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G:\CO progs\KP PZ\5 Rondes\4. WP4_Zorgaanbod\2025 WP4 ronde 1\1 Oproep - ronde planning - vragen\UA\"/>
    </mc:Choice>
  </mc:AlternateContent>
  <xr:revisionPtr revIDLastSave="0" documentId="8_{ACA6A2EC-7C90-440B-905A-1B8EA0CE4684}" xr6:coauthVersionLast="47" xr6:coauthVersionMax="47" xr10:uidLastSave="{00000000-0000-0000-0000-000000000000}"/>
  <workbookProtection workbookAlgorithmName="SHA-512" workbookHashValue="Sk3W4F9IHL5ze4Vs1p/kShkPk1V2/MsAb2BBPshLM/j6oVI1Yn5gifYTJ5n3tiYE5u0veQzYakNy3Su1jyTlCA==" workbookSaltValue="JR5AHLIgh1p3GgLsuLglIQ==" workbookSpinCount="100000" lockStructure="1"/>
  <bookViews>
    <workbookView xWindow="28680" yWindow="-120" windowWidth="29040" windowHeight="15720" tabRatio="603" firstSheet="1" activeTab="1" xr2:uid="{00000000-000D-0000-FFFF-FFFF00000000}"/>
  </bookViews>
  <sheets>
    <sheet name="Hulpsheets" sheetId="5" state="hidden" r:id="rId1"/>
    <sheet name="Toelichting" sheetId="38" r:id="rId2"/>
    <sheet name="Basisgegevens" sheetId="9" r:id="rId3"/>
    <sheet name="Overzicht begroting" sheetId="8" r:id="rId4"/>
    <sheet name="Overzicht staatssteun" sheetId="16" r:id="rId5"/>
    <sheet name="Dln 1" sheetId="18" r:id="rId6"/>
    <sheet name="Dln 2" sheetId="19" r:id="rId7"/>
    <sheet name="Dln 3" sheetId="20" r:id="rId8"/>
    <sheet name="Dln 4" sheetId="21" r:id="rId9"/>
    <sheet name="Dln 5" sheetId="22" r:id="rId10"/>
    <sheet name="Dln 6" sheetId="23" r:id="rId11"/>
    <sheet name="Dln 7" sheetId="24" r:id="rId12"/>
    <sheet name="Dln 8" sheetId="25" r:id="rId13"/>
    <sheet name="Dln 9" sheetId="26" r:id="rId14"/>
    <sheet name="Dln 10" sheetId="27" r:id="rId15"/>
    <sheet name="Dln 11" sheetId="28" r:id="rId16"/>
    <sheet name="Dln 12" sheetId="29" r:id="rId17"/>
    <sheet name="Dln 13" sheetId="30" r:id="rId18"/>
    <sheet name="Dln 14" sheetId="31" r:id="rId19"/>
    <sheet name="Dln 15" sheetId="32" r:id="rId20"/>
    <sheet name="Dln 16" sheetId="33" r:id="rId21"/>
    <sheet name="Dln 17" sheetId="34" r:id="rId22"/>
    <sheet name="Dln 18" sheetId="35" r:id="rId23"/>
    <sheet name="Dln 19" sheetId="36" r:id="rId24"/>
    <sheet name="Dln 20" sheetId="37" r:id="rId25"/>
  </sheets>
  <externalReferences>
    <externalReference r:id="rId26"/>
    <externalReference r:id="rId27"/>
    <externalReference r:id="rId28"/>
  </externalReferences>
  <definedNames>
    <definedName name="_xlnm.Print_Area" localSheetId="5">'Dln 1'!$A$1:$P$244</definedName>
    <definedName name="_xlnm.Print_Area" localSheetId="14">'Dln 10'!$A$1:$P$244</definedName>
    <definedName name="_xlnm.Print_Area" localSheetId="15">'Dln 11'!$A$1:$P$244</definedName>
    <definedName name="_xlnm.Print_Area" localSheetId="16">'Dln 12'!$A$1:$P$244</definedName>
    <definedName name="_xlnm.Print_Area" localSheetId="17">'Dln 13'!$A$1:$P$244</definedName>
    <definedName name="_xlnm.Print_Area" localSheetId="18">'Dln 14'!$A$1:$P$244</definedName>
    <definedName name="_xlnm.Print_Area" localSheetId="19">'Dln 15'!$A$1:$P$244</definedName>
    <definedName name="_xlnm.Print_Area" localSheetId="20">'Dln 16'!$A$1:$P$244</definedName>
    <definedName name="_xlnm.Print_Area" localSheetId="21">'Dln 17'!$A$1:$P$244</definedName>
    <definedName name="_xlnm.Print_Area" localSheetId="22">'Dln 18'!$A$1:$P$244</definedName>
    <definedName name="_xlnm.Print_Area" localSheetId="23">'Dln 19'!$A$1:$P$244</definedName>
    <definedName name="_xlnm.Print_Area" localSheetId="6">'Dln 2'!$A$1:$P$244</definedName>
    <definedName name="_xlnm.Print_Area" localSheetId="24">'Dln 20'!$A$1:$P$244</definedName>
    <definedName name="_xlnm.Print_Area" localSheetId="7">'Dln 3'!$A$1:$P$244</definedName>
    <definedName name="_xlnm.Print_Area" localSheetId="8">'Dln 4'!$A$1:$P$244</definedName>
    <definedName name="_xlnm.Print_Area" localSheetId="9">'Dln 5'!$A$1:$P$244</definedName>
    <definedName name="_xlnm.Print_Area" localSheetId="10">'Dln 6'!$A$1:$P$244</definedName>
    <definedName name="_xlnm.Print_Area" localSheetId="11">'Dln 7'!$A$1:$P$244</definedName>
    <definedName name="_xlnm.Print_Area" localSheetId="12">'Dln 8'!$A$1:$P$244</definedName>
    <definedName name="_xlnm.Print_Area" localSheetId="13">'Dln 9'!$A$1:$P$244</definedName>
    <definedName name="_xlnm.Print_Area" localSheetId="3">'Overzicht begroting'!$B$1:$M$35</definedName>
    <definedName name="Costs" localSheetId="3">[1]hulpsheets!$J$1:$J$9</definedName>
    <definedName name="Costs">Hulpsheets!$AW$6:$AW$12</definedName>
    <definedName name="NFU">Hulpsheets!$L$4:$L$10</definedName>
    <definedName name="NFU_Functie">Hulpsheets!$L$3:$L$9</definedName>
    <definedName name="organisation" localSheetId="5">'Dln 1'!#REF!</definedName>
    <definedName name="organisation" localSheetId="14">'Dln 10'!#REF!</definedName>
    <definedName name="organisation" localSheetId="15">'Dln 11'!#REF!</definedName>
    <definedName name="organisation" localSheetId="16">'Dln 12'!#REF!</definedName>
    <definedName name="organisation" localSheetId="17">'Dln 13'!#REF!</definedName>
    <definedName name="organisation" localSheetId="18">'Dln 14'!#REF!</definedName>
    <definedName name="organisation" localSheetId="19">'Dln 15'!#REF!</definedName>
    <definedName name="organisation" localSheetId="20">'Dln 16'!#REF!</definedName>
    <definedName name="organisation" localSheetId="21">'Dln 17'!#REF!</definedName>
    <definedName name="organisation" localSheetId="22">'Dln 18'!#REF!</definedName>
    <definedName name="organisation" localSheetId="23">'Dln 19'!#REF!</definedName>
    <definedName name="organisation" localSheetId="6">'Dln 2'!#REF!</definedName>
    <definedName name="organisation" localSheetId="24">'Dln 20'!#REF!</definedName>
    <definedName name="organisation" localSheetId="7">'Dln 3'!#REF!</definedName>
    <definedName name="organisation" localSheetId="8">'Dln 4'!#REF!</definedName>
    <definedName name="organisation" localSheetId="9">'Dln 5'!#REF!</definedName>
    <definedName name="organisation" localSheetId="10">'Dln 6'!#REF!</definedName>
    <definedName name="organisation" localSheetId="11">'Dln 7'!#REF!</definedName>
    <definedName name="organisation" localSheetId="12">'Dln 8'!#REF!</definedName>
    <definedName name="organisation" localSheetId="13">'Dln 9'!#REF!</definedName>
    <definedName name="organisation" localSheetId="3">#REF!</definedName>
    <definedName name="organisation">#REF!</definedName>
    <definedName name="Overig">Hulpsheets!$AU$3:$AU$3</definedName>
    <definedName name="Ruling" localSheetId="3">[2]hulpsheets!$A$1:$A$3</definedName>
    <definedName name="Ruling">Hulpsheets!$J$4:$J$6</definedName>
    <definedName name="Tabel_NFU" localSheetId="3">[2]hulpsheets!$H$14:$N$110</definedName>
    <definedName name="Tabel_NFU" localSheetId="1">[3]Hulpsheets!$W$3:$AC$99</definedName>
    <definedName name="Tabel_NFU">Hulpsheets!$W$3:$AC$99</definedName>
    <definedName name="Tabel_UNL" localSheetId="1">[3]Hulpsheets!$P$3:$U$99</definedName>
    <definedName name="Tabel_UNL">Hulpsheets!$P$3:$U$123</definedName>
    <definedName name="Tabel_VSNU" localSheetId="3">[2]hulpsheets!$A$14:$F$110</definedName>
    <definedName name="Type_organisation">Hulpsheets!$F$4:$F$7</definedName>
    <definedName name="UNL">Hulpsheets!$N$4:$N$9</definedName>
    <definedName name="UNL_Functie">Hulpsheets!$N$3:$N$8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9" l="1"/>
  <c r="F14" i="19"/>
  <c r="F15" i="19"/>
  <c r="F16" i="19"/>
  <c r="F17" i="19"/>
  <c r="F18" i="19"/>
  <c r="F19" i="19"/>
  <c r="F20" i="19"/>
  <c r="F21" i="19"/>
  <c r="F22" i="19"/>
  <c r="F23" i="19"/>
  <c r="F24" i="19"/>
  <c r="F25" i="19"/>
  <c r="F26" i="19"/>
  <c r="F27" i="19"/>
  <c r="F28" i="19"/>
  <c r="F29" i="19"/>
  <c r="F30" i="19"/>
  <c r="F31" i="19"/>
  <c r="F32" i="19"/>
  <c r="F33" i="19"/>
  <c r="F34" i="19"/>
  <c r="F35" i="19"/>
  <c r="F36" i="19"/>
  <c r="F13" i="20"/>
  <c r="F14" i="20"/>
  <c r="F15" i="20"/>
  <c r="F16" i="20"/>
  <c r="F17" i="20"/>
  <c r="F18" i="20"/>
  <c r="F19" i="20"/>
  <c r="F20" i="20"/>
  <c r="F21" i="20"/>
  <c r="F22" i="20"/>
  <c r="F23" i="20"/>
  <c r="F24" i="20"/>
  <c r="F25" i="20"/>
  <c r="F26" i="20"/>
  <c r="F13" i="21"/>
  <c r="F14" i="21"/>
  <c r="F15" i="21"/>
  <c r="F16" i="21"/>
  <c r="F17" i="21"/>
  <c r="F18" i="21"/>
  <c r="F19" i="21"/>
  <c r="F20" i="21"/>
  <c r="F21" i="21"/>
  <c r="F22" i="21"/>
  <c r="F23" i="21"/>
  <c r="F24" i="21"/>
  <c r="F25" i="21"/>
  <c r="F26" i="21"/>
  <c r="F27" i="21"/>
  <c r="F28" i="21"/>
  <c r="F29" i="21"/>
  <c r="F30" i="21"/>
  <c r="F31" i="21"/>
  <c r="F32" i="21"/>
  <c r="F33" i="21"/>
  <c r="F34" i="21"/>
  <c r="F35" i="21"/>
  <c r="F36" i="21"/>
  <c r="F13" i="22"/>
  <c r="F14" i="22"/>
  <c r="F15" i="22"/>
  <c r="F16" i="22"/>
  <c r="F17" i="22"/>
  <c r="F18" i="22"/>
  <c r="F19" i="22"/>
  <c r="F20" i="22"/>
  <c r="F21" i="22"/>
  <c r="F22" i="22"/>
  <c r="F23" i="22"/>
  <c r="F24" i="22"/>
  <c r="F25" i="22"/>
  <c r="F26" i="22"/>
  <c r="F27" i="22"/>
  <c r="F28" i="22"/>
  <c r="F29" i="22"/>
  <c r="F30" i="22"/>
  <c r="F31" i="22"/>
  <c r="F32" i="22"/>
  <c r="F33" i="22"/>
  <c r="F34" i="22"/>
  <c r="F35" i="22"/>
  <c r="F36" i="22"/>
  <c r="F13" i="23"/>
  <c r="F14" i="23"/>
  <c r="F15" i="23"/>
  <c r="F16" i="23"/>
  <c r="F17" i="23"/>
  <c r="F18" i="23"/>
  <c r="F19" i="23"/>
  <c r="F20" i="23"/>
  <c r="F21" i="23"/>
  <c r="F22" i="23"/>
  <c r="F23" i="23"/>
  <c r="F24" i="23"/>
  <c r="F25" i="23"/>
  <c r="F26" i="23"/>
  <c r="F27" i="23"/>
  <c r="F28" i="23"/>
  <c r="F29" i="23"/>
  <c r="F30" i="23"/>
  <c r="F31" i="23"/>
  <c r="F32" i="23"/>
  <c r="F33" i="23"/>
  <c r="F34" i="23"/>
  <c r="F35" i="23"/>
  <c r="F36" i="23"/>
  <c r="F13" i="24"/>
  <c r="F14" i="24"/>
  <c r="F15" i="24"/>
  <c r="F16" i="24"/>
  <c r="F17" i="24"/>
  <c r="F18" i="24"/>
  <c r="F19" i="24"/>
  <c r="F20" i="24"/>
  <c r="F21" i="24"/>
  <c r="F22" i="24"/>
  <c r="F23" i="24"/>
  <c r="F24" i="24"/>
  <c r="F25" i="24"/>
  <c r="F26" i="24"/>
  <c r="F27" i="24"/>
  <c r="F28" i="24"/>
  <c r="F29" i="24"/>
  <c r="F30" i="24"/>
  <c r="F31" i="24"/>
  <c r="F32" i="24"/>
  <c r="F33" i="24"/>
  <c r="F34" i="24"/>
  <c r="F35" i="24"/>
  <c r="F36" i="24"/>
  <c r="F13" i="25"/>
  <c r="F14" i="25"/>
  <c r="F15" i="25"/>
  <c r="F16" i="25"/>
  <c r="F17" i="25"/>
  <c r="F18" i="25"/>
  <c r="F19" i="25"/>
  <c r="F20" i="25"/>
  <c r="F21" i="25"/>
  <c r="F22" i="25"/>
  <c r="F23" i="25"/>
  <c r="F24" i="25"/>
  <c r="F25" i="25"/>
  <c r="F26" i="25"/>
  <c r="F27" i="25"/>
  <c r="F28" i="25"/>
  <c r="F29" i="25"/>
  <c r="F30" i="25"/>
  <c r="F31" i="25"/>
  <c r="F32" i="25"/>
  <c r="F33" i="25"/>
  <c r="F34" i="25"/>
  <c r="F35" i="25"/>
  <c r="F36" i="25"/>
  <c r="F13" i="26"/>
  <c r="F14" i="26"/>
  <c r="F15" i="26"/>
  <c r="F16" i="26"/>
  <c r="F17" i="26"/>
  <c r="F18" i="26"/>
  <c r="F19" i="26"/>
  <c r="F20" i="26"/>
  <c r="F21" i="26"/>
  <c r="F22" i="26"/>
  <c r="F23" i="26"/>
  <c r="F24" i="26"/>
  <c r="F25" i="26"/>
  <c r="F26" i="26"/>
  <c r="F27" i="26"/>
  <c r="F28" i="26"/>
  <c r="F29" i="26"/>
  <c r="F30" i="26"/>
  <c r="F31" i="26"/>
  <c r="F32" i="26"/>
  <c r="F33" i="26"/>
  <c r="F34" i="26"/>
  <c r="F35" i="26"/>
  <c r="F36" i="26"/>
  <c r="F13" i="27"/>
  <c r="F14" i="27"/>
  <c r="F15" i="27"/>
  <c r="F16" i="27"/>
  <c r="F17" i="27"/>
  <c r="F18" i="27"/>
  <c r="F19" i="27"/>
  <c r="F20" i="27"/>
  <c r="F21" i="27"/>
  <c r="F22" i="27"/>
  <c r="F23" i="27"/>
  <c r="F24" i="27"/>
  <c r="F25" i="27"/>
  <c r="F26" i="27"/>
  <c r="F27" i="27"/>
  <c r="F28" i="27"/>
  <c r="F29" i="27"/>
  <c r="F30" i="27"/>
  <c r="F31" i="27"/>
  <c r="F32" i="27"/>
  <c r="F33" i="27"/>
  <c r="F34" i="27"/>
  <c r="F35" i="27"/>
  <c r="F36" i="27"/>
  <c r="F13" i="28"/>
  <c r="F14" i="28"/>
  <c r="F15" i="28"/>
  <c r="F16" i="28"/>
  <c r="F17" i="28"/>
  <c r="F18" i="28"/>
  <c r="F19" i="28"/>
  <c r="F20" i="28"/>
  <c r="F21" i="28"/>
  <c r="F22" i="28"/>
  <c r="F23" i="28"/>
  <c r="F24" i="28"/>
  <c r="F25" i="28"/>
  <c r="F26" i="28"/>
  <c r="F27" i="28"/>
  <c r="F28" i="28"/>
  <c r="F29" i="28"/>
  <c r="F30" i="28"/>
  <c r="F31" i="28"/>
  <c r="F32" i="28"/>
  <c r="F33" i="28"/>
  <c r="F34" i="28"/>
  <c r="F35" i="28"/>
  <c r="F36" i="28"/>
  <c r="F13" i="29"/>
  <c r="F14" i="29"/>
  <c r="F15" i="29"/>
  <c r="F16" i="29"/>
  <c r="F17" i="29"/>
  <c r="F18" i="29"/>
  <c r="F19" i="29"/>
  <c r="F20" i="29"/>
  <c r="F21" i="29"/>
  <c r="F22" i="29"/>
  <c r="F23" i="29"/>
  <c r="F24" i="29"/>
  <c r="F25" i="29"/>
  <c r="F26" i="29"/>
  <c r="F27" i="29"/>
  <c r="F28" i="29"/>
  <c r="F29" i="29"/>
  <c r="F30" i="29"/>
  <c r="F31" i="29"/>
  <c r="F32" i="29"/>
  <c r="F33" i="29"/>
  <c r="F34" i="29"/>
  <c r="F35" i="29"/>
  <c r="F36" i="29"/>
  <c r="F13" i="30"/>
  <c r="F14" i="30"/>
  <c r="F15" i="30"/>
  <c r="F16" i="30"/>
  <c r="F17" i="30"/>
  <c r="F18" i="30"/>
  <c r="F19" i="30"/>
  <c r="F20" i="30"/>
  <c r="F21" i="30"/>
  <c r="F22" i="30"/>
  <c r="F23" i="30"/>
  <c r="F24" i="30"/>
  <c r="F25" i="30"/>
  <c r="F26" i="30"/>
  <c r="F27" i="30"/>
  <c r="F28" i="30"/>
  <c r="F29" i="30"/>
  <c r="F30" i="30"/>
  <c r="F31" i="30"/>
  <c r="F32" i="30"/>
  <c r="F33" i="30"/>
  <c r="F34" i="30"/>
  <c r="F35" i="30"/>
  <c r="F36" i="30"/>
  <c r="F13" i="31"/>
  <c r="F14" i="31"/>
  <c r="F15" i="31"/>
  <c r="F16" i="31"/>
  <c r="F17" i="31"/>
  <c r="F18" i="31"/>
  <c r="F19" i="31"/>
  <c r="F20" i="31"/>
  <c r="F21" i="31"/>
  <c r="F22" i="31"/>
  <c r="F23" i="31"/>
  <c r="F24" i="31"/>
  <c r="F25" i="31"/>
  <c r="F26" i="31"/>
  <c r="F27" i="31"/>
  <c r="F28" i="31"/>
  <c r="F29" i="31"/>
  <c r="F30" i="31"/>
  <c r="F31" i="31"/>
  <c r="F32" i="31"/>
  <c r="F33" i="31"/>
  <c r="F34" i="31"/>
  <c r="F35" i="31"/>
  <c r="F36" i="31"/>
  <c r="F13" i="32"/>
  <c r="F14" i="32"/>
  <c r="F15" i="32"/>
  <c r="F16" i="32"/>
  <c r="F17" i="32"/>
  <c r="F18" i="32"/>
  <c r="F19" i="32"/>
  <c r="F20" i="32"/>
  <c r="F21" i="32"/>
  <c r="F22" i="32"/>
  <c r="F23" i="32"/>
  <c r="F24" i="32"/>
  <c r="F25" i="32"/>
  <c r="F26" i="32"/>
  <c r="F27" i="32"/>
  <c r="F28" i="32"/>
  <c r="F29" i="32"/>
  <c r="F30" i="32"/>
  <c r="F31" i="32"/>
  <c r="F32" i="32"/>
  <c r="F33" i="32"/>
  <c r="F34" i="32"/>
  <c r="F35" i="32"/>
  <c r="F36" i="32"/>
  <c r="F13" i="33"/>
  <c r="F14" i="33"/>
  <c r="F15" i="33"/>
  <c r="F16" i="33"/>
  <c r="F17" i="33"/>
  <c r="F18" i="33"/>
  <c r="F19" i="33"/>
  <c r="F20" i="33"/>
  <c r="F21" i="33"/>
  <c r="F22" i="33"/>
  <c r="F23" i="33"/>
  <c r="F24" i="33"/>
  <c r="F25" i="33"/>
  <c r="F26" i="33"/>
  <c r="F27" i="33"/>
  <c r="F28" i="33"/>
  <c r="F29" i="33"/>
  <c r="F30" i="33"/>
  <c r="F31" i="33"/>
  <c r="F32" i="33"/>
  <c r="F33" i="33"/>
  <c r="F34" i="33"/>
  <c r="F35" i="33"/>
  <c r="F36" i="33"/>
  <c r="F13" i="34"/>
  <c r="F14" i="34"/>
  <c r="F15" i="34"/>
  <c r="F16" i="34"/>
  <c r="F17" i="34"/>
  <c r="F18" i="34"/>
  <c r="F19" i="34"/>
  <c r="F20" i="34"/>
  <c r="F21" i="34"/>
  <c r="F22" i="34"/>
  <c r="F23" i="34"/>
  <c r="F24" i="34"/>
  <c r="F25" i="34"/>
  <c r="F26" i="34"/>
  <c r="F27" i="34"/>
  <c r="F28" i="34"/>
  <c r="F29" i="34"/>
  <c r="F30" i="34"/>
  <c r="F31" i="34"/>
  <c r="F32" i="34"/>
  <c r="F33" i="34"/>
  <c r="F34" i="34"/>
  <c r="F35" i="34"/>
  <c r="F36" i="34"/>
  <c r="F13" i="35"/>
  <c r="F14" i="35"/>
  <c r="F15" i="35"/>
  <c r="F16" i="35"/>
  <c r="F17" i="35"/>
  <c r="F18" i="35"/>
  <c r="F19" i="35"/>
  <c r="F20" i="35"/>
  <c r="F21" i="35"/>
  <c r="F22" i="35"/>
  <c r="F23" i="35"/>
  <c r="F24" i="35"/>
  <c r="F25" i="35"/>
  <c r="F26" i="35"/>
  <c r="F27" i="35"/>
  <c r="F28" i="35"/>
  <c r="F29" i="35"/>
  <c r="F30" i="35"/>
  <c r="F31" i="35"/>
  <c r="F32" i="35"/>
  <c r="F33" i="35"/>
  <c r="F34" i="35"/>
  <c r="F35" i="35"/>
  <c r="F36" i="35"/>
  <c r="F13" i="36"/>
  <c r="F14" i="36"/>
  <c r="F15" i="36"/>
  <c r="F16" i="36"/>
  <c r="F17" i="36"/>
  <c r="F18" i="36"/>
  <c r="F19" i="36"/>
  <c r="F20" i="36"/>
  <c r="F21" i="36"/>
  <c r="F22" i="36"/>
  <c r="F23" i="36"/>
  <c r="F24" i="36"/>
  <c r="F25" i="36"/>
  <c r="F26" i="36"/>
  <c r="F27" i="36"/>
  <c r="F28" i="36"/>
  <c r="F29" i="36"/>
  <c r="F30" i="36"/>
  <c r="F31" i="36"/>
  <c r="F32" i="36"/>
  <c r="F33" i="36"/>
  <c r="F34" i="36"/>
  <c r="F35" i="36"/>
  <c r="F36" i="36"/>
  <c r="F13" i="37"/>
  <c r="F14" i="37"/>
  <c r="F15" i="37"/>
  <c r="F16" i="37"/>
  <c r="F17" i="37"/>
  <c r="F18" i="37"/>
  <c r="F19" i="37"/>
  <c r="F20" i="37"/>
  <c r="F21" i="37"/>
  <c r="F22" i="37"/>
  <c r="F23" i="37"/>
  <c r="F24" i="37"/>
  <c r="F25" i="37"/>
  <c r="F26" i="37"/>
  <c r="F27" i="37"/>
  <c r="F28" i="37"/>
  <c r="F29" i="37"/>
  <c r="F30" i="37"/>
  <c r="F31" i="37"/>
  <c r="F32" i="37"/>
  <c r="F33" i="37"/>
  <c r="F34" i="37"/>
  <c r="F35" i="37"/>
  <c r="F36" i="37"/>
  <c r="F12" i="19"/>
  <c r="F12" i="20"/>
  <c r="F12" i="21"/>
  <c r="F12" i="22"/>
  <c r="F12" i="23"/>
  <c r="F12" i="24"/>
  <c r="F12" i="25"/>
  <c r="F12" i="26"/>
  <c r="F12" i="27"/>
  <c r="F12" i="28"/>
  <c r="F12" i="29"/>
  <c r="F12" i="30"/>
  <c r="F12" i="31"/>
  <c r="F12" i="32"/>
  <c r="F12" i="33"/>
  <c r="F12" i="34"/>
  <c r="F12" i="35"/>
  <c r="F12" i="36"/>
  <c r="F12" i="37"/>
  <c r="L31" i="8"/>
  <c r="L32" i="8"/>
  <c r="L33" i="8"/>
  <c r="L30" i="8"/>
  <c r="L34" i="8" l="1"/>
  <c r="C283" i="18"/>
  <c r="C283" i="20"/>
  <c r="C283" i="21"/>
  <c r="C283" i="22"/>
  <c r="C283" i="23"/>
  <c r="C283" i="24"/>
  <c r="C283" i="25"/>
  <c r="C283" i="26"/>
  <c r="C283" i="27"/>
  <c r="C283" i="28"/>
  <c r="C283" i="29"/>
  <c r="C283" i="30"/>
  <c r="C283" i="31"/>
  <c r="C283" i="32"/>
  <c r="C283" i="33"/>
  <c r="C283" i="34"/>
  <c r="C283" i="35"/>
  <c r="C283" i="36"/>
  <c r="C283" i="37"/>
  <c r="C283" i="19"/>
  <c r="C7" i="20" l="1"/>
  <c r="C7" i="21"/>
  <c r="C7" i="22"/>
  <c r="C7" i="23"/>
  <c r="C7" i="24"/>
  <c r="C7" i="25"/>
  <c r="C7" i="26"/>
  <c r="C7" i="27"/>
  <c r="C7" i="28"/>
  <c r="C7" i="29"/>
  <c r="C7" i="30"/>
  <c r="C7" i="31"/>
  <c r="C7" i="32"/>
  <c r="C7" i="33"/>
  <c r="C7" i="34"/>
  <c r="C7" i="35"/>
  <c r="C7" i="36"/>
  <c r="C7" i="37"/>
  <c r="C7" i="19"/>
  <c r="C7" i="18" l="1"/>
  <c r="C36" i="18"/>
  <c r="F36" i="18" s="1"/>
  <c r="C35" i="18"/>
  <c r="F35" i="18" s="1"/>
  <c r="C34" i="18"/>
  <c r="F34" i="18" s="1"/>
  <c r="C33" i="18"/>
  <c r="F33" i="18" s="1"/>
  <c r="C32" i="18"/>
  <c r="F32" i="18" s="1"/>
  <c r="C31" i="18"/>
  <c r="F31" i="18" s="1"/>
  <c r="C30" i="18"/>
  <c r="F30" i="18" s="1"/>
  <c r="C29" i="18"/>
  <c r="F29" i="18" s="1"/>
  <c r="C28" i="18"/>
  <c r="F28" i="18" s="1"/>
  <c r="C27" i="18"/>
  <c r="F27" i="18" s="1"/>
  <c r="C26" i="18"/>
  <c r="F26" i="18" s="1"/>
  <c r="C25" i="18"/>
  <c r="F25" i="18" s="1"/>
  <c r="C24" i="18"/>
  <c r="F24" i="18" s="1"/>
  <c r="C23" i="18"/>
  <c r="F23" i="18" s="1"/>
  <c r="C22" i="18"/>
  <c r="F22" i="18" s="1"/>
  <c r="C21" i="18"/>
  <c r="F21" i="18" s="1"/>
  <c r="C20" i="18"/>
  <c r="F20" i="18" s="1"/>
  <c r="C19" i="18"/>
  <c r="F19" i="18" s="1"/>
  <c r="C18" i="18"/>
  <c r="F18" i="18" s="1"/>
  <c r="C17" i="18"/>
  <c r="F17" i="18" s="1"/>
  <c r="C16" i="18"/>
  <c r="F16" i="18" s="1"/>
  <c r="C15" i="18"/>
  <c r="F15" i="18" s="1"/>
  <c r="C14" i="18"/>
  <c r="F14" i="18" s="1"/>
  <c r="C13" i="18"/>
  <c r="F13" i="18" s="1"/>
  <c r="C36" i="19"/>
  <c r="C35" i="19"/>
  <c r="C34" i="19"/>
  <c r="C33" i="19"/>
  <c r="C32" i="19"/>
  <c r="C31" i="19"/>
  <c r="C30" i="19"/>
  <c r="C29" i="19"/>
  <c r="C28" i="19"/>
  <c r="C27" i="19"/>
  <c r="C26" i="19"/>
  <c r="C25" i="19"/>
  <c r="C24" i="19"/>
  <c r="C23" i="19"/>
  <c r="C22" i="19"/>
  <c r="C21" i="19"/>
  <c r="C20" i="19"/>
  <c r="C19" i="19"/>
  <c r="C18" i="19"/>
  <c r="C17" i="19"/>
  <c r="C16" i="19"/>
  <c r="C15" i="19"/>
  <c r="C14" i="19"/>
  <c r="C13" i="19"/>
  <c r="C12" i="19"/>
  <c r="C36" i="20"/>
  <c r="F36" i="20" s="1"/>
  <c r="C35" i="20"/>
  <c r="F35" i="20" s="1"/>
  <c r="C34" i="20"/>
  <c r="F34" i="20" s="1"/>
  <c r="C33" i="20"/>
  <c r="F33" i="20" s="1"/>
  <c r="C32" i="20"/>
  <c r="F32" i="20" s="1"/>
  <c r="C31" i="20"/>
  <c r="F31" i="20" s="1"/>
  <c r="C30" i="20"/>
  <c r="F30" i="20" s="1"/>
  <c r="C29" i="20"/>
  <c r="F29" i="20" s="1"/>
  <c r="C28" i="20"/>
  <c r="F28" i="20" s="1"/>
  <c r="C27" i="20"/>
  <c r="F27" i="20" s="1"/>
  <c r="C26" i="20"/>
  <c r="C25" i="20"/>
  <c r="C24" i="20"/>
  <c r="C23" i="20"/>
  <c r="C22" i="20"/>
  <c r="C21" i="20"/>
  <c r="C20" i="20"/>
  <c r="C19" i="20"/>
  <c r="C18" i="20"/>
  <c r="C17" i="20"/>
  <c r="C16" i="20"/>
  <c r="C15" i="20"/>
  <c r="C14" i="20"/>
  <c r="C13" i="20"/>
  <c r="C12" i="20"/>
  <c r="C36" i="21"/>
  <c r="C35" i="21"/>
  <c r="C34" i="21"/>
  <c r="C33" i="21"/>
  <c r="C32" i="21"/>
  <c r="C31" i="21"/>
  <c r="C30" i="21"/>
  <c r="C29" i="21"/>
  <c r="C28" i="21"/>
  <c r="C27" i="21"/>
  <c r="C26" i="21"/>
  <c r="C25" i="21"/>
  <c r="C24" i="21"/>
  <c r="C23" i="21"/>
  <c r="C22" i="21"/>
  <c r="C21" i="21"/>
  <c r="C20" i="21"/>
  <c r="C19" i="21"/>
  <c r="C18" i="21"/>
  <c r="C17" i="21"/>
  <c r="C16" i="21"/>
  <c r="C15" i="21"/>
  <c r="C14" i="21"/>
  <c r="C13" i="21"/>
  <c r="C12" i="21"/>
  <c r="C36" i="22"/>
  <c r="C35" i="22"/>
  <c r="C34" i="22"/>
  <c r="C33" i="22"/>
  <c r="C32" i="22"/>
  <c r="C31" i="22"/>
  <c r="C30" i="22"/>
  <c r="C29" i="22"/>
  <c r="C28" i="22"/>
  <c r="C27" i="22"/>
  <c r="C26" i="22"/>
  <c r="C25" i="22"/>
  <c r="C24" i="22"/>
  <c r="C23" i="22"/>
  <c r="C22" i="22"/>
  <c r="C21" i="22"/>
  <c r="C20" i="22"/>
  <c r="C19" i="22"/>
  <c r="C18" i="22"/>
  <c r="C17" i="22"/>
  <c r="C16" i="22"/>
  <c r="C15" i="22"/>
  <c r="C14" i="22"/>
  <c r="C13" i="22"/>
  <c r="C12" i="22"/>
  <c r="C36" i="23"/>
  <c r="C35" i="23"/>
  <c r="C34" i="23"/>
  <c r="C33" i="23"/>
  <c r="C32" i="23"/>
  <c r="C31" i="23"/>
  <c r="C30" i="23"/>
  <c r="C29" i="23"/>
  <c r="C28" i="23"/>
  <c r="C27" i="23"/>
  <c r="C26" i="23"/>
  <c r="C25" i="23"/>
  <c r="C24" i="23"/>
  <c r="C23" i="23"/>
  <c r="C22" i="23"/>
  <c r="C21" i="23"/>
  <c r="C20" i="23"/>
  <c r="C19" i="23"/>
  <c r="C18" i="23"/>
  <c r="C17" i="23"/>
  <c r="C16" i="23"/>
  <c r="C15" i="23"/>
  <c r="C14" i="23"/>
  <c r="C13" i="23"/>
  <c r="C12" i="23"/>
  <c r="C36" i="24"/>
  <c r="C35" i="24"/>
  <c r="C34" i="24"/>
  <c r="C33" i="24"/>
  <c r="C32" i="24"/>
  <c r="C31" i="24"/>
  <c r="C30" i="24"/>
  <c r="C29" i="24"/>
  <c r="C28" i="24"/>
  <c r="C27" i="24"/>
  <c r="C26" i="24"/>
  <c r="C25" i="24"/>
  <c r="C24" i="24"/>
  <c r="C23" i="24"/>
  <c r="C22" i="24"/>
  <c r="C21" i="24"/>
  <c r="C20" i="24"/>
  <c r="C19" i="24"/>
  <c r="C18" i="24"/>
  <c r="C17" i="24"/>
  <c r="C16" i="24"/>
  <c r="C15" i="24"/>
  <c r="C14" i="24"/>
  <c r="C13" i="24"/>
  <c r="C12" i="24"/>
  <c r="C36" i="25"/>
  <c r="C35" i="25"/>
  <c r="C34" i="25"/>
  <c r="C33" i="25"/>
  <c r="C32" i="25"/>
  <c r="C31" i="25"/>
  <c r="C30" i="25"/>
  <c r="C29" i="25"/>
  <c r="C28" i="25"/>
  <c r="C27" i="25"/>
  <c r="C26" i="25"/>
  <c r="C25" i="25"/>
  <c r="C24" i="25"/>
  <c r="C23" i="25"/>
  <c r="C22" i="25"/>
  <c r="C21" i="25"/>
  <c r="C20" i="25"/>
  <c r="C19" i="25"/>
  <c r="C18" i="25"/>
  <c r="C17" i="25"/>
  <c r="C16" i="25"/>
  <c r="C15" i="25"/>
  <c r="C14" i="25"/>
  <c r="C13" i="25"/>
  <c r="C12" i="25"/>
  <c r="C36" i="26"/>
  <c r="C35" i="26"/>
  <c r="C34" i="26"/>
  <c r="C33" i="26"/>
  <c r="C32" i="26"/>
  <c r="C31" i="26"/>
  <c r="C30" i="26"/>
  <c r="C29" i="26"/>
  <c r="C28" i="26"/>
  <c r="C27" i="26"/>
  <c r="C26" i="26"/>
  <c r="C25" i="26"/>
  <c r="C24" i="26"/>
  <c r="C23" i="26"/>
  <c r="C22" i="26"/>
  <c r="C21" i="26"/>
  <c r="C20" i="26"/>
  <c r="C19" i="26"/>
  <c r="C18" i="26"/>
  <c r="C17" i="26"/>
  <c r="C16" i="26"/>
  <c r="C15" i="26"/>
  <c r="C14" i="26"/>
  <c r="C13" i="26"/>
  <c r="C12" i="26"/>
  <c r="C36" i="27"/>
  <c r="C35" i="27"/>
  <c r="C34" i="27"/>
  <c r="C33" i="27"/>
  <c r="C32" i="27"/>
  <c r="C31" i="27"/>
  <c r="C30" i="27"/>
  <c r="C29" i="27"/>
  <c r="C28" i="27"/>
  <c r="C27" i="27"/>
  <c r="C26" i="27"/>
  <c r="C25" i="27"/>
  <c r="C24" i="27"/>
  <c r="C23" i="27"/>
  <c r="C22" i="27"/>
  <c r="C21" i="27"/>
  <c r="C20" i="27"/>
  <c r="C19" i="27"/>
  <c r="C18" i="27"/>
  <c r="C17" i="27"/>
  <c r="C16" i="27"/>
  <c r="C15" i="27"/>
  <c r="C14" i="27"/>
  <c r="C13" i="27"/>
  <c r="C12" i="27"/>
  <c r="C36" i="28"/>
  <c r="C35" i="28"/>
  <c r="C34" i="28"/>
  <c r="C33" i="28"/>
  <c r="C32" i="28"/>
  <c r="C31" i="28"/>
  <c r="C30" i="28"/>
  <c r="C29" i="28"/>
  <c r="C28" i="28"/>
  <c r="C27" i="28"/>
  <c r="C26" i="28"/>
  <c r="C25" i="28"/>
  <c r="C24" i="28"/>
  <c r="C23" i="28"/>
  <c r="C22" i="28"/>
  <c r="C21" i="28"/>
  <c r="C20" i="28"/>
  <c r="C19" i="28"/>
  <c r="C18" i="28"/>
  <c r="C17" i="28"/>
  <c r="C16" i="28"/>
  <c r="C15" i="28"/>
  <c r="C14" i="28"/>
  <c r="C13" i="28"/>
  <c r="C12" i="28"/>
  <c r="C36" i="29"/>
  <c r="C35" i="29"/>
  <c r="C34" i="29"/>
  <c r="C33" i="29"/>
  <c r="C32" i="29"/>
  <c r="C31" i="29"/>
  <c r="C30" i="29"/>
  <c r="C29" i="29"/>
  <c r="C28" i="29"/>
  <c r="C27" i="29"/>
  <c r="C26" i="29"/>
  <c r="C25" i="29"/>
  <c r="C24" i="29"/>
  <c r="C23" i="29"/>
  <c r="C22" i="29"/>
  <c r="C21" i="29"/>
  <c r="C20" i="29"/>
  <c r="C19" i="29"/>
  <c r="C18" i="29"/>
  <c r="C17" i="29"/>
  <c r="C16" i="29"/>
  <c r="C15" i="29"/>
  <c r="C14" i="29"/>
  <c r="C13" i="29"/>
  <c r="C12" i="29"/>
  <c r="C36" i="30"/>
  <c r="C35" i="30"/>
  <c r="C34" i="30"/>
  <c r="C33" i="30"/>
  <c r="C32" i="30"/>
  <c r="C31" i="30"/>
  <c r="C30" i="30"/>
  <c r="C29" i="30"/>
  <c r="C28" i="30"/>
  <c r="C27" i="30"/>
  <c r="C26" i="30"/>
  <c r="C25" i="30"/>
  <c r="C24" i="30"/>
  <c r="C23" i="30"/>
  <c r="C22" i="30"/>
  <c r="C21" i="30"/>
  <c r="C20" i="30"/>
  <c r="C19" i="30"/>
  <c r="C18" i="30"/>
  <c r="C17" i="30"/>
  <c r="C16" i="30"/>
  <c r="C15" i="30"/>
  <c r="C14" i="30"/>
  <c r="C13" i="30"/>
  <c r="C12" i="30"/>
  <c r="C36" i="31"/>
  <c r="C35" i="31"/>
  <c r="C34" i="31"/>
  <c r="C33" i="31"/>
  <c r="C32" i="31"/>
  <c r="C31" i="31"/>
  <c r="C30" i="31"/>
  <c r="C29" i="31"/>
  <c r="C28" i="31"/>
  <c r="C27" i="31"/>
  <c r="C26" i="31"/>
  <c r="C25" i="31"/>
  <c r="C24" i="31"/>
  <c r="C23" i="31"/>
  <c r="C22" i="31"/>
  <c r="C21" i="31"/>
  <c r="C20" i="31"/>
  <c r="C19" i="31"/>
  <c r="C18" i="31"/>
  <c r="C17" i="31"/>
  <c r="C16" i="31"/>
  <c r="C15" i="31"/>
  <c r="C14" i="31"/>
  <c r="C13" i="31"/>
  <c r="C12" i="31"/>
  <c r="C36" i="32"/>
  <c r="C35" i="32"/>
  <c r="C34" i="32"/>
  <c r="C33" i="32"/>
  <c r="C32" i="32"/>
  <c r="C31" i="32"/>
  <c r="C30" i="32"/>
  <c r="C29" i="32"/>
  <c r="C28" i="32"/>
  <c r="C27" i="32"/>
  <c r="C26" i="32"/>
  <c r="C25" i="32"/>
  <c r="C24" i="32"/>
  <c r="C23" i="32"/>
  <c r="C22" i="32"/>
  <c r="C21" i="32"/>
  <c r="C20" i="32"/>
  <c r="C19" i="32"/>
  <c r="C18" i="32"/>
  <c r="C17" i="32"/>
  <c r="C16" i="32"/>
  <c r="C15" i="32"/>
  <c r="C14" i="32"/>
  <c r="C13" i="32"/>
  <c r="C12" i="32"/>
  <c r="C36" i="33"/>
  <c r="C35" i="33"/>
  <c r="C34" i="33"/>
  <c r="C33" i="33"/>
  <c r="C32" i="33"/>
  <c r="C31" i="33"/>
  <c r="C30" i="33"/>
  <c r="C29" i="33"/>
  <c r="C28" i="33"/>
  <c r="C27" i="33"/>
  <c r="C26" i="33"/>
  <c r="C25" i="33"/>
  <c r="C24" i="33"/>
  <c r="C23" i="33"/>
  <c r="C22" i="33"/>
  <c r="C21" i="33"/>
  <c r="C20" i="33"/>
  <c r="C19" i="33"/>
  <c r="C18" i="33"/>
  <c r="C17" i="33"/>
  <c r="C16" i="33"/>
  <c r="C15" i="33"/>
  <c r="C14" i="33"/>
  <c r="C13" i="33"/>
  <c r="C12" i="33"/>
  <c r="C36" i="34"/>
  <c r="C35" i="34"/>
  <c r="C34" i="34"/>
  <c r="C33" i="34"/>
  <c r="C32" i="34"/>
  <c r="C31" i="34"/>
  <c r="C30" i="34"/>
  <c r="C29" i="34"/>
  <c r="C28" i="34"/>
  <c r="C27" i="34"/>
  <c r="C26" i="34"/>
  <c r="C25" i="34"/>
  <c r="C24" i="34"/>
  <c r="C23" i="34"/>
  <c r="C22" i="34"/>
  <c r="C21" i="34"/>
  <c r="C20" i="34"/>
  <c r="C19" i="34"/>
  <c r="C18" i="34"/>
  <c r="C17" i="34"/>
  <c r="C16" i="34"/>
  <c r="C15" i="34"/>
  <c r="C14" i="34"/>
  <c r="C13" i="34"/>
  <c r="C12" i="34"/>
  <c r="C36" i="35"/>
  <c r="C35" i="35"/>
  <c r="C34" i="35"/>
  <c r="C33" i="35"/>
  <c r="C32" i="35"/>
  <c r="C31" i="35"/>
  <c r="C30" i="35"/>
  <c r="C29" i="35"/>
  <c r="C28" i="35"/>
  <c r="C27" i="35"/>
  <c r="C26" i="35"/>
  <c r="C25" i="35"/>
  <c r="C24" i="35"/>
  <c r="C23" i="35"/>
  <c r="C22" i="35"/>
  <c r="C21" i="35"/>
  <c r="C20" i="35"/>
  <c r="C19" i="35"/>
  <c r="C18" i="35"/>
  <c r="C17" i="35"/>
  <c r="C16" i="35"/>
  <c r="C15" i="35"/>
  <c r="C14" i="35"/>
  <c r="C13" i="35"/>
  <c r="C12" i="35"/>
  <c r="C36" i="36"/>
  <c r="C35" i="36"/>
  <c r="C34" i="36"/>
  <c r="C33" i="36"/>
  <c r="C32" i="36"/>
  <c r="C31" i="36"/>
  <c r="C30" i="36"/>
  <c r="C29" i="36"/>
  <c r="C28" i="36"/>
  <c r="C27" i="36"/>
  <c r="C26" i="36"/>
  <c r="C25" i="36"/>
  <c r="C24" i="36"/>
  <c r="C23" i="36"/>
  <c r="C22" i="36"/>
  <c r="C21" i="36"/>
  <c r="C20" i="36"/>
  <c r="C19" i="36"/>
  <c r="C18" i="36"/>
  <c r="C17" i="36"/>
  <c r="C16" i="36"/>
  <c r="C15" i="36"/>
  <c r="C14" i="36"/>
  <c r="C13" i="36"/>
  <c r="C12" i="36"/>
  <c r="C36" i="37"/>
  <c r="C35" i="37"/>
  <c r="C34" i="37"/>
  <c r="C33" i="37"/>
  <c r="C32" i="37"/>
  <c r="C31" i="37"/>
  <c r="C30" i="37"/>
  <c r="C29" i="37"/>
  <c r="C28" i="37"/>
  <c r="C27" i="37"/>
  <c r="C26" i="37"/>
  <c r="C25" i="37"/>
  <c r="C24" i="37"/>
  <c r="C23" i="37"/>
  <c r="C22" i="37"/>
  <c r="C21" i="37"/>
  <c r="C20" i="37"/>
  <c r="C19" i="37"/>
  <c r="C18" i="37"/>
  <c r="C17" i="37"/>
  <c r="C16" i="37"/>
  <c r="C15" i="37"/>
  <c r="C14" i="37"/>
  <c r="C13" i="37"/>
  <c r="C12" i="37"/>
  <c r="I28" i="34" l="1"/>
  <c r="N28" i="34" s="1"/>
  <c r="J32" i="32"/>
  <c r="J35" i="37"/>
  <c r="I14" i="37"/>
  <c r="N14" i="37" s="1"/>
  <c r="J15" i="37"/>
  <c r="J20" i="37"/>
  <c r="J21" i="37"/>
  <c r="I22" i="37"/>
  <c r="N22" i="37" s="1"/>
  <c r="J23" i="37"/>
  <c r="J28" i="37"/>
  <c r="I29" i="37"/>
  <c r="N29" i="37" s="1"/>
  <c r="J30" i="37"/>
  <c r="I31" i="37"/>
  <c r="I33" i="37"/>
  <c r="N33" i="37" s="1"/>
  <c r="I34" i="37"/>
  <c r="N34" i="37" s="1"/>
  <c r="J36" i="37"/>
  <c r="J12" i="37"/>
  <c r="I14" i="36"/>
  <c r="N14" i="36" s="1"/>
  <c r="I16" i="36"/>
  <c r="N16" i="36" s="1"/>
  <c r="I17" i="36"/>
  <c r="I18" i="36"/>
  <c r="N18" i="36" s="1"/>
  <c r="J19" i="36"/>
  <c r="I20" i="36"/>
  <c r="N20" i="36" s="1"/>
  <c r="I22" i="36"/>
  <c r="N22" i="36" s="1"/>
  <c r="J24" i="36"/>
  <c r="J25" i="36"/>
  <c r="J26" i="36"/>
  <c r="J27" i="36"/>
  <c r="J28" i="36"/>
  <c r="J29" i="36"/>
  <c r="J30" i="36"/>
  <c r="J31" i="36"/>
  <c r="J32" i="36"/>
  <c r="I33" i="36"/>
  <c r="J34" i="36"/>
  <c r="J35" i="36"/>
  <c r="J36" i="36"/>
  <c r="I12" i="36"/>
  <c r="N12" i="36" s="1"/>
  <c r="J15" i="35"/>
  <c r="I16" i="35"/>
  <c r="N16" i="35" s="1"/>
  <c r="J18" i="35"/>
  <c r="I19" i="35"/>
  <c r="N19" i="35" s="1"/>
  <c r="I21" i="35"/>
  <c r="N21" i="35" s="1"/>
  <c r="I25" i="35"/>
  <c r="N25" i="35" s="1"/>
  <c r="I26" i="35"/>
  <c r="N26" i="35" s="1"/>
  <c r="J27" i="35"/>
  <c r="I30" i="35"/>
  <c r="N30" i="35" s="1"/>
  <c r="J34" i="35"/>
  <c r="J35" i="35"/>
  <c r="I36" i="35"/>
  <c r="N36" i="35" s="1"/>
  <c r="I13" i="34"/>
  <c r="J14" i="34"/>
  <c r="J16" i="34"/>
  <c r="I17" i="34"/>
  <c r="N17" i="34" s="1"/>
  <c r="J18" i="34"/>
  <c r="J19" i="34"/>
  <c r="I21" i="34"/>
  <c r="J22" i="34"/>
  <c r="J24" i="34"/>
  <c r="J25" i="34"/>
  <c r="I26" i="34"/>
  <c r="N26" i="34" s="1"/>
  <c r="I27" i="34"/>
  <c r="N27" i="34" s="1"/>
  <c r="J29" i="34"/>
  <c r="J30" i="34"/>
  <c r="J31" i="34"/>
  <c r="J32" i="34"/>
  <c r="I33" i="34"/>
  <c r="N33" i="34" s="1"/>
  <c r="I35" i="34"/>
  <c r="J36" i="34"/>
  <c r="J12" i="34"/>
  <c r="I13" i="33"/>
  <c r="N13" i="33" s="1"/>
  <c r="I14" i="33"/>
  <c r="J15" i="33"/>
  <c r="J16" i="33"/>
  <c r="J17" i="33"/>
  <c r="J18" i="33"/>
  <c r="I19" i="33"/>
  <c r="N19" i="33" s="1"/>
  <c r="J20" i="33"/>
  <c r="I21" i="33"/>
  <c r="N21" i="33" s="1"/>
  <c r="I22" i="33"/>
  <c r="J23" i="33"/>
  <c r="I24" i="33"/>
  <c r="N24" i="33" s="1"/>
  <c r="J25" i="33"/>
  <c r="J27" i="33"/>
  <c r="I28" i="33"/>
  <c r="I29" i="33"/>
  <c r="N29" i="33" s="1"/>
  <c r="J30" i="33"/>
  <c r="J31" i="33"/>
  <c r="J32" i="33"/>
  <c r="J33" i="33"/>
  <c r="J34" i="33"/>
  <c r="J35" i="33"/>
  <c r="J36" i="33"/>
  <c r="J12" i="33"/>
  <c r="I13" i="32"/>
  <c r="N13" i="32" s="1"/>
  <c r="J14" i="32"/>
  <c r="J16" i="32"/>
  <c r="J19" i="32"/>
  <c r="J20" i="32"/>
  <c r="I21" i="32"/>
  <c r="N21" i="32" s="1"/>
  <c r="J22" i="32"/>
  <c r="J23" i="32"/>
  <c r="J24" i="32"/>
  <c r="J27" i="32"/>
  <c r="J28" i="32"/>
  <c r="I29" i="32"/>
  <c r="N29" i="32" s="1"/>
  <c r="J30" i="32"/>
  <c r="J31" i="32"/>
  <c r="J34" i="32"/>
  <c r="I35" i="32"/>
  <c r="N35" i="32" s="1"/>
  <c r="J12" i="32"/>
  <c r="J15" i="31"/>
  <c r="I16" i="31"/>
  <c r="J17" i="31"/>
  <c r="J23" i="31"/>
  <c r="I24" i="31"/>
  <c r="J25" i="31"/>
  <c r="J29" i="31"/>
  <c r="J30" i="31"/>
  <c r="I32" i="31"/>
  <c r="I33" i="31"/>
  <c r="N33" i="31" s="1"/>
  <c r="I34" i="31"/>
  <c r="N34" i="31" s="1"/>
  <c r="J35" i="31"/>
  <c r="I13" i="30"/>
  <c r="J14" i="30"/>
  <c r="J15" i="30"/>
  <c r="J17" i="30"/>
  <c r="J18" i="30"/>
  <c r="I21" i="30"/>
  <c r="J23" i="30"/>
  <c r="J25" i="30"/>
  <c r="J26" i="30"/>
  <c r="I28" i="30"/>
  <c r="J29" i="30"/>
  <c r="J31" i="30"/>
  <c r="I33" i="30"/>
  <c r="I18" i="29"/>
  <c r="I19" i="29"/>
  <c r="J20" i="29"/>
  <c r="J21" i="29"/>
  <c r="I26" i="29"/>
  <c r="I27" i="29"/>
  <c r="J28" i="29"/>
  <c r="J29" i="29"/>
  <c r="J30" i="29"/>
  <c r="J34" i="29"/>
  <c r="J35" i="29"/>
  <c r="J36" i="29"/>
  <c r="J12" i="29"/>
  <c r="I14" i="28"/>
  <c r="N14" i="28" s="1"/>
  <c r="I15" i="28"/>
  <c r="N15" i="28" s="1"/>
  <c r="I16" i="28"/>
  <c r="I17" i="28"/>
  <c r="N17" i="28" s="1"/>
  <c r="J18" i="28"/>
  <c r="I20" i="28"/>
  <c r="I22" i="28"/>
  <c r="N22" i="28" s="1"/>
  <c r="I23" i="28"/>
  <c r="N23" i="28" s="1"/>
  <c r="J24" i="28"/>
  <c r="J25" i="28"/>
  <c r="J26" i="28"/>
  <c r="I28" i="28"/>
  <c r="J29" i="28"/>
  <c r="J30" i="28"/>
  <c r="J31" i="28"/>
  <c r="I33" i="28"/>
  <c r="J34" i="28"/>
  <c r="I12" i="28"/>
  <c r="J13" i="27"/>
  <c r="J21" i="27"/>
  <c r="I22" i="27"/>
  <c r="N22" i="27" s="1"/>
  <c r="J23" i="27"/>
  <c r="I24" i="27"/>
  <c r="J25" i="27"/>
  <c r="J26" i="27"/>
  <c r="I28" i="27"/>
  <c r="N28" i="27" s="1"/>
  <c r="I29" i="27"/>
  <c r="N29" i="27" s="1"/>
  <c r="I30" i="27"/>
  <c r="N30" i="27" s="1"/>
  <c r="J31" i="27"/>
  <c r="J34" i="27"/>
  <c r="I36" i="27"/>
  <c r="N36" i="27" s="1"/>
  <c r="I12" i="27"/>
  <c r="N12" i="27" s="1"/>
  <c r="I36" i="26"/>
  <c r="I21" i="26"/>
  <c r="N21" i="26" s="1"/>
  <c r="J22" i="26"/>
  <c r="I23" i="26"/>
  <c r="N23" i="26" s="1"/>
  <c r="J24" i="26"/>
  <c r="J27" i="26"/>
  <c r="I28" i="26"/>
  <c r="N28" i="26" s="1"/>
  <c r="J29" i="26"/>
  <c r="J30" i="26"/>
  <c r="I31" i="26"/>
  <c r="N31" i="26" s="1"/>
  <c r="I33" i="26"/>
  <c r="J34" i="26"/>
  <c r="J35" i="26"/>
  <c r="I23" i="25"/>
  <c r="N23" i="25" s="1"/>
  <c r="J25" i="25"/>
  <c r="I26" i="25"/>
  <c r="N26" i="25" s="1"/>
  <c r="J27" i="25"/>
  <c r="I30" i="25"/>
  <c r="N30" i="25" s="1"/>
  <c r="I31" i="25"/>
  <c r="N31" i="25" s="1"/>
  <c r="J32" i="25"/>
  <c r="J33" i="25"/>
  <c r="I19" i="24"/>
  <c r="J21" i="24"/>
  <c r="J22" i="24"/>
  <c r="J23" i="24"/>
  <c r="J25" i="24"/>
  <c r="J28" i="24"/>
  <c r="J29" i="24"/>
  <c r="J30" i="24"/>
  <c r="J31" i="24"/>
  <c r="I32" i="24"/>
  <c r="N32" i="24" s="1"/>
  <c r="J20" i="23"/>
  <c r="J21" i="23"/>
  <c r="J22" i="23"/>
  <c r="J24" i="23"/>
  <c r="I25" i="23"/>
  <c r="N25" i="23" s="1"/>
  <c r="J26" i="23"/>
  <c r="I27" i="23"/>
  <c r="J28" i="23"/>
  <c r="J29" i="23"/>
  <c r="J30" i="23"/>
  <c r="J33" i="23"/>
  <c r="I34" i="23"/>
  <c r="J35" i="23"/>
  <c r="J36" i="22"/>
  <c r="I20" i="22"/>
  <c r="N20" i="22" s="1"/>
  <c r="I23" i="22"/>
  <c r="N23" i="22" s="1"/>
  <c r="J27" i="22"/>
  <c r="J28" i="22"/>
  <c r="J29" i="22"/>
  <c r="J30" i="22"/>
  <c r="I31" i="22"/>
  <c r="N31" i="22" s="1"/>
  <c r="J33" i="22"/>
  <c r="I35" i="22"/>
  <c r="I13" i="21"/>
  <c r="J14" i="21"/>
  <c r="J15" i="21"/>
  <c r="J16" i="21"/>
  <c r="I17" i="21"/>
  <c r="J20" i="21"/>
  <c r="I21" i="21"/>
  <c r="J22" i="21"/>
  <c r="J23" i="21"/>
  <c r="I24" i="21"/>
  <c r="N24" i="21" s="1"/>
  <c r="I25" i="21"/>
  <c r="I28" i="21"/>
  <c r="N28" i="21" s="1"/>
  <c r="I29" i="21"/>
  <c r="J30" i="21"/>
  <c r="I32" i="21"/>
  <c r="N32" i="21" s="1"/>
  <c r="I33" i="21"/>
  <c r="N33" i="21" s="1"/>
  <c r="I35" i="21"/>
  <c r="I36" i="21"/>
  <c r="I15" i="20"/>
  <c r="J21" i="20"/>
  <c r="J22" i="20"/>
  <c r="I23" i="20"/>
  <c r="I24" i="20"/>
  <c r="N24" i="20" s="1"/>
  <c r="J25" i="20"/>
  <c r="J28" i="20"/>
  <c r="I29" i="20"/>
  <c r="N29" i="20" s="1"/>
  <c r="J30" i="20"/>
  <c r="I31" i="20"/>
  <c r="I32" i="20"/>
  <c r="N32" i="20" s="1"/>
  <c r="I33" i="20"/>
  <c r="J34" i="20"/>
  <c r="J35" i="20"/>
  <c r="I36" i="20"/>
  <c r="N36" i="20" s="1"/>
  <c r="J14" i="19"/>
  <c r="J15" i="19"/>
  <c r="J16" i="19"/>
  <c r="J17" i="19"/>
  <c r="J18" i="19"/>
  <c r="J20" i="19"/>
  <c r="I21" i="19"/>
  <c r="N21" i="19" s="1"/>
  <c r="J23" i="19"/>
  <c r="J25" i="19"/>
  <c r="I27" i="19"/>
  <c r="N27" i="19" s="1"/>
  <c r="J29" i="19"/>
  <c r="J30" i="19"/>
  <c r="I31" i="19"/>
  <c r="N31" i="19" s="1"/>
  <c r="I32" i="19"/>
  <c r="J33" i="19"/>
  <c r="J35" i="19"/>
  <c r="J36" i="19"/>
  <c r="H25" i="8"/>
  <c r="L24" i="8"/>
  <c r="I24" i="8"/>
  <c r="H14" i="8"/>
  <c r="I13" i="8"/>
  <c r="H10" i="8"/>
  <c r="C6" i="37"/>
  <c r="C5" i="37"/>
  <c r="C4" i="37"/>
  <c r="C6" i="36"/>
  <c r="C5" i="36"/>
  <c r="C4" i="36"/>
  <c r="C6" i="35"/>
  <c r="C5" i="35"/>
  <c r="C4" i="35"/>
  <c r="C6" i="34"/>
  <c r="C5" i="34"/>
  <c r="C4" i="34"/>
  <c r="C6" i="33"/>
  <c r="C5" i="33"/>
  <c r="C4" i="33"/>
  <c r="C6" i="32"/>
  <c r="C5" i="32"/>
  <c r="C4" i="32"/>
  <c r="C6" i="31"/>
  <c r="C5" i="31"/>
  <c r="C4" i="31"/>
  <c r="C6" i="30"/>
  <c r="C5" i="30"/>
  <c r="C4" i="30"/>
  <c r="C6" i="29"/>
  <c r="C5" i="29"/>
  <c r="C4" i="29"/>
  <c r="C6" i="28"/>
  <c r="C5" i="28"/>
  <c r="C4" i="28"/>
  <c r="C6" i="27"/>
  <c r="C5" i="27"/>
  <c r="C4" i="27"/>
  <c r="C6" i="26"/>
  <c r="C5" i="26"/>
  <c r="M94" i="26" s="1"/>
  <c r="C4" i="26"/>
  <c r="C6" i="25"/>
  <c r="C5" i="25"/>
  <c r="C4" i="25"/>
  <c r="C6" i="24"/>
  <c r="C5" i="24"/>
  <c r="M58" i="24" s="1"/>
  <c r="C4" i="24"/>
  <c r="C6" i="23"/>
  <c r="C5" i="23"/>
  <c r="C4" i="23"/>
  <c r="C6" i="22"/>
  <c r="C5" i="22"/>
  <c r="C4" i="22"/>
  <c r="C6" i="21"/>
  <c r="C4" i="21"/>
  <c r="C6" i="20"/>
  <c r="C4" i="20"/>
  <c r="C6" i="19"/>
  <c r="C5" i="19"/>
  <c r="C5" i="21"/>
  <c r="C5" i="20"/>
  <c r="C4" i="19"/>
  <c r="Z217" i="37"/>
  <c r="N238" i="37" s="1"/>
  <c r="V217" i="37"/>
  <c r="M238" i="37" s="1"/>
  <c r="R217" i="37"/>
  <c r="L238" i="37" s="1"/>
  <c r="P217" i="37"/>
  <c r="L231" i="37" s="1"/>
  <c r="L25" i="8" s="1"/>
  <c r="Z187" i="37"/>
  <c r="V187" i="37"/>
  <c r="R187" i="37"/>
  <c r="N187" i="37"/>
  <c r="L226" i="37" s="1"/>
  <c r="I25" i="8" s="1"/>
  <c r="Z157" i="37"/>
  <c r="V157" i="37"/>
  <c r="R157" i="37"/>
  <c r="N157" i="37"/>
  <c r="L225" i="37" s="1"/>
  <c r="Z127" i="37"/>
  <c r="V127" i="37"/>
  <c r="R127" i="37"/>
  <c r="K126" i="37"/>
  <c r="J126" i="37"/>
  <c r="I126" i="37"/>
  <c r="H126" i="37"/>
  <c r="G126" i="37"/>
  <c r="K125" i="37"/>
  <c r="J125" i="37"/>
  <c r="I125" i="37"/>
  <c r="H125" i="37"/>
  <c r="G125" i="37"/>
  <c r="K124" i="37"/>
  <c r="J124" i="37"/>
  <c r="I124" i="37"/>
  <c r="H124" i="37"/>
  <c r="G124" i="37"/>
  <c r="K123" i="37"/>
  <c r="J123" i="37"/>
  <c r="I123" i="37"/>
  <c r="H123" i="37"/>
  <c r="G123" i="37"/>
  <c r="K122" i="37"/>
  <c r="J122" i="37"/>
  <c r="I122" i="37"/>
  <c r="H122" i="37"/>
  <c r="G122" i="37"/>
  <c r="K121" i="37"/>
  <c r="J121" i="37"/>
  <c r="I121" i="37"/>
  <c r="H121" i="37"/>
  <c r="G121" i="37"/>
  <c r="K120" i="37"/>
  <c r="J120" i="37"/>
  <c r="I120" i="37"/>
  <c r="H120" i="37"/>
  <c r="G120" i="37"/>
  <c r="K119" i="37"/>
  <c r="J119" i="37"/>
  <c r="I119" i="37"/>
  <c r="H119" i="37"/>
  <c r="G119" i="37"/>
  <c r="K118" i="37"/>
  <c r="J118" i="37"/>
  <c r="I118" i="37"/>
  <c r="H118" i="37"/>
  <c r="G118" i="37"/>
  <c r="K117" i="37"/>
  <c r="J117" i="37"/>
  <c r="I117" i="37"/>
  <c r="H117" i="37"/>
  <c r="G117" i="37"/>
  <c r="K116" i="37"/>
  <c r="J116" i="37"/>
  <c r="I116" i="37"/>
  <c r="H116" i="37"/>
  <c r="G116" i="37"/>
  <c r="K115" i="37"/>
  <c r="J115" i="37"/>
  <c r="I115" i="37"/>
  <c r="H115" i="37"/>
  <c r="G115" i="37"/>
  <c r="K114" i="37"/>
  <c r="J114" i="37"/>
  <c r="I114" i="37"/>
  <c r="H114" i="37"/>
  <c r="G114" i="37"/>
  <c r="K113" i="37"/>
  <c r="J113" i="37"/>
  <c r="I113" i="37"/>
  <c r="H113" i="37"/>
  <c r="G113" i="37"/>
  <c r="K112" i="37"/>
  <c r="J112" i="37"/>
  <c r="I112" i="37"/>
  <c r="H112" i="37"/>
  <c r="G112" i="37"/>
  <c r="K111" i="37"/>
  <c r="J111" i="37"/>
  <c r="I111" i="37"/>
  <c r="H111" i="37"/>
  <c r="G111" i="37"/>
  <c r="K110" i="37"/>
  <c r="J110" i="37"/>
  <c r="I110" i="37"/>
  <c r="H110" i="37"/>
  <c r="G110" i="37"/>
  <c r="K109" i="37"/>
  <c r="J109" i="37"/>
  <c r="I109" i="37"/>
  <c r="H109" i="37"/>
  <c r="G109" i="37"/>
  <c r="K108" i="37"/>
  <c r="J108" i="37"/>
  <c r="I108" i="37"/>
  <c r="H108" i="37"/>
  <c r="G108" i="37"/>
  <c r="K107" i="37"/>
  <c r="J107" i="37"/>
  <c r="I107" i="37"/>
  <c r="H107" i="37"/>
  <c r="G107" i="37"/>
  <c r="K106" i="37"/>
  <c r="J106" i="37"/>
  <c r="I106" i="37"/>
  <c r="H106" i="37"/>
  <c r="G106" i="37"/>
  <c r="K105" i="37"/>
  <c r="J105" i="37"/>
  <c r="I105" i="37"/>
  <c r="H105" i="37"/>
  <c r="G105" i="37"/>
  <c r="K104" i="37"/>
  <c r="J104" i="37"/>
  <c r="I104" i="37"/>
  <c r="H104" i="37"/>
  <c r="G104" i="37"/>
  <c r="K103" i="37"/>
  <c r="J103" i="37"/>
  <c r="I103" i="37"/>
  <c r="H103" i="37"/>
  <c r="G103" i="37"/>
  <c r="K102" i="37"/>
  <c r="J102" i="37"/>
  <c r="I102" i="37"/>
  <c r="H102" i="37"/>
  <c r="G102" i="37"/>
  <c r="Z97" i="37"/>
  <c r="V97" i="37"/>
  <c r="R97" i="37"/>
  <c r="N96" i="37"/>
  <c r="N95" i="37"/>
  <c r="N94" i="37"/>
  <c r="N93" i="37"/>
  <c r="N92" i="37"/>
  <c r="N91" i="37"/>
  <c r="N90" i="37"/>
  <c r="N89" i="37"/>
  <c r="N88" i="37"/>
  <c r="N87" i="37"/>
  <c r="N86" i="37"/>
  <c r="N85" i="37"/>
  <c r="N84" i="37"/>
  <c r="N83" i="37"/>
  <c r="N82" i="37"/>
  <c r="N81" i="37"/>
  <c r="N80" i="37"/>
  <c r="N79" i="37"/>
  <c r="N78" i="37"/>
  <c r="N77" i="37"/>
  <c r="N76" i="37"/>
  <c r="N75" i="37"/>
  <c r="N74" i="37"/>
  <c r="N73" i="37"/>
  <c r="N72" i="37"/>
  <c r="Z67" i="37"/>
  <c r="V67" i="37"/>
  <c r="R67" i="37"/>
  <c r="N66" i="37"/>
  <c r="N65" i="37"/>
  <c r="N64" i="37"/>
  <c r="N63" i="37"/>
  <c r="N62" i="37"/>
  <c r="N61" i="37"/>
  <c r="N60" i="37"/>
  <c r="N59" i="37"/>
  <c r="N58" i="37"/>
  <c r="N57" i="37"/>
  <c r="N56" i="37"/>
  <c r="N55" i="37"/>
  <c r="N54" i="37"/>
  <c r="N53" i="37"/>
  <c r="N52" i="37"/>
  <c r="N51" i="37"/>
  <c r="N50" i="37"/>
  <c r="N49" i="37"/>
  <c r="N48" i="37"/>
  <c r="N47" i="37"/>
  <c r="N46" i="37"/>
  <c r="N45" i="37"/>
  <c r="N44" i="37"/>
  <c r="N43" i="37"/>
  <c r="N42" i="37"/>
  <c r="Z37" i="37"/>
  <c r="V37" i="37"/>
  <c r="R37" i="37"/>
  <c r="J13" i="37"/>
  <c r="I13" i="37"/>
  <c r="N13" i="37" s="1"/>
  <c r="E37" i="37"/>
  <c r="L231" i="36"/>
  <c r="Z217" i="36"/>
  <c r="N238" i="36" s="1"/>
  <c r="V217" i="36"/>
  <c r="M238" i="36" s="1"/>
  <c r="R217" i="36"/>
  <c r="L238" i="36" s="1"/>
  <c r="P217" i="36"/>
  <c r="Z187" i="36"/>
  <c r="V187" i="36"/>
  <c r="R187" i="36"/>
  <c r="N187" i="36"/>
  <c r="L226" i="36" s="1"/>
  <c r="Z157" i="36"/>
  <c r="V157" i="36"/>
  <c r="R157" i="36"/>
  <c r="N157" i="36"/>
  <c r="L225" i="36" s="1"/>
  <c r="H24" i="8" s="1"/>
  <c r="Z127" i="36"/>
  <c r="V127" i="36"/>
  <c r="R127" i="36"/>
  <c r="K126" i="36"/>
  <c r="J126" i="36"/>
  <c r="I126" i="36"/>
  <c r="H126" i="36"/>
  <c r="G126" i="36"/>
  <c r="K125" i="36"/>
  <c r="J125" i="36"/>
  <c r="I125" i="36"/>
  <c r="H125" i="36"/>
  <c r="G125" i="36"/>
  <c r="K124" i="36"/>
  <c r="J124" i="36"/>
  <c r="I124" i="36"/>
  <c r="H124" i="36"/>
  <c r="G124" i="36"/>
  <c r="K123" i="36"/>
  <c r="J123" i="36"/>
  <c r="I123" i="36"/>
  <c r="H123" i="36"/>
  <c r="G123" i="36"/>
  <c r="K122" i="36"/>
  <c r="J122" i="36"/>
  <c r="I122" i="36"/>
  <c r="H122" i="36"/>
  <c r="G122" i="36"/>
  <c r="K121" i="36"/>
  <c r="J121" i="36"/>
  <c r="I121" i="36"/>
  <c r="H121" i="36"/>
  <c r="G121" i="36"/>
  <c r="K120" i="36"/>
  <c r="J120" i="36"/>
  <c r="I120" i="36"/>
  <c r="H120" i="36"/>
  <c r="G120" i="36"/>
  <c r="K119" i="36"/>
  <c r="J119" i="36"/>
  <c r="I119" i="36"/>
  <c r="H119" i="36"/>
  <c r="G119" i="36"/>
  <c r="K118" i="36"/>
  <c r="J118" i="36"/>
  <c r="I118" i="36"/>
  <c r="H118" i="36"/>
  <c r="G118" i="36"/>
  <c r="K117" i="36"/>
  <c r="J117" i="36"/>
  <c r="I117" i="36"/>
  <c r="H117" i="36"/>
  <c r="G117" i="36"/>
  <c r="K116" i="36"/>
  <c r="J116" i="36"/>
  <c r="I116" i="36"/>
  <c r="H116" i="36"/>
  <c r="G116" i="36"/>
  <c r="K115" i="36"/>
  <c r="J115" i="36"/>
  <c r="I115" i="36"/>
  <c r="H115" i="36"/>
  <c r="G115" i="36"/>
  <c r="K114" i="36"/>
  <c r="J114" i="36"/>
  <c r="I114" i="36"/>
  <c r="H114" i="36"/>
  <c r="G114" i="36"/>
  <c r="K113" i="36"/>
  <c r="J113" i="36"/>
  <c r="I113" i="36"/>
  <c r="H113" i="36"/>
  <c r="G113" i="36"/>
  <c r="K112" i="36"/>
  <c r="J112" i="36"/>
  <c r="I112" i="36"/>
  <c r="H112" i="36"/>
  <c r="G112" i="36"/>
  <c r="K111" i="36"/>
  <c r="J111" i="36"/>
  <c r="I111" i="36"/>
  <c r="H111" i="36"/>
  <c r="G111" i="36"/>
  <c r="K110" i="36"/>
  <c r="J110" i="36"/>
  <c r="I110" i="36"/>
  <c r="H110" i="36"/>
  <c r="G110" i="36"/>
  <c r="K109" i="36"/>
  <c r="J109" i="36"/>
  <c r="I109" i="36"/>
  <c r="H109" i="36"/>
  <c r="G109" i="36"/>
  <c r="K108" i="36"/>
  <c r="J108" i="36"/>
  <c r="I108" i="36"/>
  <c r="H108" i="36"/>
  <c r="G108" i="36"/>
  <c r="K107" i="36"/>
  <c r="J107" i="36"/>
  <c r="I107" i="36"/>
  <c r="H107" i="36"/>
  <c r="G107" i="36"/>
  <c r="K106" i="36"/>
  <c r="J106" i="36"/>
  <c r="I106" i="36"/>
  <c r="H106" i="36"/>
  <c r="G106" i="36"/>
  <c r="K105" i="36"/>
  <c r="J105" i="36"/>
  <c r="I105" i="36"/>
  <c r="H105" i="36"/>
  <c r="G105" i="36"/>
  <c r="K104" i="36"/>
  <c r="J104" i="36"/>
  <c r="I104" i="36"/>
  <c r="H104" i="36"/>
  <c r="G104" i="36"/>
  <c r="K103" i="36"/>
  <c r="J103" i="36"/>
  <c r="I103" i="36"/>
  <c r="H103" i="36"/>
  <c r="G103" i="36"/>
  <c r="K102" i="36"/>
  <c r="J102" i="36"/>
  <c r="I102" i="36"/>
  <c r="H102" i="36"/>
  <c r="G102" i="36"/>
  <c r="Z97" i="36"/>
  <c r="V97" i="36"/>
  <c r="R97" i="36"/>
  <c r="N96" i="36"/>
  <c r="N95" i="36"/>
  <c r="N94" i="36"/>
  <c r="N93" i="36"/>
  <c r="N92" i="36"/>
  <c r="N91" i="36"/>
  <c r="N90" i="36"/>
  <c r="N89" i="36"/>
  <c r="N88" i="36"/>
  <c r="N87" i="36"/>
  <c r="N86" i="36"/>
  <c r="N85" i="36"/>
  <c r="N84" i="36"/>
  <c r="N83" i="36"/>
  <c r="N82" i="36"/>
  <c r="N81" i="36"/>
  <c r="N80" i="36"/>
  <c r="N79" i="36"/>
  <c r="N78" i="36"/>
  <c r="N77" i="36"/>
  <c r="N76" i="36"/>
  <c r="N75" i="36"/>
  <c r="N74" i="36"/>
  <c r="N73" i="36"/>
  <c r="N72" i="36"/>
  <c r="Z67" i="36"/>
  <c r="V67" i="36"/>
  <c r="R67" i="36"/>
  <c r="N66" i="36"/>
  <c r="N65" i="36"/>
  <c r="N64" i="36"/>
  <c r="N63" i="36"/>
  <c r="N62" i="36"/>
  <c r="N61" i="36"/>
  <c r="N60" i="36"/>
  <c r="N59" i="36"/>
  <c r="N58" i="36"/>
  <c r="N57" i="36"/>
  <c r="N56" i="36"/>
  <c r="N55" i="36"/>
  <c r="N54" i="36"/>
  <c r="N53" i="36"/>
  <c r="N52" i="36"/>
  <c r="N51" i="36"/>
  <c r="N50" i="36"/>
  <c r="N49" i="36"/>
  <c r="N48" i="36"/>
  <c r="N47" i="36"/>
  <c r="N46" i="36"/>
  <c r="N45" i="36"/>
  <c r="N44" i="36"/>
  <c r="N43" i="36"/>
  <c r="N42" i="36"/>
  <c r="Z37" i="36"/>
  <c r="V37" i="36"/>
  <c r="R37" i="36"/>
  <c r="E37" i="36"/>
  <c r="Z217" i="35"/>
  <c r="N238" i="35" s="1"/>
  <c r="V217" i="35"/>
  <c r="M238" i="35" s="1"/>
  <c r="R217" i="35"/>
  <c r="L238" i="35" s="1"/>
  <c r="P217" i="35"/>
  <c r="L231" i="35" s="1"/>
  <c r="L23" i="8" s="1"/>
  <c r="Z187" i="35"/>
  <c r="V187" i="35"/>
  <c r="R187" i="35"/>
  <c r="N187" i="35"/>
  <c r="L226" i="35" s="1"/>
  <c r="I23" i="8" s="1"/>
  <c r="Z157" i="35"/>
  <c r="V157" i="35"/>
  <c r="R157" i="35"/>
  <c r="N157" i="35"/>
  <c r="L225" i="35" s="1"/>
  <c r="H23" i="8" s="1"/>
  <c r="Z127" i="35"/>
  <c r="V127" i="35"/>
  <c r="R127" i="35"/>
  <c r="K126" i="35"/>
  <c r="J126" i="35"/>
  <c r="I126" i="35"/>
  <c r="H126" i="35"/>
  <c r="G126" i="35"/>
  <c r="K125" i="35"/>
  <c r="J125" i="35"/>
  <c r="I125" i="35"/>
  <c r="H125" i="35"/>
  <c r="G125" i="35"/>
  <c r="K124" i="35"/>
  <c r="J124" i="35"/>
  <c r="I124" i="35"/>
  <c r="H124" i="35"/>
  <c r="G124" i="35"/>
  <c r="K123" i="35"/>
  <c r="J123" i="35"/>
  <c r="I123" i="35"/>
  <c r="H123" i="35"/>
  <c r="G123" i="35"/>
  <c r="K122" i="35"/>
  <c r="J122" i="35"/>
  <c r="I122" i="35"/>
  <c r="H122" i="35"/>
  <c r="G122" i="35"/>
  <c r="K121" i="35"/>
  <c r="J121" i="35"/>
  <c r="I121" i="35"/>
  <c r="H121" i="35"/>
  <c r="G121" i="35"/>
  <c r="K120" i="35"/>
  <c r="J120" i="35"/>
  <c r="I120" i="35"/>
  <c r="H120" i="35"/>
  <c r="G120" i="35"/>
  <c r="K119" i="35"/>
  <c r="J119" i="35"/>
  <c r="I119" i="35"/>
  <c r="H119" i="35"/>
  <c r="G119" i="35"/>
  <c r="K118" i="35"/>
  <c r="J118" i="35"/>
  <c r="I118" i="35"/>
  <c r="H118" i="35"/>
  <c r="G118" i="35"/>
  <c r="K117" i="35"/>
  <c r="J117" i="35"/>
  <c r="I117" i="35"/>
  <c r="H117" i="35"/>
  <c r="G117" i="35"/>
  <c r="K116" i="35"/>
  <c r="J116" i="35"/>
  <c r="I116" i="35"/>
  <c r="H116" i="35"/>
  <c r="G116" i="35"/>
  <c r="K115" i="35"/>
  <c r="J115" i="35"/>
  <c r="I115" i="35"/>
  <c r="H115" i="35"/>
  <c r="G115" i="35"/>
  <c r="K114" i="35"/>
  <c r="J114" i="35"/>
  <c r="I114" i="35"/>
  <c r="H114" i="35"/>
  <c r="G114" i="35"/>
  <c r="K113" i="35"/>
  <c r="J113" i="35"/>
  <c r="I113" i="35"/>
  <c r="H113" i="35"/>
  <c r="G113" i="35"/>
  <c r="K112" i="35"/>
  <c r="J112" i="35"/>
  <c r="I112" i="35"/>
  <c r="H112" i="35"/>
  <c r="G112" i="35"/>
  <c r="K111" i="35"/>
  <c r="J111" i="35"/>
  <c r="I111" i="35"/>
  <c r="H111" i="35"/>
  <c r="G111" i="35"/>
  <c r="K110" i="35"/>
  <c r="J110" i="35"/>
  <c r="I110" i="35"/>
  <c r="H110" i="35"/>
  <c r="G110" i="35"/>
  <c r="K109" i="35"/>
  <c r="J109" i="35"/>
  <c r="I109" i="35"/>
  <c r="H109" i="35"/>
  <c r="G109" i="35"/>
  <c r="K108" i="35"/>
  <c r="J108" i="35"/>
  <c r="I108" i="35"/>
  <c r="H108" i="35"/>
  <c r="G108" i="35"/>
  <c r="K107" i="35"/>
  <c r="J107" i="35"/>
  <c r="I107" i="35"/>
  <c r="H107" i="35"/>
  <c r="G107" i="35"/>
  <c r="K106" i="35"/>
  <c r="J106" i="35"/>
  <c r="I106" i="35"/>
  <c r="H106" i="35"/>
  <c r="G106" i="35"/>
  <c r="K105" i="35"/>
  <c r="J105" i="35"/>
  <c r="I105" i="35"/>
  <c r="H105" i="35"/>
  <c r="G105" i="35"/>
  <c r="K104" i="35"/>
  <c r="J104" i="35"/>
  <c r="I104" i="35"/>
  <c r="H104" i="35"/>
  <c r="G104" i="35"/>
  <c r="K103" i="35"/>
  <c r="J103" i="35"/>
  <c r="I103" i="35"/>
  <c r="H103" i="35"/>
  <c r="G103" i="35"/>
  <c r="K102" i="35"/>
  <c r="J102" i="35"/>
  <c r="I102" i="35"/>
  <c r="H102" i="35"/>
  <c r="G102" i="35"/>
  <c r="Z97" i="35"/>
  <c r="V97" i="35"/>
  <c r="R97" i="35"/>
  <c r="N96" i="35"/>
  <c r="N95" i="35"/>
  <c r="N94" i="35"/>
  <c r="N93" i="35"/>
  <c r="N92" i="35"/>
  <c r="N91" i="35"/>
  <c r="N90" i="35"/>
  <c r="N89" i="35"/>
  <c r="N88" i="35"/>
  <c r="N87" i="35"/>
  <c r="N86" i="35"/>
  <c r="N85" i="35"/>
  <c r="N84" i="35"/>
  <c r="N83" i="35"/>
  <c r="N82" i="35"/>
  <c r="N81" i="35"/>
  <c r="N80" i="35"/>
  <c r="N79" i="35"/>
  <c r="N78" i="35"/>
  <c r="N77" i="35"/>
  <c r="N76" i="35"/>
  <c r="N75" i="35"/>
  <c r="N74" i="35"/>
  <c r="N73" i="35"/>
  <c r="N72" i="35"/>
  <c r="Z67" i="35"/>
  <c r="V67" i="35"/>
  <c r="R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Z37" i="35"/>
  <c r="V37" i="35"/>
  <c r="R37" i="35"/>
  <c r="E37" i="35"/>
  <c r="Z217" i="34"/>
  <c r="N238" i="34" s="1"/>
  <c r="V217" i="34"/>
  <c r="M238" i="34" s="1"/>
  <c r="R217" i="34"/>
  <c r="L238" i="34" s="1"/>
  <c r="P217" i="34"/>
  <c r="L231" i="34" s="1"/>
  <c r="L22" i="8" s="1"/>
  <c r="Z187" i="34"/>
  <c r="V187" i="34"/>
  <c r="R187" i="34"/>
  <c r="N187" i="34"/>
  <c r="L226" i="34" s="1"/>
  <c r="I22" i="8" s="1"/>
  <c r="Z157" i="34"/>
  <c r="V157" i="34"/>
  <c r="R157" i="34"/>
  <c r="N157" i="34"/>
  <c r="L225" i="34" s="1"/>
  <c r="H22" i="8" s="1"/>
  <c r="Z127" i="34"/>
  <c r="V127" i="34"/>
  <c r="R127" i="34"/>
  <c r="K126" i="34"/>
  <c r="J126" i="34"/>
  <c r="I126" i="34"/>
  <c r="H126" i="34"/>
  <c r="G126" i="34"/>
  <c r="K125" i="34"/>
  <c r="J125" i="34"/>
  <c r="I125" i="34"/>
  <c r="H125" i="34"/>
  <c r="G125" i="34"/>
  <c r="K124" i="34"/>
  <c r="J124" i="34"/>
  <c r="I124" i="34"/>
  <c r="H124" i="34"/>
  <c r="G124" i="34"/>
  <c r="K123" i="34"/>
  <c r="J123" i="34"/>
  <c r="I123" i="34"/>
  <c r="H123" i="34"/>
  <c r="G123" i="34"/>
  <c r="K122" i="34"/>
  <c r="J122" i="34"/>
  <c r="I122" i="34"/>
  <c r="H122" i="34"/>
  <c r="G122" i="34"/>
  <c r="K121" i="34"/>
  <c r="J121" i="34"/>
  <c r="I121" i="34"/>
  <c r="H121" i="34"/>
  <c r="G121" i="34"/>
  <c r="K120" i="34"/>
  <c r="J120" i="34"/>
  <c r="I120" i="34"/>
  <c r="H120" i="34"/>
  <c r="G120" i="34"/>
  <c r="K119" i="34"/>
  <c r="J119" i="34"/>
  <c r="I119" i="34"/>
  <c r="H119" i="34"/>
  <c r="G119" i="34"/>
  <c r="K118" i="34"/>
  <c r="J118" i="34"/>
  <c r="I118" i="34"/>
  <c r="H118" i="34"/>
  <c r="G118" i="34"/>
  <c r="K117" i="34"/>
  <c r="J117" i="34"/>
  <c r="I117" i="34"/>
  <c r="H117" i="34"/>
  <c r="G117" i="34"/>
  <c r="K116" i="34"/>
  <c r="J116" i="34"/>
  <c r="I116" i="34"/>
  <c r="H116" i="34"/>
  <c r="G116" i="34"/>
  <c r="K115" i="34"/>
  <c r="J115" i="34"/>
  <c r="I115" i="34"/>
  <c r="H115" i="34"/>
  <c r="G115" i="34"/>
  <c r="K114" i="34"/>
  <c r="J114" i="34"/>
  <c r="I114" i="34"/>
  <c r="H114" i="34"/>
  <c r="G114" i="34"/>
  <c r="K113" i="34"/>
  <c r="J113" i="34"/>
  <c r="I113" i="34"/>
  <c r="H113" i="34"/>
  <c r="G113" i="34"/>
  <c r="K112" i="34"/>
  <c r="J112" i="34"/>
  <c r="I112" i="34"/>
  <c r="H112" i="34"/>
  <c r="G112" i="34"/>
  <c r="K111" i="34"/>
  <c r="J111" i="34"/>
  <c r="I111" i="34"/>
  <c r="H111" i="34"/>
  <c r="G111" i="34"/>
  <c r="K110" i="34"/>
  <c r="J110" i="34"/>
  <c r="I110" i="34"/>
  <c r="H110" i="34"/>
  <c r="G110" i="34"/>
  <c r="K109" i="34"/>
  <c r="J109" i="34"/>
  <c r="I109" i="34"/>
  <c r="H109" i="34"/>
  <c r="G109" i="34"/>
  <c r="K108" i="34"/>
  <c r="J108" i="34"/>
  <c r="I108" i="34"/>
  <c r="H108" i="34"/>
  <c r="G108" i="34"/>
  <c r="K107" i="34"/>
  <c r="J107" i="34"/>
  <c r="I107" i="34"/>
  <c r="H107" i="34"/>
  <c r="G107" i="34"/>
  <c r="K106" i="34"/>
  <c r="J106" i="34"/>
  <c r="I106" i="34"/>
  <c r="H106" i="34"/>
  <c r="G106" i="34"/>
  <c r="K105" i="34"/>
  <c r="J105" i="34"/>
  <c r="I105" i="34"/>
  <c r="H105" i="34"/>
  <c r="G105" i="34"/>
  <c r="K104" i="34"/>
  <c r="J104" i="34"/>
  <c r="I104" i="34"/>
  <c r="H104" i="34"/>
  <c r="G104" i="34"/>
  <c r="K103" i="34"/>
  <c r="J103" i="34"/>
  <c r="I103" i="34"/>
  <c r="H103" i="34"/>
  <c r="G103" i="34"/>
  <c r="K102" i="34"/>
  <c r="J102" i="34"/>
  <c r="I102" i="34"/>
  <c r="H102" i="34"/>
  <c r="G102" i="34"/>
  <c r="Z97" i="34"/>
  <c r="V97" i="34"/>
  <c r="R97" i="34"/>
  <c r="N96" i="34"/>
  <c r="N95" i="34"/>
  <c r="N94" i="34"/>
  <c r="N93" i="34"/>
  <c r="N92" i="34"/>
  <c r="N91" i="34"/>
  <c r="N90" i="34"/>
  <c r="N89" i="34"/>
  <c r="N88" i="34"/>
  <c r="N87" i="34"/>
  <c r="N86" i="34"/>
  <c r="N85" i="34"/>
  <c r="N84" i="34"/>
  <c r="N83" i="34"/>
  <c r="N82" i="34"/>
  <c r="N81" i="34"/>
  <c r="N80" i="34"/>
  <c r="N79" i="34"/>
  <c r="N78" i="34"/>
  <c r="N77" i="34"/>
  <c r="N76" i="34"/>
  <c r="N97" i="34" s="1"/>
  <c r="L223" i="34" s="1"/>
  <c r="F22" i="8" s="1"/>
  <c r="N75" i="34"/>
  <c r="N74" i="34"/>
  <c r="N73" i="34"/>
  <c r="N72" i="34"/>
  <c r="Z67" i="34"/>
  <c r="V67" i="34"/>
  <c r="R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Z37" i="34"/>
  <c r="V37" i="34"/>
  <c r="R37" i="34"/>
  <c r="J20" i="34"/>
  <c r="E37" i="34"/>
  <c r="Z217" i="33"/>
  <c r="N238" i="33" s="1"/>
  <c r="V217" i="33"/>
  <c r="M238" i="33" s="1"/>
  <c r="R217" i="33"/>
  <c r="L238" i="33" s="1"/>
  <c r="P217" i="33"/>
  <c r="L231" i="33" s="1"/>
  <c r="L21" i="8" s="1"/>
  <c r="Z187" i="33"/>
  <c r="V187" i="33"/>
  <c r="R187" i="33"/>
  <c r="N187" i="33"/>
  <c r="L226" i="33" s="1"/>
  <c r="I21" i="8" s="1"/>
  <c r="Z157" i="33"/>
  <c r="V157" i="33"/>
  <c r="R157" i="33"/>
  <c r="N157" i="33"/>
  <c r="L225" i="33" s="1"/>
  <c r="H21" i="8" s="1"/>
  <c r="Z127" i="33"/>
  <c r="V127" i="33"/>
  <c r="R127" i="33"/>
  <c r="K126" i="33"/>
  <c r="J126" i="33"/>
  <c r="I126" i="33"/>
  <c r="H126" i="33"/>
  <c r="G126" i="33"/>
  <c r="K125" i="33"/>
  <c r="J125" i="33"/>
  <c r="I125" i="33"/>
  <c r="H125" i="33"/>
  <c r="G125" i="33"/>
  <c r="K124" i="33"/>
  <c r="J124" i="33"/>
  <c r="I124" i="33"/>
  <c r="H124" i="33"/>
  <c r="G124" i="33"/>
  <c r="K123" i="33"/>
  <c r="J123" i="33"/>
  <c r="I123" i="33"/>
  <c r="H123" i="33"/>
  <c r="G123" i="33"/>
  <c r="K122" i="33"/>
  <c r="J122" i="33"/>
  <c r="I122" i="33"/>
  <c r="H122" i="33"/>
  <c r="G122" i="33"/>
  <c r="K121" i="33"/>
  <c r="J121" i="33"/>
  <c r="I121" i="33"/>
  <c r="H121" i="33"/>
  <c r="G121" i="33"/>
  <c r="K120" i="33"/>
  <c r="J120" i="33"/>
  <c r="I120" i="33"/>
  <c r="H120" i="33"/>
  <c r="G120" i="33"/>
  <c r="K119" i="33"/>
  <c r="J119" i="33"/>
  <c r="I119" i="33"/>
  <c r="H119" i="33"/>
  <c r="G119" i="33"/>
  <c r="K118" i="33"/>
  <c r="J118" i="33"/>
  <c r="I118" i="33"/>
  <c r="H118" i="33"/>
  <c r="G118" i="33"/>
  <c r="K117" i="33"/>
  <c r="J117" i="33"/>
  <c r="I117" i="33"/>
  <c r="H117" i="33"/>
  <c r="G117" i="33"/>
  <c r="K116" i="33"/>
  <c r="J116" i="33"/>
  <c r="I116" i="33"/>
  <c r="H116" i="33"/>
  <c r="G116" i="33"/>
  <c r="K115" i="33"/>
  <c r="J115" i="33"/>
  <c r="I115" i="33"/>
  <c r="H115" i="33"/>
  <c r="G115" i="33"/>
  <c r="K114" i="33"/>
  <c r="J114" i="33"/>
  <c r="I114" i="33"/>
  <c r="H114" i="33"/>
  <c r="G114" i="33"/>
  <c r="K113" i="33"/>
  <c r="J113" i="33"/>
  <c r="I113" i="33"/>
  <c r="H113" i="33"/>
  <c r="G113" i="33"/>
  <c r="K112" i="33"/>
  <c r="J112" i="33"/>
  <c r="I112" i="33"/>
  <c r="H112" i="33"/>
  <c r="G112" i="33"/>
  <c r="K111" i="33"/>
  <c r="J111" i="33"/>
  <c r="I111" i="33"/>
  <c r="H111" i="33"/>
  <c r="G111" i="33"/>
  <c r="K110" i="33"/>
  <c r="J110" i="33"/>
  <c r="I110" i="33"/>
  <c r="H110" i="33"/>
  <c r="G110" i="33"/>
  <c r="K109" i="33"/>
  <c r="J109" i="33"/>
  <c r="I109" i="33"/>
  <c r="H109" i="33"/>
  <c r="G109" i="33"/>
  <c r="K108" i="33"/>
  <c r="J108" i="33"/>
  <c r="I108" i="33"/>
  <c r="H108" i="33"/>
  <c r="G108" i="33"/>
  <c r="K107" i="33"/>
  <c r="J107" i="33"/>
  <c r="I107" i="33"/>
  <c r="H107" i="33"/>
  <c r="G107" i="33"/>
  <c r="K106" i="33"/>
  <c r="J106" i="33"/>
  <c r="I106" i="33"/>
  <c r="H106" i="33"/>
  <c r="G106" i="33"/>
  <c r="K105" i="33"/>
  <c r="J105" i="33"/>
  <c r="I105" i="33"/>
  <c r="H105" i="33"/>
  <c r="G105" i="33"/>
  <c r="K104" i="33"/>
  <c r="J104" i="33"/>
  <c r="I104" i="33"/>
  <c r="H104" i="33"/>
  <c r="G104" i="33"/>
  <c r="K103" i="33"/>
  <c r="J103" i="33"/>
  <c r="I103" i="33"/>
  <c r="H103" i="33"/>
  <c r="G103" i="33"/>
  <c r="K102" i="33"/>
  <c r="J102" i="33"/>
  <c r="I102" i="33"/>
  <c r="H102" i="33"/>
  <c r="G102" i="33"/>
  <c r="Z97" i="33"/>
  <c r="V97" i="33"/>
  <c r="R97" i="33"/>
  <c r="N96" i="33"/>
  <c r="N95" i="33"/>
  <c r="N94" i="33"/>
  <c r="N93" i="33"/>
  <c r="N92" i="33"/>
  <c r="N91" i="33"/>
  <c r="N90" i="33"/>
  <c r="N89" i="33"/>
  <c r="N88" i="33"/>
  <c r="N87" i="33"/>
  <c r="N86" i="33"/>
  <c r="N85" i="33"/>
  <c r="N84" i="33"/>
  <c r="N83" i="33"/>
  <c r="N82" i="33"/>
  <c r="N81" i="33"/>
  <c r="N80" i="33"/>
  <c r="N79" i="33"/>
  <c r="N78" i="33"/>
  <c r="N77" i="33"/>
  <c r="N76" i="33"/>
  <c r="N75" i="33"/>
  <c r="N74" i="33"/>
  <c r="N73" i="33"/>
  <c r="N72" i="33"/>
  <c r="Z67" i="33"/>
  <c r="V67" i="33"/>
  <c r="R67" i="33"/>
  <c r="N66" i="33"/>
  <c r="N65" i="33"/>
  <c r="N64" i="33"/>
  <c r="N63" i="33"/>
  <c r="N62" i="33"/>
  <c r="N61" i="33"/>
  <c r="N60" i="33"/>
  <c r="N59" i="33"/>
  <c r="N58" i="33"/>
  <c r="N57" i="33"/>
  <c r="N56" i="33"/>
  <c r="N55" i="33"/>
  <c r="N54" i="33"/>
  <c r="N53" i="33"/>
  <c r="N52" i="33"/>
  <c r="N51" i="33"/>
  <c r="N50" i="33"/>
  <c r="N49" i="33"/>
  <c r="N48" i="33"/>
  <c r="N47" i="33"/>
  <c r="N46" i="33"/>
  <c r="N45" i="33"/>
  <c r="N44" i="33"/>
  <c r="N43" i="33"/>
  <c r="N42" i="33"/>
  <c r="Z37" i="33"/>
  <c r="N235" i="33" s="1"/>
  <c r="W21" i="8" s="1"/>
  <c r="V37" i="33"/>
  <c r="R37" i="33"/>
  <c r="I26" i="33"/>
  <c r="N26" i="33" s="1"/>
  <c r="J13" i="33"/>
  <c r="E37" i="33"/>
  <c r="Z217" i="32"/>
  <c r="N238" i="32" s="1"/>
  <c r="V217" i="32"/>
  <c r="M238" i="32" s="1"/>
  <c r="R217" i="32"/>
  <c r="L238" i="32" s="1"/>
  <c r="P217" i="32"/>
  <c r="L231" i="32" s="1"/>
  <c r="L20" i="8" s="1"/>
  <c r="Z187" i="32"/>
  <c r="V187" i="32"/>
  <c r="R187" i="32"/>
  <c r="N187" i="32"/>
  <c r="L226" i="32" s="1"/>
  <c r="I20" i="8" s="1"/>
  <c r="Z157" i="32"/>
  <c r="V157" i="32"/>
  <c r="R157" i="32"/>
  <c r="N157" i="32"/>
  <c r="L225" i="32" s="1"/>
  <c r="H20" i="8" s="1"/>
  <c r="Z127" i="32"/>
  <c r="V127" i="32"/>
  <c r="R127" i="32"/>
  <c r="K126" i="32"/>
  <c r="J126" i="32"/>
  <c r="I126" i="32"/>
  <c r="H126" i="32"/>
  <c r="G126" i="32"/>
  <c r="K125" i="32"/>
  <c r="J125" i="32"/>
  <c r="I125" i="32"/>
  <c r="H125" i="32"/>
  <c r="G125" i="32"/>
  <c r="K124" i="32"/>
  <c r="J124" i="32"/>
  <c r="I124" i="32"/>
  <c r="H124" i="32"/>
  <c r="G124" i="32"/>
  <c r="K123" i="32"/>
  <c r="J123" i="32"/>
  <c r="I123" i="32"/>
  <c r="H123" i="32"/>
  <c r="G123" i="32"/>
  <c r="K122" i="32"/>
  <c r="J122" i="32"/>
  <c r="I122" i="32"/>
  <c r="H122" i="32"/>
  <c r="G122" i="32"/>
  <c r="K121" i="32"/>
  <c r="J121" i="32"/>
  <c r="I121" i="32"/>
  <c r="H121" i="32"/>
  <c r="G121" i="32"/>
  <c r="K120" i="32"/>
  <c r="J120" i="32"/>
  <c r="I120" i="32"/>
  <c r="H120" i="32"/>
  <c r="G120" i="32"/>
  <c r="K119" i="32"/>
  <c r="J119" i="32"/>
  <c r="I119" i="32"/>
  <c r="H119" i="32"/>
  <c r="G119" i="32"/>
  <c r="K118" i="32"/>
  <c r="J118" i="32"/>
  <c r="I118" i="32"/>
  <c r="H118" i="32"/>
  <c r="G118" i="32"/>
  <c r="K117" i="32"/>
  <c r="J117" i="32"/>
  <c r="I117" i="32"/>
  <c r="H117" i="32"/>
  <c r="G117" i="32"/>
  <c r="K116" i="32"/>
  <c r="J116" i="32"/>
  <c r="I116" i="32"/>
  <c r="H116" i="32"/>
  <c r="G116" i="32"/>
  <c r="K115" i="32"/>
  <c r="J115" i="32"/>
  <c r="I115" i="32"/>
  <c r="H115" i="32"/>
  <c r="G115" i="32"/>
  <c r="K114" i="32"/>
  <c r="J114" i="32"/>
  <c r="I114" i="32"/>
  <c r="H114" i="32"/>
  <c r="G114" i="32"/>
  <c r="K113" i="32"/>
  <c r="J113" i="32"/>
  <c r="I113" i="32"/>
  <c r="H113" i="32"/>
  <c r="G113" i="32"/>
  <c r="K112" i="32"/>
  <c r="J112" i="32"/>
  <c r="I112" i="32"/>
  <c r="H112" i="32"/>
  <c r="G112" i="32"/>
  <c r="K111" i="32"/>
  <c r="J111" i="32"/>
  <c r="I111" i="32"/>
  <c r="H111" i="32"/>
  <c r="G111" i="32"/>
  <c r="K110" i="32"/>
  <c r="J110" i="32"/>
  <c r="I110" i="32"/>
  <c r="H110" i="32"/>
  <c r="G110" i="32"/>
  <c r="K109" i="32"/>
  <c r="J109" i="32"/>
  <c r="I109" i="32"/>
  <c r="H109" i="32"/>
  <c r="G109" i="32"/>
  <c r="K108" i="32"/>
  <c r="J108" i="32"/>
  <c r="I108" i="32"/>
  <c r="H108" i="32"/>
  <c r="G108" i="32"/>
  <c r="K107" i="32"/>
  <c r="J107" i="32"/>
  <c r="I107" i="32"/>
  <c r="H107" i="32"/>
  <c r="G107" i="32"/>
  <c r="K106" i="32"/>
  <c r="J106" i="32"/>
  <c r="I106" i="32"/>
  <c r="H106" i="32"/>
  <c r="G106" i="32"/>
  <c r="K105" i="32"/>
  <c r="J105" i="32"/>
  <c r="I105" i="32"/>
  <c r="H105" i="32"/>
  <c r="G105" i="32"/>
  <c r="K104" i="32"/>
  <c r="J104" i="32"/>
  <c r="I104" i="32"/>
  <c r="H104" i="32"/>
  <c r="G104" i="32"/>
  <c r="K103" i="32"/>
  <c r="J103" i="32"/>
  <c r="I103" i="32"/>
  <c r="H103" i="32"/>
  <c r="G103" i="32"/>
  <c r="K102" i="32"/>
  <c r="J102" i="32"/>
  <c r="I102" i="32"/>
  <c r="H102" i="32"/>
  <c r="G102" i="32"/>
  <c r="Z97" i="32"/>
  <c r="V97" i="32"/>
  <c r="R97" i="32"/>
  <c r="N96" i="32"/>
  <c r="N95" i="32"/>
  <c r="N94" i="32"/>
  <c r="N93" i="32"/>
  <c r="N92" i="32"/>
  <c r="N91" i="32"/>
  <c r="N90" i="32"/>
  <c r="N89" i="32"/>
  <c r="N88" i="32"/>
  <c r="N87" i="32"/>
  <c r="N86" i="32"/>
  <c r="N85" i="32"/>
  <c r="N84" i="32"/>
  <c r="N83" i="32"/>
  <c r="N82" i="32"/>
  <c r="N81" i="32"/>
  <c r="N80" i="32"/>
  <c r="N79" i="32"/>
  <c r="N78" i="32"/>
  <c r="N77" i="32"/>
  <c r="N76" i="32"/>
  <c r="N75" i="32"/>
  <c r="N74" i="32"/>
  <c r="N73" i="32"/>
  <c r="N72" i="32"/>
  <c r="Z67" i="32"/>
  <c r="V67" i="32"/>
  <c r="R67" i="32"/>
  <c r="N66" i="32"/>
  <c r="N65" i="32"/>
  <c r="N64" i="32"/>
  <c r="N63" i="32"/>
  <c r="N62" i="32"/>
  <c r="N61" i="32"/>
  <c r="N60" i="32"/>
  <c r="N59" i="32"/>
  <c r="N58" i="32"/>
  <c r="N57" i="32"/>
  <c r="N56" i="32"/>
  <c r="N55" i="32"/>
  <c r="N54" i="32"/>
  <c r="N53" i="32"/>
  <c r="N52" i="32"/>
  <c r="N51" i="32"/>
  <c r="N50" i="32"/>
  <c r="N49" i="32"/>
  <c r="N48" i="32"/>
  <c r="N47" i="32"/>
  <c r="N46" i="32"/>
  <c r="N45" i="32"/>
  <c r="N44" i="32"/>
  <c r="N43" i="32"/>
  <c r="N42" i="32"/>
  <c r="Z37" i="32"/>
  <c r="V37" i="32"/>
  <c r="R37" i="32"/>
  <c r="J15" i="32"/>
  <c r="E37" i="32"/>
  <c r="Z217" i="31"/>
  <c r="N238" i="31" s="1"/>
  <c r="V217" i="31"/>
  <c r="M238" i="31" s="1"/>
  <c r="R217" i="31"/>
  <c r="L238" i="31" s="1"/>
  <c r="P217" i="31"/>
  <c r="L231" i="31" s="1"/>
  <c r="L19" i="8" s="1"/>
  <c r="Z187" i="31"/>
  <c r="V187" i="31"/>
  <c r="R187" i="31"/>
  <c r="N187" i="31"/>
  <c r="L226" i="31" s="1"/>
  <c r="I19" i="8" s="1"/>
  <c r="Z157" i="31"/>
  <c r="V157" i="31"/>
  <c r="R157" i="31"/>
  <c r="N157" i="31"/>
  <c r="L225" i="31" s="1"/>
  <c r="H19" i="8" s="1"/>
  <c r="Z127" i="31"/>
  <c r="V127" i="31"/>
  <c r="R127" i="31"/>
  <c r="K126" i="31"/>
  <c r="J126" i="31"/>
  <c r="I126" i="31"/>
  <c r="H126" i="31"/>
  <c r="G126" i="31"/>
  <c r="K125" i="31"/>
  <c r="J125" i="31"/>
  <c r="I125" i="31"/>
  <c r="H125" i="31"/>
  <c r="G125" i="31"/>
  <c r="K124" i="31"/>
  <c r="J124" i="31"/>
  <c r="I124" i="31"/>
  <c r="H124" i="31"/>
  <c r="G124" i="31"/>
  <c r="K123" i="31"/>
  <c r="J123" i="31"/>
  <c r="I123" i="31"/>
  <c r="H123" i="31"/>
  <c r="G123" i="31"/>
  <c r="K122" i="31"/>
  <c r="J122" i="31"/>
  <c r="I122" i="31"/>
  <c r="H122" i="31"/>
  <c r="G122" i="31"/>
  <c r="K121" i="31"/>
  <c r="J121" i="31"/>
  <c r="I121" i="31"/>
  <c r="H121" i="31"/>
  <c r="G121" i="31"/>
  <c r="K120" i="31"/>
  <c r="J120" i="31"/>
  <c r="I120" i="31"/>
  <c r="H120" i="31"/>
  <c r="G120" i="31"/>
  <c r="K119" i="31"/>
  <c r="J119" i="31"/>
  <c r="I119" i="31"/>
  <c r="H119" i="31"/>
  <c r="G119" i="31"/>
  <c r="K118" i="31"/>
  <c r="J118" i="31"/>
  <c r="I118" i="31"/>
  <c r="H118" i="31"/>
  <c r="G118" i="31"/>
  <c r="K117" i="31"/>
  <c r="J117" i="31"/>
  <c r="I117" i="31"/>
  <c r="H117" i="31"/>
  <c r="G117" i="31"/>
  <c r="K116" i="31"/>
  <c r="J116" i="31"/>
  <c r="I116" i="31"/>
  <c r="H116" i="31"/>
  <c r="G116" i="31"/>
  <c r="K115" i="31"/>
  <c r="J115" i="31"/>
  <c r="I115" i="31"/>
  <c r="H115" i="31"/>
  <c r="G115" i="31"/>
  <c r="K114" i="31"/>
  <c r="J114" i="31"/>
  <c r="I114" i="31"/>
  <c r="H114" i="31"/>
  <c r="G114" i="31"/>
  <c r="K113" i="31"/>
  <c r="J113" i="31"/>
  <c r="I113" i="31"/>
  <c r="H113" i="31"/>
  <c r="G113" i="31"/>
  <c r="K112" i="31"/>
  <c r="J112" i="31"/>
  <c r="I112" i="31"/>
  <c r="H112" i="31"/>
  <c r="G112" i="31"/>
  <c r="K111" i="31"/>
  <c r="J111" i="31"/>
  <c r="I111" i="31"/>
  <c r="H111" i="31"/>
  <c r="G111" i="31"/>
  <c r="K110" i="31"/>
  <c r="J110" i="31"/>
  <c r="I110" i="31"/>
  <c r="H110" i="31"/>
  <c r="G110" i="31"/>
  <c r="K109" i="31"/>
  <c r="J109" i="31"/>
  <c r="I109" i="31"/>
  <c r="H109" i="31"/>
  <c r="G109" i="31"/>
  <c r="K108" i="31"/>
  <c r="J108" i="31"/>
  <c r="I108" i="31"/>
  <c r="H108" i="31"/>
  <c r="G108" i="31"/>
  <c r="K107" i="31"/>
  <c r="J107" i="31"/>
  <c r="I107" i="31"/>
  <c r="H107" i="31"/>
  <c r="G107" i="31"/>
  <c r="K106" i="31"/>
  <c r="J106" i="31"/>
  <c r="I106" i="31"/>
  <c r="H106" i="31"/>
  <c r="G106" i="31"/>
  <c r="K105" i="31"/>
  <c r="J105" i="31"/>
  <c r="I105" i="31"/>
  <c r="H105" i="31"/>
  <c r="G105" i="31"/>
  <c r="K104" i="31"/>
  <c r="J104" i="31"/>
  <c r="I104" i="31"/>
  <c r="H104" i="31"/>
  <c r="G104" i="31"/>
  <c r="K103" i="31"/>
  <c r="J103" i="31"/>
  <c r="I103" i="31"/>
  <c r="H103" i="31"/>
  <c r="G103" i="31"/>
  <c r="K102" i="31"/>
  <c r="J102" i="31"/>
  <c r="I102" i="31"/>
  <c r="H102" i="31"/>
  <c r="G102" i="31"/>
  <c r="Z97" i="31"/>
  <c r="V97" i="31"/>
  <c r="R97" i="31"/>
  <c r="N96" i="31"/>
  <c r="N95" i="31"/>
  <c r="N94" i="31"/>
  <c r="N93" i="31"/>
  <c r="N92" i="31"/>
  <c r="N91" i="31"/>
  <c r="N90" i="31"/>
  <c r="N89" i="31"/>
  <c r="N88" i="31"/>
  <c r="N87" i="31"/>
  <c r="N86" i="31"/>
  <c r="N85" i="31"/>
  <c r="N84" i="31"/>
  <c r="N83" i="31"/>
  <c r="N82" i="31"/>
  <c r="N81" i="31"/>
  <c r="N80" i="31"/>
  <c r="N79" i="31"/>
  <c r="N78" i="31"/>
  <c r="N77" i="31"/>
  <c r="N76" i="31"/>
  <c r="N75" i="31"/>
  <c r="N74" i="31"/>
  <c r="N73" i="31"/>
  <c r="N72" i="31"/>
  <c r="Z67" i="31"/>
  <c r="V67" i="31"/>
  <c r="R67" i="31"/>
  <c r="N66" i="31"/>
  <c r="N65" i="31"/>
  <c r="N64" i="31"/>
  <c r="N63" i="31"/>
  <c r="N62" i="31"/>
  <c r="N61" i="31"/>
  <c r="N60" i="31"/>
  <c r="N59" i="31"/>
  <c r="N58" i="31"/>
  <c r="N57" i="31"/>
  <c r="N56" i="31"/>
  <c r="N55" i="31"/>
  <c r="N54" i="31"/>
  <c r="N53" i="31"/>
  <c r="N52" i="31"/>
  <c r="N51" i="31"/>
  <c r="N50" i="31"/>
  <c r="N49" i="31"/>
  <c r="N48" i="31"/>
  <c r="N47" i="31"/>
  <c r="N46" i="31"/>
  <c r="N45" i="31"/>
  <c r="N44" i="31"/>
  <c r="N43" i="31"/>
  <c r="N42" i="31"/>
  <c r="Z37" i="31"/>
  <c r="V37" i="31"/>
  <c r="R37" i="31"/>
  <c r="E37" i="31"/>
  <c r="Z217" i="30"/>
  <c r="N238" i="30" s="1"/>
  <c r="V217" i="30"/>
  <c r="M238" i="30" s="1"/>
  <c r="R217" i="30"/>
  <c r="L238" i="30" s="1"/>
  <c r="P217" i="30"/>
  <c r="L231" i="30" s="1"/>
  <c r="L18" i="8" s="1"/>
  <c r="Z187" i="30"/>
  <c r="V187" i="30"/>
  <c r="R187" i="30"/>
  <c r="N187" i="30"/>
  <c r="L226" i="30" s="1"/>
  <c r="I18" i="8" s="1"/>
  <c r="Z157" i="30"/>
  <c r="V157" i="30"/>
  <c r="R157" i="30"/>
  <c r="N157" i="30"/>
  <c r="L225" i="30" s="1"/>
  <c r="H18" i="8" s="1"/>
  <c r="Z127" i="30"/>
  <c r="V127" i="30"/>
  <c r="R127" i="30"/>
  <c r="K126" i="30"/>
  <c r="J126" i="30"/>
  <c r="I126" i="30"/>
  <c r="H126" i="30"/>
  <c r="G126" i="30"/>
  <c r="K125" i="30"/>
  <c r="J125" i="30"/>
  <c r="I125" i="30"/>
  <c r="H125" i="30"/>
  <c r="G125" i="30"/>
  <c r="K124" i="30"/>
  <c r="J124" i="30"/>
  <c r="I124" i="30"/>
  <c r="H124" i="30"/>
  <c r="G124" i="30"/>
  <c r="K123" i="30"/>
  <c r="J123" i="30"/>
  <c r="I123" i="30"/>
  <c r="H123" i="30"/>
  <c r="G123" i="30"/>
  <c r="K122" i="30"/>
  <c r="J122" i="30"/>
  <c r="I122" i="30"/>
  <c r="H122" i="30"/>
  <c r="G122" i="30"/>
  <c r="K121" i="30"/>
  <c r="J121" i="30"/>
  <c r="I121" i="30"/>
  <c r="H121" i="30"/>
  <c r="G121" i="30"/>
  <c r="K120" i="30"/>
  <c r="J120" i="30"/>
  <c r="I120" i="30"/>
  <c r="H120" i="30"/>
  <c r="G120" i="30"/>
  <c r="K119" i="30"/>
  <c r="J119" i="30"/>
  <c r="I119" i="30"/>
  <c r="H119" i="30"/>
  <c r="G119" i="30"/>
  <c r="K118" i="30"/>
  <c r="J118" i="30"/>
  <c r="I118" i="30"/>
  <c r="H118" i="30"/>
  <c r="G118" i="30"/>
  <c r="K117" i="30"/>
  <c r="J117" i="30"/>
  <c r="I117" i="30"/>
  <c r="H117" i="30"/>
  <c r="G117" i="30"/>
  <c r="K116" i="30"/>
  <c r="J116" i="30"/>
  <c r="I116" i="30"/>
  <c r="H116" i="30"/>
  <c r="G116" i="30"/>
  <c r="K115" i="30"/>
  <c r="J115" i="30"/>
  <c r="I115" i="30"/>
  <c r="H115" i="30"/>
  <c r="G115" i="30"/>
  <c r="K114" i="30"/>
  <c r="J114" i="30"/>
  <c r="I114" i="30"/>
  <c r="H114" i="30"/>
  <c r="G114" i="30"/>
  <c r="K113" i="30"/>
  <c r="J113" i="30"/>
  <c r="I113" i="30"/>
  <c r="H113" i="30"/>
  <c r="G113" i="30"/>
  <c r="K112" i="30"/>
  <c r="J112" i="30"/>
  <c r="I112" i="30"/>
  <c r="H112" i="30"/>
  <c r="G112" i="30"/>
  <c r="K111" i="30"/>
  <c r="J111" i="30"/>
  <c r="I111" i="30"/>
  <c r="H111" i="30"/>
  <c r="G111" i="30"/>
  <c r="K110" i="30"/>
  <c r="J110" i="30"/>
  <c r="I110" i="30"/>
  <c r="H110" i="30"/>
  <c r="G110" i="30"/>
  <c r="K109" i="30"/>
  <c r="J109" i="30"/>
  <c r="I109" i="30"/>
  <c r="H109" i="30"/>
  <c r="G109" i="30"/>
  <c r="K108" i="30"/>
  <c r="J108" i="30"/>
  <c r="I108" i="30"/>
  <c r="H108" i="30"/>
  <c r="G108" i="30"/>
  <c r="K107" i="30"/>
  <c r="J107" i="30"/>
  <c r="I107" i="30"/>
  <c r="H107" i="30"/>
  <c r="G107" i="30"/>
  <c r="K106" i="30"/>
  <c r="J106" i="30"/>
  <c r="I106" i="30"/>
  <c r="H106" i="30"/>
  <c r="G106" i="30"/>
  <c r="K105" i="30"/>
  <c r="J105" i="30"/>
  <c r="I105" i="30"/>
  <c r="H105" i="30"/>
  <c r="G105" i="30"/>
  <c r="K104" i="30"/>
  <c r="J104" i="30"/>
  <c r="I104" i="30"/>
  <c r="H104" i="30"/>
  <c r="G104" i="30"/>
  <c r="K103" i="30"/>
  <c r="J103" i="30"/>
  <c r="I103" i="30"/>
  <c r="H103" i="30"/>
  <c r="G103" i="30"/>
  <c r="K102" i="30"/>
  <c r="J102" i="30"/>
  <c r="I102" i="30"/>
  <c r="H102" i="30"/>
  <c r="G102" i="30"/>
  <c r="Z97" i="30"/>
  <c r="V97" i="30"/>
  <c r="R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Z67" i="30"/>
  <c r="V67" i="30"/>
  <c r="R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Z37" i="30"/>
  <c r="V37" i="30"/>
  <c r="R37" i="30"/>
  <c r="I22" i="30"/>
  <c r="N22" i="30" s="1"/>
  <c r="E37" i="30"/>
  <c r="Z217" i="29"/>
  <c r="N238" i="29" s="1"/>
  <c r="V217" i="29"/>
  <c r="M238" i="29" s="1"/>
  <c r="R217" i="29"/>
  <c r="L238" i="29" s="1"/>
  <c r="P217" i="29"/>
  <c r="L231" i="29" s="1"/>
  <c r="L17" i="8" s="1"/>
  <c r="Z187" i="29"/>
  <c r="V187" i="29"/>
  <c r="R187" i="29"/>
  <c r="N187" i="29"/>
  <c r="L226" i="29" s="1"/>
  <c r="I17" i="8" s="1"/>
  <c r="Z157" i="29"/>
  <c r="V157" i="29"/>
  <c r="R157" i="29"/>
  <c r="N157" i="29"/>
  <c r="L225" i="29" s="1"/>
  <c r="H17" i="8" s="1"/>
  <c r="Z127" i="29"/>
  <c r="V127" i="29"/>
  <c r="R127" i="29"/>
  <c r="K126" i="29"/>
  <c r="J126" i="29"/>
  <c r="I126" i="29"/>
  <c r="H126" i="29"/>
  <c r="G126" i="29"/>
  <c r="K125" i="29"/>
  <c r="J125" i="29"/>
  <c r="I125" i="29"/>
  <c r="H125" i="29"/>
  <c r="G125" i="29"/>
  <c r="K124" i="29"/>
  <c r="J124" i="29"/>
  <c r="I124" i="29"/>
  <c r="H124" i="29"/>
  <c r="G124" i="29"/>
  <c r="K123" i="29"/>
  <c r="J123" i="29"/>
  <c r="I123" i="29"/>
  <c r="H123" i="29"/>
  <c r="G123" i="29"/>
  <c r="K122" i="29"/>
  <c r="J122" i="29"/>
  <c r="I122" i="29"/>
  <c r="H122" i="29"/>
  <c r="G122" i="29"/>
  <c r="K121" i="29"/>
  <c r="J121" i="29"/>
  <c r="I121" i="29"/>
  <c r="H121" i="29"/>
  <c r="G121" i="29"/>
  <c r="K120" i="29"/>
  <c r="J120" i="29"/>
  <c r="I120" i="29"/>
  <c r="H120" i="29"/>
  <c r="G120" i="29"/>
  <c r="K119" i="29"/>
  <c r="J119" i="29"/>
  <c r="I119" i="29"/>
  <c r="H119" i="29"/>
  <c r="G119" i="29"/>
  <c r="K118" i="29"/>
  <c r="J118" i="29"/>
  <c r="I118" i="29"/>
  <c r="H118" i="29"/>
  <c r="G118" i="29"/>
  <c r="K117" i="29"/>
  <c r="J117" i="29"/>
  <c r="I117" i="29"/>
  <c r="H117" i="29"/>
  <c r="G117" i="29"/>
  <c r="K116" i="29"/>
  <c r="J116" i="29"/>
  <c r="I116" i="29"/>
  <c r="H116" i="29"/>
  <c r="G116" i="29"/>
  <c r="K115" i="29"/>
  <c r="J115" i="29"/>
  <c r="I115" i="29"/>
  <c r="H115" i="29"/>
  <c r="G115" i="29"/>
  <c r="K114" i="29"/>
  <c r="J114" i="29"/>
  <c r="I114" i="29"/>
  <c r="H114" i="29"/>
  <c r="G114" i="29"/>
  <c r="K113" i="29"/>
  <c r="J113" i="29"/>
  <c r="I113" i="29"/>
  <c r="H113" i="29"/>
  <c r="G113" i="29"/>
  <c r="K112" i="29"/>
  <c r="J112" i="29"/>
  <c r="I112" i="29"/>
  <c r="H112" i="29"/>
  <c r="G112" i="29"/>
  <c r="K111" i="29"/>
  <c r="J111" i="29"/>
  <c r="I111" i="29"/>
  <c r="H111" i="29"/>
  <c r="G111" i="29"/>
  <c r="K110" i="29"/>
  <c r="J110" i="29"/>
  <c r="I110" i="29"/>
  <c r="H110" i="29"/>
  <c r="G110" i="29"/>
  <c r="K109" i="29"/>
  <c r="J109" i="29"/>
  <c r="I109" i="29"/>
  <c r="H109" i="29"/>
  <c r="G109" i="29"/>
  <c r="K108" i="29"/>
  <c r="J108" i="29"/>
  <c r="I108" i="29"/>
  <c r="H108" i="29"/>
  <c r="G108" i="29"/>
  <c r="K107" i="29"/>
  <c r="J107" i="29"/>
  <c r="I107" i="29"/>
  <c r="H107" i="29"/>
  <c r="G107" i="29"/>
  <c r="K106" i="29"/>
  <c r="J106" i="29"/>
  <c r="I106" i="29"/>
  <c r="H106" i="29"/>
  <c r="G106" i="29"/>
  <c r="K105" i="29"/>
  <c r="J105" i="29"/>
  <c r="I105" i="29"/>
  <c r="H105" i="29"/>
  <c r="G105" i="29"/>
  <c r="K104" i="29"/>
  <c r="J104" i="29"/>
  <c r="I104" i="29"/>
  <c r="H104" i="29"/>
  <c r="G104" i="29"/>
  <c r="K103" i="29"/>
  <c r="J103" i="29"/>
  <c r="I103" i="29"/>
  <c r="H103" i="29"/>
  <c r="G103" i="29"/>
  <c r="K102" i="29"/>
  <c r="J102" i="29"/>
  <c r="I102" i="29"/>
  <c r="H102" i="29"/>
  <c r="G102" i="29"/>
  <c r="Z97" i="29"/>
  <c r="V97" i="29"/>
  <c r="R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Z67" i="29"/>
  <c r="V67" i="29"/>
  <c r="R67" i="29"/>
  <c r="N66" i="29"/>
  <c r="N65" i="29"/>
  <c r="N64" i="29"/>
  <c r="N63" i="29"/>
  <c r="N62" i="29"/>
  <c r="N61" i="29"/>
  <c r="N60" i="29"/>
  <c r="N59" i="29"/>
  <c r="N58" i="29"/>
  <c r="N57" i="29"/>
  <c r="N56" i="29"/>
  <c r="N55" i="29"/>
  <c r="N54" i="29"/>
  <c r="N53" i="29"/>
  <c r="N52" i="29"/>
  <c r="N51" i="29"/>
  <c r="N50" i="29"/>
  <c r="N49" i="29"/>
  <c r="N48" i="29"/>
  <c r="N47" i="29"/>
  <c r="N46" i="29"/>
  <c r="N45" i="29"/>
  <c r="N44" i="29"/>
  <c r="N43" i="29"/>
  <c r="N42" i="29"/>
  <c r="Z37" i="29"/>
  <c r="V37" i="29"/>
  <c r="R37" i="29"/>
  <c r="J13" i="29"/>
  <c r="E37" i="29"/>
  <c r="Z217" i="28"/>
  <c r="N238" i="28" s="1"/>
  <c r="V217" i="28"/>
  <c r="M238" i="28" s="1"/>
  <c r="R217" i="28"/>
  <c r="L238" i="28" s="1"/>
  <c r="P217" i="28"/>
  <c r="L231" i="28" s="1"/>
  <c r="L16" i="8" s="1"/>
  <c r="Z187" i="28"/>
  <c r="V187" i="28"/>
  <c r="R187" i="28"/>
  <c r="N187" i="28"/>
  <c r="L226" i="28" s="1"/>
  <c r="I16" i="8" s="1"/>
  <c r="Z157" i="28"/>
  <c r="V157" i="28"/>
  <c r="R157" i="28"/>
  <c r="N157" i="28"/>
  <c r="L225" i="28" s="1"/>
  <c r="H16" i="8" s="1"/>
  <c r="Z127" i="28"/>
  <c r="V127" i="28"/>
  <c r="R127" i="28"/>
  <c r="K126" i="28"/>
  <c r="J126" i="28"/>
  <c r="I126" i="28"/>
  <c r="H126" i="28"/>
  <c r="G126" i="28"/>
  <c r="K125" i="28"/>
  <c r="J125" i="28"/>
  <c r="I125" i="28"/>
  <c r="H125" i="28"/>
  <c r="G125" i="28"/>
  <c r="K124" i="28"/>
  <c r="J124" i="28"/>
  <c r="I124" i="28"/>
  <c r="H124" i="28"/>
  <c r="G124" i="28"/>
  <c r="K123" i="28"/>
  <c r="J123" i="28"/>
  <c r="I123" i="28"/>
  <c r="H123" i="28"/>
  <c r="G123" i="28"/>
  <c r="K122" i="28"/>
  <c r="J122" i="28"/>
  <c r="I122" i="28"/>
  <c r="H122" i="28"/>
  <c r="G122" i="28"/>
  <c r="K121" i="28"/>
  <c r="J121" i="28"/>
  <c r="I121" i="28"/>
  <c r="H121" i="28"/>
  <c r="G121" i="28"/>
  <c r="K120" i="28"/>
  <c r="J120" i="28"/>
  <c r="I120" i="28"/>
  <c r="H120" i="28"/>
  <c r="G120" i="28"/>
  <c r="K119" i="28"/>
  <c r="J119" i="28"/>
  <c r="I119" i="28"/>
  <c r="H119" i="28"/>
  <c r="G119" i="28"/>
  <c r="K118" i="28"/>
  <c r="J118" i="28"/>
  <c r="I118" i="28"/>
  <c r="H118" i="28"/>
  <c r="G118" i="28"/>
  <c r="K117" i="28"/>
  <c r="J117" i="28"/>
  <c r="I117" i="28"/>
  <c r="H117" i="28"/>
  <c r="G117" i="28"/>
  <c r="K116" i="28"/>
  <c r="J116" i="28"/>
  <c r="I116" i="28"/>
  <c r="H116" i="28"/>
  <c r="G116" i="28"/>
  <c r="K115" i="28"/>
  <c r="J115" i="28"/>
  <c r="I115" i="28"/>
  <c r="H115" i="28"/>
  <c r="G115" i="28"/>
  <c r="K114" i="28"/>
  <c r="J114" i="28"/>
  <c r="I114" i="28"/>
  <c r="H114" i="28"/>
  <c r="G114" i="28"/>
  <c r="K113" i="28"/>
  <c r="J113" i="28"/>
  <c r="I113" i="28"/>
  <c r="H113" i="28"/>
  <c r="G113" i="28"/>
  <c r="K112" i="28"/>
  <c r="J112" i="28"/>
  <c r="I112" i="28"/>
  <c r="H112" i="28"/>
  <c r="G112" i="28"/>
  <c r="K111" i="28"/>
  <c r="J111" i="28"/>
  <c r="I111" i="28"/>
  <c r="H111" i="28"/>
  <c r="G111" i="28"/>
  <c r="K110" i="28"/>
  <c r="J110" i="28"/>
  <c r="I110" i="28"/>
  <c r="H110" i="28"/>
  <c r="G110" i="28"/>
  <c r="K109" i="28"/>
  <c r="J109" i="28"/>
  <c r="I109" i="28"/>
  <c r="H109" i="28"/>
  <c r="G109" i="28"/>
  <c r="K108" i="28"/>
  <c r="J108" i="28"/>
  <c r="I108" i="28"/>
  <c r="H108" i="28"/>
  <c r="G108" i="28"/>
  <c r="K107" i="28"/>
  <c r="J107" i="28"/>
  <c r="I107" i="28"/>
  <c r="H107" i="28"/>
  <c r="G107" i="28"/>
  <c r="K106" i="28"/>
  <c r="J106" i="28"/>
  <c r="I106" i="28"/>
  <c r="H106" i="28"/>
  <c r="G106" i="28"/>
  <c r="K105" i="28"/>
  <c r="J105" i="28"/>
  <c r="I105" i="28"/>
  <c r="H105" i="28"/>
  <c r="G105" i="28"/>
  <c r="K104" i="28"/>
  <c r="J104" i="28"/>
  <c r="I104" i="28"/>
  <c r="H104" i="28"/>
  <c r="G104" i="28"/>
  <c r="K103" i="28"/>
  <c r="J103" i="28"/>
  <c r="I103" i="28"/>
  <c r="H103" i="28"/>
  <c r="G103" i="28"/>
  <c r="K102" i="28"/>
  <c r="J102" i="28"/>
  <c r="I102" i="28"/>
  <c r="H102" i="28"/>
  <c r="G102" i="28"/>
  <c r="Z97" i="28"/>
  <c r="V97" i="28"/>
  <c r="R97" i="28"/>
  <c r="N96" i="28"/>
  <c r="N95" i="28"/>
  <c r="N94" i="28"/>
  <c r="N93" i="28"/>
  <c r="N92" i="28"/>
  <c r="N91" i="28"/>
  <c r="N90" i="28"/>
  <c r="N89" i="28"/>
  <c r="N88" i="28"/>
  <c r="N87" i="28"/>
  <c r="N86" i="28"/>
  <c r="N85" i="28"/>
  <c r="N84" i="28"/>
  <c r="N83" i="28"/>
  <c r="N82" i="28"/>
  <c r="N81" i="28"/>
  <c r="N80" i="28"/>
  <c r="N79" i="28"/>
  <c r="N78" i="28"/>
  <c r="N77" i="28"/>
  <c r="N76" i="28"/>
  <c r="N75" i="28"/>
  <c r="N74" i="28"/>
  <c r="N73" i="28"/>
  <c r="N72" i="28"/>
  <c r="Z67" i="28"/>
  <c r="V67" i="28"/>
  <c r="R67" i="28"/>
  <c r="N66" i="28"/>
  <c r="N65" i="28"/>
  <c r="N64" i="28"/>
  <c r="N63" i="28"/>
  <c r="N62" i="28"/>
  <c r="N61" i="28"/>
  <c r="N60" i="28"/>
  <c r="N59" i="28"/>
  <c r="N58" i="28"/>
  <c r="N57" i="28"/>
  <c r="N56" i="28"/>
  <c r="N55" i="28"/>
  <c r="N54" i="28"/>
  <c r="N53" i="28"/>
  <c r="N52" i="28"/>
  <c r="N51" i="28"/>
  <c r="N50" i="28"/>
  <c r="N49" i="28"/>
  <c r="N48" i="28"/>
  <c r="N47" i="28"/>
  <c r="N46" i="28"/>
  <c r="N45" i="28"/>
  <c r="N44" i="28"/>
  <c r="N43" i="28"/>
  <c r="N42" i="28"/>
  <c r="N67" i="28" s="1"/>
  <c r="L222" i="28" s="1"/>
  <c r="Z37" i="28"/>
  <c r="V37" i="28"/>
  <c r="R37" i="28"/>
  <c r="J14" i="28"/>
  <c r="E37" i="28"/>
  <c r="L226" i="27"/>
  <c r="I15" i="8" s="1"/>
  <c r="Z217" i="27"/>
  <c r="N238" i="27" s="1"/>
  <c r="V217" i="27"/>
  <c r="M238" i="27" s="1"/>
  <c r="R217" i="27"/>
  <c r="L238" i="27" s="1"/>
  <c r="P217" i="27"/>
  <c r="L231" i="27" s="1"/>
  <c r="L15" i="8" s="1"/>
  <c r="Z187" i="27"/>
  <c r="V187" i="27"/>
  <c r="R187" i="27"/>
  <c r="N187" i="27"/>
  <c r="Z157" i="27"/>
  <c r="V157" i="27"/>
  <c r="R157" i="27"/>
  <c r="N157" i="27"/>
  <c r="L225" i="27" s="1"/>
  <c r="H15" i="8" s="1"/>
  <c r="Z127" i="27"/>
  <c r="V127" i="27"/>
  <c r="R127" i="27"/>
  <c r="K126" i="27"/>
  <c r="J126" i="27"/>
  <c r="I126" i="27"/>
  <c r="H126" i="27"/>
  <c r="G126" i="27"/>
  <c r="K125" i="27"/>
  <c r="J125" i="27"/>
  <c r="I125" i="27"/>
  <c r="H125" i="27"/>
  <c r="G125" i="27"/>
  <c r="K124" i="27"/>
  <c r="J124" i="27"/>
  <c r="I124" i="27"/>
  <c r="H124" i="27"/>
  <c r="G124" i="27"/>
  <c r="K123" i="27"/>
  <c r="J123" i="27"/>
  <c r="I123" i="27"/>
  <c r="H123" i="27"/>
  <c r="G123" i="27"/>
  <c r="K122" i="27"/>
  <c r="J122" i="27"/>
  <c r="I122" i="27"/>
  <c r="H122" i="27"/>
  <c r="G122" i="27"/>
  <c r="K121" i="27"/>
  <c r="J121" i="27"/>
  <c r="I121" i="27"/>
  <c r="H121" i="27"/>
  <c r="G121" i="27"/>
  <c r="K120" i="27"/>
  <c r="J120" i="27"/>
  <c r="I120" i="27"/>
  <c r="H120" i="27"/>
  <c r="G120" i="27"/>
  <c r="K119" i="27"/>
  <c r="J119" i="27"/>
  <c r="I119" i="27"/>
  <c r="H119" i="27"/>
  <c r="G119" i="27"/>
  <c r="K118" i="27"/>
  <c r="J118" i="27"/>
  <c r="I118" i="27"/>
  <c r="H118" i="27"/>
  <c r="G118" i="27"/>
  <c r="K117" i="27"/>
  <c r="J117" i="27"/>
  <c r="I117" i="27"/>
  <c r="H117" i="27"/>
  <c r="G117" i="27"/>
  <c r="K116" i="27"/>
  <c r="J116" i="27"/>
  <c r="I116" i="27"/>
  <c r="H116" i="27"/>
  <c r="G116" i="27"/>
  <c r="K115" i="27"/>
  <c r="J115" i="27"/>
  <c r="I115" i="27"/>
  <c r="H115" i="27"/>
  <c r="G115" i="27"/>
  <c r="K114" i="27"/>
  <c r="J114" i="27"/>
  <c r="I114" i="27"/>
  <c r="H114" i="27"/>
  <c r="G114" i="27"/>
  <c r="K113" i="27"/>
  <c r="J113" i="27"/>
  <c r="I113" i="27"/>
  <c r="H113" i="27"/>
  <c r="G113" i="27"/>
  <c r="K112" i="27"/>
  <c r="J112" i="27"/>
  <c r="I112" i="27"/>
  <c r="H112" i="27"/>
  <c r="G112" i="27"/>
  <c r="K111" i="27"/>
  <c r="J111" i="27"/>
  <c r="I111" i="27"/>
  <c r="H111" i="27"/>
  <c r="G111" i="27"/>
  <c r="K110" i="27"/>
  <c r="J110" i="27"/>
  <c r="I110" i="27"/>
  <c r="H110" i="27"/>
  <c r="G110" i="27"/>
  <c r="K109" i="27"/>
  <c r="J109" i="27"/>
  <c r="I109" i="27"/>
  <c r="H109" i="27"/>
  <c r="G109" i="27"/>
  <c r="K108" i="27"/>
  <c r="J108" i="27"/>
  <c r="I108" i="27"/>
  <c r="H108" i="27"/>
  <c r="G108" i="27"/>
  <c r="K107" i="27"/>
  <c r="J107" i="27"/>
  <c r="I107" i="27"/>
  <c r="H107" i="27"/>
  <c r="G107" i="27"/>
  <c r="K106" i="27"/>
  <c r="J106" i="27"/>
  <c r="I106" i="27"/>
  <c r="H106" i="27"/>
  <c r="G106" i="27"/>
  <c r="K105" i="27"/>
  <c r="J105" i="27"/>
  <c r="I105" i="27"/>
  <c r="H105" i="27"/>
  <c r="G105" i="27"/>
  <c r="K104" i="27"/>
  <c r="J104" i="27"/>
  <c r="I104" i="27"/>
  <c r="H104" i="27"/>
  <c r="G104" i="27"/>
  <c r="K103" i="27"/>
  <c r="J103" i="27"/>
  <c r="I103" i="27"/>
  <c r="H103" i="27"/>
  <c r="G103" i="27"/>
  <c r="K102" i="27"/>
  <c r="J102" i="27"/>
  <c r="I102" i="27"/>
  <c r="H102" i="27"/>
  <c r="G102" i="27"/>
  <c r="Z97" i="27"/>
  <c r="V97" i="27"/>
  <c r="R97" i="27"/>
  <c r="N96" i="27"/>
  <c r="N95" i="27"/>
  <c r="N94" i="27"/>
  <c r="N93" i="27"/>
  <c r="N92" i="27"/>
  <c r="N91" i="27"/>
  <c r="N90" i="27"/>
  <c r="N89" i="27"/>
  <c r="N88" i="27"/>
  <c r="N87" i="27"/>
  <c r="N86" i="27"/>
  <c r="N85" i="27"/>
  <c r="N84" i="27"/>
  <c r="N83" i="27"/>
  <c r="N82" i="27"/>
  <c r="N81" i="27"/>
  <c r="N80" i="27"/>
  <c r="N79" i="27"/>
  <c r="N78" i="27"/>
  <c r="N77" i="27"/>
  <c r="N76" i="27"/>
  <c r="N75" i="27"/>
  <c r="N74" i="27"/>
  <c r="N73" i="27"/>
  <c r="N72" i="27"/>
  <c r="Z67" i="27"/>
  <c r="V67" i="27"/>
  <c r="R67" i="27"/>
  <c r="N66" i="27"/>
  <c r="N65" i="27"/>
  <c r="N64" i="27"/>
  <c r="N63" i="27"/>
  <c r="N62" i="27"/>
  <c r="N61" i="27"/>
  <c r="N60" i="27"/>
  <c r="N59" i="27"/>
  <c r="N58" i="27"/>
  <c r="N57" i="27"/>
  <c r="N56" i="27"/>
  <c r="N55" i="27"/>
  <c r="N54" i="27"/>
  <c r="N53" i="27"/>
  <c r="N52" i="27"/>
  <c r="N51" i="27"/>
  <c r="N50" i="27"/>
  <c r="N49" i="27"/>
  <c r="N48" i="27"/>
  <c r="N47" i="27"/>
  <c r="N46" i="27"/>
  <c r="N45" i="27"/>
  <c r="N44" i="27"/>
  <c r="N43" i="27"/>
  <c r="N42" i="27"/>
  <c r="Z37" i="27"/>
  <c r="V37" i="27"/>
  <c r="R37" i="27"/>
  <c r="I33" i="27"/>
  <c r="N33" i="27" s="1"/>
  <c r="I32" i="27"/>
  <c r="I20" i="27"/>
  <c r="N20" i="27" s="1"/>
  <c r="J20" i="27"/>
  <c r="J18" i="27"/>
  <c r="I18" i="27"/>
  <c r="N18" i="27" s="1"/>
  <c r="J17" i="27"/>
  <c r="I17" i="27"/>
  <c r="N17" i="27" s="1"/>
  <c r="I16" i="27"/>
  <c r="J15" i="27"/>
  <c r="J14" i="27"/>
  <c r="I14" i="27"/>
  <c r="N14" i="27" s="1"/>
  <c r="J12" i="27"/>
  <c r="E37" i="27"/>
  <c r="Z217" i="26"/>
  <c r="N238" i="26" s="1"/>
  <c r="V217" i="26"/>
  <c r="M238" i="26" s="1"/>
  <c r="R217" i="26"/>
  <c r="L238" i="26" s="1"/>
  <c r="P217" i="26"/>
  <c r="L231" i="26" s="1"/>
  <c r="L14" i="8" s="1"/>
  <c r="Z187" i="26"/>
  <c r="V187" i="26"/>
  <c r="R187" i="26"/>
  <c r="N187" i="26"/>
  <c r="L226" i="26" s="1"/>
  <c r="I14" i="8" s="1"/>
  <c r="Z157" i="26"/>
  <c r="V157" i="26"/>
  <c r="R157" i="26"/>
  <c r="N157" i="26"/>
  <c r="L225" i="26" s="1"/>
  <c r="Z127" i="26"/>
  <c r="V127" i="26"/>
  <c r="R127" i="26"/>
  <c r="K126" i="26"/>
  <c r="J126" i="26"/>
  <c r="I126" i="26"/>
  <c r="H126" i="26"/>
  <c r="G126" i="26"/>
  <c r="K125" i="26"/>
  <c r="J125" i="26"/>
  <c r="I125" i="26"/>
  <c r="H125" i="26"/>
  <c r="G125" i="26"/>
  <c r="K124" i="26"/>
  <c r="J124" i="26"/>
  <c r="I124" i="26"/>
  <c r="H124" i="26"/>
  <c r="G124" i="26"/>
  <c r="K123" i="26"/>
  <c r="J123" i="26"/>
  <c r="I123" i="26"/>
  <c r="H123" i="26"/>
  <c r="G123" i="26"/>
  <c r="K122" i="26"/>
  <c r="J122" i="26"/>
  <c r="I122" i="26"/>
  <c r="H122" i="26"/>
  <c r="G122" i="26"/>
  <c r="M121" i="26"/>
  <c r="K121" i="26"/>
  <c r="J121" i="26"/>
  <c r="I121" i="26"/>
  <c r="H121" i="26"/>
  <c r="G121" i="26"/>
  <c r="K120" i="26"/>
  <c r="J120" i="26"/>
  <c r="I120" i="26"/>
  <c r="H120" i="26"/>
  <c r="G120" i="26"/>
  <c r="K119" i="26"/>
  <c r="J119" i="26"/>
  <c r="I119" i="26"/>
  <c r="H119" i="26"/>
  <c r="G119" i="26"/>
  <c r="K118" i="26"/>
  <c r="J118" i="26"/>
  <c r="I118" i="26"/>
  <c r="H118" i="26"/>
  <c r="G118" i="26"/>
  <c r="K117" i="26"/>
  <c r="J117" i="26"/>
  <c r="I117" i="26"/>
  <c r="H117" i="26"/>
  <c r="G117" i="26"/>
  <c r="K116" i="26"/>
  <c r="J116" i="26"/>
  <c r="I116" i="26"/>
  <c r="H116" i="26"/>
  <c r="G116" i="26"/>
  <c r="K115" i="26"/>
  <c r="J115" i="26"/>
  <c r="I115" i="26"/>
  <c r="H115" i="26"/>
  <c r="G115" i="26"/>
  <c r="K114" i="26"/>
  <c r="J114" i="26"/>
  <c r="I114" i="26"/>
  <c r="H114" i="26"/>
  <c r="G114" i="26"/>
  <c r="K113" i="26"/>
  <c r="J113" i="26"/>
  <c r="I113" i="26"/>
  <c r="H113" i="26"/>
  <c r="G113" i="26"/>
  <c r="K112" i="26"/>
  <c r="J112" i="26"/>
  <c r="I112" i="26"/>
  <c r="H112" i="26"/>
  <c r="G112" i="26"/>
  <c r="K111" i="26"/>
  <c r="J111" i="26"/>
  <c r="I111" i="26"/>
  <c r="H111" i="26"/>
  <c r="G111" i="26"/>
  <c r="K110" i="26"/>
  <c r="J110" i="26"/>
  <c r="I110" i="26"/>
  <c r="H110" i="26"/>
  <c r="G110" i="26"/>
  <c r="K109" i="26"/>
  <c r="J109" i="26"/>
  <c r="I109" i="26"/>
  <c r="H109" i="26"/>
  <c r="G109" i="26"/>
  <c r="K108" i="26"/>
  <c r="J108" i="26"/>
  <c r="I108" i="26"/>
  <c r="H108" i="26"/>
  <c r="G108" i="26"/>
  <c r="K107" i="26"/>
  <c r="J107" i="26"/>
  <c r="I107" i="26"/>
  <c r="H107" i="26"/>
  <c r="G107" i="26"/>
  <c r="K106" i="26"/>
  <c r="J106" i="26"/>
  <c r="I106" i="26"/>
  <c r="H106" i="26"/>
  <c r="G106" i="26"/>
  <c r="K105" i="26"/>
  <c r="J105" i="26"/>
  <c r="I105" i="26"/>
  <c r="H105" i="26"/>
  <c r="G105" i="26"/>
  <c r="K104" i="26"/>
  <c r="J104" i="26"/>
  <c r="I104" i="26"/>
  <c r="H104" i="26"/>
  <c r="G104" i="26"/>
  <c r="K103" i="26"/>
  <c r="J103" i="26"/>
  <c r="I103" i="26"/>
  <c r="H103" i="26"/>
  <c r="G103" i="26"/>
  <c r="K102" i="26"/>
  <c r="J102" i="26"/>
  <c r="I102" i="26"/>
  <c r="H102" i="26"/>
  <c r="G102" i="26"/>
  <c r="Z97" i="26"/>
  <c r="V97" i="26"/>
  <c r="R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Z67" i="26"/>
  <c r="V67" i="26"/>
  <c r="R67" i="26"/>
  <c r="N66" i="26"/>
  <c r="N65" i="26"/>
  <c r="N64" i="26"/>
  <c r="N63" i="26"/>
  <c r="N62" i="26"/>
  <c r="N61" i="26"/>
  <c r="N60" i="26"/>
  <c r="N59" i="26"/>
  <c r="N58" i="26"/>
  <c r="N57" i="26"/>
  <c r="N56" i="26"/>
  <c r="N55" i="26"/>
  <c r="N54" i="26"/>
  <c r="N53" i="26"/>
  <c r="N52" i="26"/>
  <c r="N51" i="26"/>
  <c r="N50" i="26"/>
  <c r="N49" i="26"/>
  <c r="N48" i="26"/>
  <c r="N47" i="26"/>
  <c r="N46" i="26"/>
  <c r="N45" i="26"/>
  <c r="M45" i="26"/>
  <c r="N44" i="26"/>
  <c r="N43" i="26"/>
  <c r="N42" i="26"/>
  <c r="Z37" i="26"/>
  <c r="V37" i="26"/>
  <c r="R37" i="26"/>
  <c r="J20" i="26"/>
  <c r="I20" i="26"/>
  <c r="N20" i="26" s="1"/>
  <c r="J19" i="26"/>
  <c r="J16" i="26"/>
  <c r="J15" i="26"/>
  <c r="I15" i="26"/>
  <c r="N15" i="26" s="1"/>
  <c r="I14" i="26"/>
  <c r="N14" i="26" s="1"/>
  <c r="J14" i="26"/>
  <c r="J13" i="26"/>
  <c r="I13" i="26"/>
  <c r="N13" i="26" s="1"/>
  <c r="J12" i="26"/>
  <c r="I12" i="26"/>
  <c r="N12" i="26" s="1"/>
  <c r="E37" i="26"/>
  <c r="L231" i="25"/>
  <c r="L13" i="8" s="1"/>
  <c r="Z217" i="25"/>
  <c r="N238" i="25" s="1"/>
  <c r="V217" i="25"/>
  <c r="M238" i="25" s="1"/>
  <c r="R217" i="25"/>
  <c r="L238" i="25" s="1"/>
  <c r="P217" i="25"/>
  <c r="Z187" i="25"/>
  <c r="V187" i="25"/>
  <c r="R187" i="25"/>
  <c r="N187" i="25"/>
  <c r="L226" i="25" s="1"/>
  <c r="Z157" i="25"/>
  <c r="V157" i="25"/>
  <c r="R157" i="25"/>
  <c r="N157" i="25"/>
  <c r="L225" i="25" s="1"/>
  <c r="H13" i="8" s="1"/>
  <c r="Z127" i="25"/>
  <c r="V127" i="25"/>
  <c r="R127" i="25"/>
  <c r="K126" i="25"/>
  <c r="J126" i="25"/>
  <c r="I126" i="25"/>
  <c r="H126" i="25"/>
  <c r="G126" i="25"/>
  <c r="K125" i="25"/>
  <c r="J125" i="25"/>
  <c r="I125" i="25"/>
  <c r="H125" i="25"/>
  <c r="G125" i="25"/>
  <c r="K124" i="25"/>
  <c r="J124" i="25"/>
  <c r="I124" i="25"/>
  <c r="H124" i="25"/>
  <c r="G124" i="25"/>
  <c r="K123" i="25"/>
  <c r="J123" i="25"/>
  <c r="I123" i="25"/>
  <c r="H123" i="25"/>
  <c r="G123" i="25"/>
  <c r="K122" i="25"/>
  <c r="J122" i="25"/>
  <c r="I122" i="25"/>
  <c r="H122" i="25"/>
  <c r="G122" i="25"/>
  <c r="K121" i="25"/>
  <c r="J121" i="25"/>
  <c r="I121" i="25"/>
  <c r="H121" i="25"/>
  <c r="G121" i="25"/>
  <c r="K120" i="25"/>
  <c r="J120" i="25"/>
  <c r="I120" i="25"/>
  <c r="H120" i="25"/>
  <c r="G120" i="25"/>
  <c r="K119" i="25"/>
  <c r="J119" i="25"/>
  <c r="I119" i="25"/>
  <c r="H119" i="25"/>
  <c r="G119" i="25"/>
  <c r="K118" i="25"/>
  <c r="J118" i="25"/>
  <c r="I118" i="25"/>
  <c r="H118" i="25"/>
  <c r="G118" i="25"/>
  <c r="K117" i="25"/>
  <c r="J117" i="25"/>
  <c r="I117" i="25"/>
  <c r="H117" i="25"/>
  <c r="G117" i="25"/>
  <c r="K116" i="25"/>
  <c r="J116" i="25"/>
  <c r="I116" i="25"/>
  <c r="H116" i="25"/>
  <c r="G116" i="25"/>
  <c r="K115" i="25"/>
  <c r="J115" i="25"/>
  <c r="I115" i="25"/>
  <c r="H115" i="25"/>
  <c r="G115" i="25"/>
  <c r="K114" i="25"/>
  <c r="J114" i="25"/>
  <c r="I114" i="25"/>
  <c r="H114" i="25"/>
  <c r="G114" i="25"/>
  <c r="K113" i="25"/>
  <c r="J113" i="25"/>
  <c r="I113" i="25"/>
  <c r="H113" i="25"/>
  <c r="G113" i="25"/>
  <c r="K112" i="25"/>
  <c r="J112" i="25"/>
  <c r="I112" i="25"/>
  <c r="H112" i="25"/>
  <c r="G112" i="25"/>
  <c r="K111" i="25"/>
  <c r="J111" i="25"/>
  <c r="I111" i="25"/>
  <c r="H111" i="25"/>
  <c r="G111" i="25"/>
  <c r="K110" i="25"/>
  <c r="J110" i="25"/>
  <c r="I110" i="25"/>
  <c r="H110" i="25"/>
  <c r="G110" i="25"/>
  <c r="K109" i="25"/>
  <c r="J109" i="25"/>
  <c r="I109" i="25"/>
  <c r="H109" i="25"/>
  <c r="G109" i="25"/>
  <c r="K108" i="25"/>
  <c r="J108" i="25"/>
  <c r="I108" i="25"/>
  <c r="H108" i="25"/>
  <c r="G108" i="25"/>
  <c r="K107" i="25"/>
  <c r="J107" i="25"/>
  <c r="I107" i="25"/>
  <c r="H107" i="25"/>
  <c r="G107" i="25"/>
  <c r="K106" i="25"/>
  <c r="J106" i="25"/>
  <c r="I106" i="25"/>
  <c r="H106" i="25"/>
  <c r="G106" i="25"/>
  <c r="K105" i="25"/>
  <c r="J105" i="25"/>
  <c r="I105" i="25"/>
  <c r="H105" i="25"/>
  <c r="G105" i="25"/>
  <c r="K104" i="25"/>
  <c r="J104" i="25"/>
  <c r="I104" i="25"/>
  <c r="H104" i="25"/>
  <c r="G104" i="25"/>
  <c r="K103" i="25"/>
  <c r="J103" i="25"/>
  <c r="I103" i="25"/>
  <c r="H103" i="25"/>
  <c r="G103" i="25"/>
  <c r="K102" i="25"/>
  <c r="J102" i="25"/>
  <c r="I102" i="25"/>
  <c r="H102" i="25"/>
  <c r="G102" i="25"/>
  <c r="Z97" i="25"/>
  <c r="V97" i="25"/>
  <c r="R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Z67" i="25"/>
  <c r="V67" i="25"/>
  <c r="R67" i="25"/>
  <c r="N66" i="25"/>
  <c r="N65" i="25"/>
  <c r="N64" i="25"/>
  <c r="N63" i="25"/>
  <c r="N62" i="25"/>
  <c r="N61" i="25"/>
  <c r="N60" i="25"/>
  <c r="N59" i="25"/>
  <c r="N58" i="25"/>
  <c r="N57" i="25"/>
  <c r="N56" i="25"/>
  <c r="N55" i="25"/>
  <c r="N54" i="25"/>
  <c r="N53" i="25"/>
  <c r="N52" i="25"/>
  <c r="N51" i="25"/>
  <c r="N50" i="25"/>
  <c r="N49" i="25"/>
  <c r="N48" i="25"/>
  <c r="N47" i="25"/>
  <c r="N46" i="25"/>
  <c r="N45" i="25"/>
  <c r="N44" i="25"/>
  <c r="N43" i="25"/>
  <c r="N42" i="25"/>
  <c r="Z37" i="25"/>
  <c r="V37" i="25"/>
  <c r="R37" i="25"/>
  <c r="J24" i="25"/>
  <c r="J23" i="25"/>
  <c r="I22" i="25"/>
  <c r="N22" i="25" s="1"/>
  <c r="J19" i="25"/>
  <c r="J18" i="25"/>
  <c r="I18" i="25"/>
  <c r="N18" i="25" s="1"/>
  <c r="J17" i="25"/>
  <c r="I17" i="25"/>
  <c r="I16" i="25"/>
  <c r="N16" i="25" s="1"/>
  <c r="J16" i="25"/>
  <c r="J15" i="25"/>
  <c r="I15" i="25"/>
  <c r="N15" i="25" s="1"/>
  <c r="J14" i="25"/>
  <c r="I14" i="25"/>
  <c r="N14" i="25" s="1"/>
  <c r="E37" i="25"/>
  <c r="Z217" i="24"/>
  <c r="N238" i="24" s="1"/>
  <c r="V217" i="24"/>
  <c r="M238" i="24" s="1"/>
  <c r="R217" i="24"/>
  <c r="L238" i="24" s="1"/>
  <c r="P217" i="24"/>
  <c r="L231" i="24" s="1"/>
  <c r="L12" i="8" s="1"/>
  <c r="Z187" i="24"/>
  <c r="V187" i="24"/>
  <c r="R187" i="24"/>
  <c r="N187" i="24"/>
  <c r="L226" i="24" s="1"/>
  <c r="I12" i="8" s="1"/>
  <c r="Z157" i="24"/>
  <c r="V157" i="24"/>
  <c r="R157" i="24"/>
  <c r="N157" i="24"/>
  <c r="L225" i="24" s="1"/>
  <c r="H12" i="8" s="1"/>
  <c r="Z127" i="24"/>
  <c r="V127" i="24"/>
  <c r="R127" i="24"/>
  <c r="K126" i="24"/>
  <c r="J126" i="24"/>
  <c r="I126" i="24"/>
  <c r="H126" i="24"/>
  <c r="G126" i="24"/>
  <c r="K125" i="24"/>
  <c r="J125" i="24"/>
  <c r="I125" i="24"/>
  <c r="H125" i="24"/>
  <c r="G125" i="24"/>
  <c r="K124" i="24"/>
  <c r="J124" i="24"/>
  <c r="I124" i="24"/>
  <c r="H124" i="24"/>
  <c r="G124" i="24"/>
  <c r="K123" i="24"/>
  <c r="J123" i="24"/>
  <c r="I123" i="24"/>
  <c r="H123" i="24"/>
  <c r="G123" i="24"/>
  <c r="K122" i="24"/>
  <c r="J122" i="24"/>
  <c r="I122" i="24"/>
  <c r="H122" i="24"/>
  <c r="G122" i="24"/>
  <c r="K121" i="24"/>
  <c r="J121" i="24"/>
  <c r="I121" i="24"/>
  <c r="H121" i="24"/>
  <c r="G121" i="24"/>
  <c r="K120" i="24"/>
  <c r="J120" i="24"/>
  <c r="I120" i="24"/>
  <c r="H120" i="24"/>
  <c r="G120" i="24"/>
  <c r="K119" i="24"/>
  <c r="J119" i="24"/>
  <c r="I119" i="24"/>
  <c r="H119" i="24"/>
  <c r="G119" i="24"/>
  <c r="K118" i="24"/>
  <c r="J118" i="24"/>
  <c r="I118" i="24"/>
  <c r="H118" i="24"/>
  <c r="G118" i="24"/>
  <c r="K117" i="24"/>
  <c r="J117" i="24"/>
  <c r="I117" i="24"/>
  <c r="H117" i="24"/>
  <c r="G117" i="24"/>
  <c r="K116" i="24"/>
  <c r="J116" i="24"/>
  <c r="I116" i="24"/>
  <c r="H116" i="24"/>
  <c r="G116" i="24"/>
  <c r="K115" i="24"/>
  <c r="J115" i="24"/>
  <c r="I115" i="24"/>
  <c r="H115" i="24"/>
  <c r="G115" i="24"/>
  <c r="K114" i="24"/>
  <c r="J114" i="24"/>
  <c r="I114" i="24"/>
  <c r="H114" i="24"/>
  <c r="G114" i="24"/>
  <c r="K113" i="24"/>
  <c r="J113" i="24"/>
  <c r="I113" i="24"/>
  <c r="H113" i="24"/>
  <c r="G113" i="24"/>
  <c r="K112" i="24"/>
  <c r="J112" i="24"/>
  <c r="I112" i="24"/>
  <c r="H112" i="24"/>
  <c r="G112" i="24"/>
  <c r="K111" i="24"/>
  <c r="J111" i="24"/>
  <c r="I111" i="24"/>
  <c r="H111" i="24"/>
  <c r="G111" i="24"/>
  <c r="K110" i="24"/>
  <c r="J110" i="24"/>
  <c r="I110" i="24"/>
  <c r="H110" i="24"/>
  <c r="G110" i="24"/>
  <c r="K109" i="24"/>
  <c r="J109" i="24"/>
  <c r="I109" i="24"/>
  <c r="H109" i="24"/>
  <c r="G109" i="24"/>
  <c r="K108" i="24"/>
  <c r="J108" i="24"/>
  <c r="I108" i="24"/>
  <c r="H108" i="24"/>
  <c r="G108" i="24"/>
  <c r="K107" i="24"/>
  <c r="J107" i="24"/>
  <c r="I107" i="24"/>
  <c r="H107" i="24"/>
  <c r="G107" i="24"/>
  <c r="K106" i="24"/>
  <c r="J106" i="24"/>
  <c r="I106" i="24"/>
  <c r="H106" i="24"/>
  <c r="G106" i="24"/>
  <c r="K105" i="24"/>
  <c r="J105" i="24"/>
  <c r="I105" i="24"/>
  <c r="H105" i="24"/>
  <c r="G105" i="24"/>
  <c r="K104" i="24"/>
  <c r="J104" i="24"/>
  <c r="I104" i="24"/>
  <c r="H104" i="24"/>
  <c r="G104" i="24"/>
  <c r="K103" i="24"/>
  <c r="J103" i="24"/>
  <c r="I103" i="24"/>
  <c r="H103" i="24"/>
  <c r="G103" i="24"/>
  <c r="K102" i="24"/>
  <c r="J102" i="24"/>
  <c r="I102" i="24"/>
  <c r="H102" i="24"/>
  <c r="G102" i="24"/>
  <c r="Z97" i="24"/>
  <c r="V97" i="24"/>
  <c r="R97" i="24"/>
  <c r="N96" i="24"/>
  <c r="N95" i="24"/>
  <c r="N94" i="24"/>
  <c r="N93" i="24"/>
  <c r="N92" i="24"/>
  <c r="N91" i="24"/>
  <c r="N90" i="24"/>
  <c r="N89" i="24"/>
  <c r="N88" i="24"/>
  <c r="N87" i="24"/>
  <c r="N86" i="24"/>
  <c r="N85" i="24"/>
  <c r="N84" i="24"/>
  <c r="N83" i="24"/>
  <c r="N82" i="24"/>
  <c r="N81" i="24"/>
  <c r="N80" i="24"/>
  <c r="N79" i="24"/>
  <c r="N78" i="24"/>
  <c r="N77" i="24"/>
  <c r="N76" i="24"/>
  <c r="N75" i="24"/>
  <c r="N74" i="24"/>
  <c r="M74" i="24"/>
  <c r="N73" i="24"/>
  <c r="M73" i="24"/>
  <c r="N72" i="24"/>
  <c r="Z67" i="24"/>
  <c r="V67" i="24"/>
  <c r="R67" i="24"/>
  <c r="N66" i="24"/>
  <c r="N65" i="24"/>
  <c r="N64" i="24"/>
  <c r="N63" i="24"/>
  <c r="N62" i="24"/>
  <c r="N61" i="24"/>
  <c r="N60" i="24"/>
  <c r="N59" i="24"/>
  <c r="N58" i="24"/>
  <c r="N57" i="24"/>
  <c r="N56" i="24"/>
  <c r="N55" i="24"/>
  <c r="N54" i="24"/>
  <c r="N53" i="24"/>
  <c r="N52" i="24"/>
  <c r="N51" i="24"/>
  <c r="M51" i="24"/>
  <c r="N50" i="24"/>
  <c r="N49" i="24"/>
  <c r="N48" i="24"/>
  <c r="N47" i="24"/>
  <c r="N46" i="24"/>
  <c r="N45" i="24"/>
  <c r="N44" i="24"/>
  <c r="N43" i="24"/>
  <c r="N42" i="24"/>
  <c r="M42" i="24"/>
  <c r="Z37" i="24"/>
  <c r="V37" i="24"/>
  <c r="R37" i="24"/>
  <c r="I36" i="24"/>
  <c r="N36" i="24" s="1"/>
  <c r="M32" i="24"/>
  <c r="M28" i="24"/>
  <c r="J27" i="24"/>
  <c r="I24" i="24"/>
  <c r="N24" i="24" s="1"/>
  <c r="J20" i="24"/>
  <c r="I20" i="24"/>
  <c r="N20" i="24" s="1"/>
  <c r="J19" i="24"/>
  <c r="J17" i="24"/>
  <c r="M16" i="24"/>
  <c r="J16" i="24"/>
  <c r="I16" i="24"/>
  <c r="N16" i="24" s="1"/>
  <c r="J15" i="24"/>
  <c r="I15" i="24"/>
  <c r="J14" i="24"/>
  <c r="J13" i="24"/>
  <c r="I13" i="24"/>
  <c r="N13" i="24" s="1"/>
  <c r="J12" i="24"/>
  <c r="I12" i="24"/>
  <c r="N12" i="24" s="1"/>
  <c r="E37" i="24"/>
  <c r="Z217" i="23"/>
  <c r="N238" i="23" s="1"/>
  <c r="V217" i="23"/>
  <c r="M238" i="23" s="1"/>
  <c r="R217" i="23"/>
  <c r="L238" i="23" s="1"/>
  <c r="P217" i="23"/>
  <c r="L231" i="23" s="1"/>
  <c r="L11" i="8" s="1"/>
  <c r="Z187" i="23"/>
  <c r="V187" i="23"/>
  <c r="R187" i="23"/>
  <c r="N187" i="23"/>
  <c r="L226" i="23" s="1"/>
  <c r="I11" i="8" s="1"/>
  <c r="Z157" i="23"/>
  <c r="V157" i="23"/>
  <c r="R157" i="23"/>
  <c r="N157" i="23"/>
  <c r="L225" i="23" s="1"/>
  <c r="H11" i="8" s="1"/>
  <c r="M147" i="23"/>
  <c r="M142" i="23"/>
  <c r="M134" i="23"/>
  <c r="Z127" i="23"/>
  <c r="V127" i="23"/>
  <c r="R127" i="23"/>
  <c r="K126" i="23"/>
  <c r="J126" i="23"/>
  <c r="I126" i="23"/>
  <c r="H126" i="23"/>
  <c r="G126" i="23"/>
  <c r="K125" i="23"/>
  <c r="J125" i="23"/>
  <c r="I125" i="23"/>
  <c r="H125" i="23"/>
  <c r="G125" i="23"/>
  <c r="K124" i="23"/>
  <c r="J124" i="23"/>
  <c r="I124" i="23"/>
  <c r="H124" i="23"/>
  <c r="G124" i="23"/>
  <c r="K123" i="23"/>
  <c r="J123" i="23"/>
  <c r="I123" i="23"/>
  <c r="H123" i="23"/>
  <c r="G123" i="23"/>
  <c r="K122" i="23"/>
  <c r="J122" i="23"/>
  <c r="I122" i="23"/>
  <c r="H122" i="23"/>
  <c r="G122" i="23"/>
  <c r="K121" i="23"/>
  <c r="J121" i="23"/>
  <c r="I121" i="23"/>
  <c r="H121" i="23"/>
  <c r="G121" i="23"/>
  <c r="K120" i="23"/>
  <c r="J120" i="23"/>
  <c r="I120" i="23"/>
  <c r="H120" i="23"/>
  <c r="G120" i="23"/>
  <c r="K119" i="23"/>
  <c r="J119" i="23"/>
  <c r="I119" i="23"/>
  <c r="H119" i="23"/>
  <c r="G119" i="23"/>
  <c r="M118" i="23"/>
  <c r="K118" i="23"/>
  <c r="J118" i="23"/>
  <c r="I118" i="23"/>
  <c r="H118" i="23"/>
  <c r="G118" i="23"/>
  <c r="M117" i="23"/>
  <c r="K117" i="23"/>
  <c r="J117" i="23"/>
  <c r="I117" i="23"/>
  <c r="H117" i="23"/>
  <c r="G117" i="23"/>
  <c r="K116" i="23"/>
  <c r="J116" i="23"/>
  <c r="I116" i="23"/>
  <c r="H116" i="23"/>
  <c r="G116" i="23"/>
  <c r="K115" i="23"/>
  <c r="J115" i="23"/>
  <c r="I115" i="23"/>
  <c r="H115" i="23"/>
  <c r="G115" i="23"/>
  <c r="K114" i="23"/>
  <c r="J114" i="23"/>
  <c r="I114" i="23"/>
  <c r="H114" i="23"/>
  <c r="G114" i="23"/>
  <c r="K113" i="23"/>
  <c r="J113" i="23"/>
  <c r="I113" i="23"/>
  <c r="H113" i="23"/>
  <c r="G113" i="23"/>
  <c r="K112" i="23"/>
  <c r="J112" i="23"/>
  <c r="I112" i="23"/>
  <c r="H112" i="23"/>
  <c r="G112" i="23"/>
  <c r="K111" i="23"/>
  <c r="J111" i="23"/>
  <c r="I111" i="23"/>
  <c r="H111" i="23"/>
  <c r="G111" i="23"/>
  <c r="M110" i="23"/>
  <c r="K110" i="23"/>
  <c r="J110" i="23"/>
  <c r="I110" i="23"/>
  <c r="H110" i="23"/>
  <c r="G110" i="23"/>
  <c r="K109" i="23"/>
  <c r="J109" i="23"/>
  <c r="I109" i="23"/>
  <c r="H109" i="23"/>
  <c r="G109" i="23"/>
  <c r="K108" i="23"/>
  <c r="J108" i="23"/>
  <c r="I108" i="23"/>
  <c r="H108" i="23"/>
  <c r="G108" i="23"/>
  <c r="K107" i="23"/>
  <c r="J107" i="23"/>
  <c r="I107" i="23"/>
  <c r="H107" i="23"/>
  <c r="G107" i="23"/>
  <c r="K106" i="23"/>
  <c r="J106" i="23"/>
  <c r="I106" i="23"/>
  <c r="H106" i="23"/>
  <c r="G106" i="23"/>
  <c r="K105" i="23"/>
  <c r="J105" i="23"/>
  <c r="I105" i="23"/>
  <c r="H105" i="23"/>
  <c r="G105" i="23"/>
  <c r="K104" i="23"/>
  <c r="J104" i="23"/>
  <c r="I104" i="23"/>
  <c r="H104" i="23"/>
  <c r="G104" i="23"/>
  <c r="M103" i="23"/>
  <c r="K103" i="23"/>
  <c r="J103" i="23"/>
  <c r="I103" i="23"/>
  <c r="H103" i="23"/>
  <c r="G103" i="23"/>
  <c r="K102" i="23"/>
  <c r="J102" i="23"/>
  <c r="I102" i="23"/>
  <c r="H102" i="23"/>
  <c r="G102" i="23"/>
  <c r="Z97" i="23"/>
  <c r="V97" i="23"/>
  <c r="R97" i="23"/>
  <c r="N96" i="23"/>
  <c r="M96" i="23"/>
  <c r="N95" i="23"/>
  <c r="N94" i="23"/>
  <c r="N93" i="23"/>
  <c r="N92" i="23"/>
  <c r="M92" i="23"/>
  <c r="N91" i="23"/>
  <c r="N90" i="23"/>
  <c r="N89" i="23"/>
  <c r="N88" i="23"/>
  <c r="M88" i="23"/>
  <c r="N87" i="23"/>
  <c r="N86" i="23"/>
  <c r="N85" i="23"/>
  <c r="N84" i="23"/>
  <c r="N83" i="23"/>
  <c r="N82" i="23"/>
  <c r="M82" i="23"/>
  <c r="N81" i="23"/>
  <c r="M81" i="23"/>
  <c r="N80" i="23"/>
  <c r="M80" i="23"/>
  <c r="N79" i="23"/>
  <c r="N78" i="23"/>
  <c r="N77" i="23"/>
  <c r="N76" i="23"/>
  <c r="M76" i="23"/>
  <c r="N75" i="23"/>
  <c r="N74" i="23"/>
  <c r="N73" i="23"/>
  <c r="N72" i="23"/>
  <c r="Z67" i="23"/>
  <c r="V67" i="23"/>
  <c r="R67" i="23"/>
  <c r="N66" i="23"/>
  <c r="N65" i="23"/>
  <c r="N64" i="23"/>
  <c r="N63" i="23"/>
  <c r="M63" i="23"/>
  <c r="N62" i="23"/>
  <c r="M62" i="23"/>
  <c r="N61" i="23"/>
  <c r="M61" i="23"/>
  <c r="N60" i="23"/>
  <c r="N59" i="23"/>
  <c r="N58" i="23"/>
  <c r="M58" i="23"/>
  <c r="N57" i="23"/>
  <c r="M57" i="23"/>
  <c r="N56" i="23"/>
  <c r="N55" i="23"/>
  <c r="N54" i="23"/>
  <c r="N53" i="23"/>
  <c r="N52" i="23"/>
  <c r="N51" i="23"/>
  <c r="M51" i="23"/>
  <c r="N50" i="23"/>
  <c r="M50" i="23"/>
  <c r="N49" i="23"/>
  <c r="N48" i="23"/>
  <c r="N47" i="23"/>
  <c r="N46" i="23"/>
  <c r="N45" i="23"/>
  <c r="N44" i="23"/>
  <c r="N43" i="23"/>
  <c r="N42" i="23"/>
  <c r="Z37" i="23"/>
  <c r="V37" i="23"/>
  <c r="R37" i="23"/>
  <c r="M34" i="23"/>
  <c r="M33" i="23"/>
  <c r="M32" i="23"/>
  <c r="J32" i="23"/>
  <c r="I32" i="23"/>
  <c r="M29" i="23"/>
  <c r="M26" i="23"/>
  <c r="M25" i="23"/>
  <c r="M24" i="23"/>
  <c r="M21" i="23"/>
  <c r="I20" i="23"/>
  <c r="N20" i="23" s="1"/>
  <c r="I19" i="23"/>
  <c r="M18" i="23"/>
  <c r="I18" i="23"/>
  <c r="N18" i="23" s="1"/>
  <c r="J18" i="23"/>
  <c r="M17" i="23"/>
  <c r="J17" i="23"/>
  <c r="I17" i="23"/>
  <c r="N17" i="23" s="1"/>
  <c r="M16" i="23"/>
  <c r="J16" i="23"/>
  <c r="I16" i="23"/>
  <c r="M14" i="23"/>
  <c r="J14" i="23"/>
  <c r="M13" i="23"/>
  <c r="J13" i="23"/>
  <c r="I13" i="23"/>
  <c r="N13" i="23" s="1"/>
  <c r="J12" i="23"/>
  <c r="I12" i="23"/>
  <c r="N12" i="23" s="1"/>
  <c r="E37" i="23"/>
  <c r="M119" i="23"/>
  <c r="Z217" i="22"/>
  <c r="N238" i="22" s="1"/>
  <c r="V217" i="22"/>
  <c r="M238" i="22" s="1"/>
  <c r="R217" i="22"/>
  <c r="L238" i="22" s="1"/>
  <c r="P217" i="22"/>
  <c r="L231" i="22" s="1"/>
  <c r="L10" i="8" s="1"/>
  <c r="Z187" i="22"/>
  <c r="V187" i="22"/>
  <c r="R187" i="22"/>
  <c r="N187" i="22"/>
  <c r="L226" i="22" s="1"/>
  <c r="I10" i="8" s="1"/>
  <c r="Z157" i="22"/>
  <c r="V157" i="22"/>
  <c r="R157" i="22"/>
  <c r="N157" i="22"/>
  <c r="L225" i="22" s="1"/>
  <c r="Z127" i="22"/>
  <c r="V127" i="22"/>
  <c r="R127" i="22"/>
  <c r="K126" i="22"/>
  <c r="J126" i="22"/>
  <c r="I126" i="22"/>
  <c r="H126" i="22"/>
  <c r="G126" i="22"/>
  <c r="K125" i="22"/>
  <c r="J125" i="22"/>
  <c r="I125" i="22"/>
  <c r="H125" i="22"/>
  <c r="G125" i="22"/>
  <c r="K124" i="22"/>
  <c r="J124" i="22"/>
  <c r="I124" i="22"/>
  <c r="H124" i="22"/>
  <c r="G124" i="22"/>
  <c r="K123" i="22"/>
  <c r="J123" i="22"/>
  <c r="I123" i="22"/>
  <c r="H123" i="22"/>
  <c r="G123" i="22"/>
  <c r="K122" i="22"/>
  <c r="J122" i="22"/>
  <c r="I122" i="22"/>
  <c r="H122" i="22"/>
  <c r="G122" i="22"/>
  <c r="K121" i="22"/>
  <c r="J121" i="22"/>
  <c r="I121" i="22"/>
  <c r="H121" i="22"/>
  <c r="G121" i="22"/>
  <c r="K120" i="22"/>
  <c r="J120" i="22"/>
  <c r="I120" i="22"/>
  <c r="H120" i="22"/>
  <c r="G120" i="22"/>
  <c r="K119" i="22"/>
  <c r="J119" i="22"/>
  <c r="I119" i="22"/>
  <c r="H119" i="22"/>
  <c r="G119" i="22"/>
  <c r="K118" i="22"/>
  <c r="J118" i="22"/>
  <c r="I118" i="22"/>
  <c r="H118" i="22"/>
  <c r="G118" i="22"/>
  <c r="K117" i="22"/>
  <c r="J117" i="22"/>
  <c r="I117" i="22"/>
  <c r="H117" i="22"/>
  <c r="G117" i="22"/>
  <c r="K116" i="22"/>
  <c r="J116" i="22"/>
  <c r="I116" i="22"/>
  <c r="H116" i="22"/>
  <c r="G116" i="22"/>
  <c r="K115" i="22"/>
  <c r="J115" i="22"/>
  <c r="I115" i="22"/>
  <c r="H115" i="22"/>
  <c r="G115" i="22"/>
  <c r="K114" i="22"/>
  <c r="J114" i="22"/>
  <c r="I114" i="22"/>
  <c r="H114" i="22"/>
  <c r="G114" i="22"/>
  <c r="K113" i="22"/>
  <c r="J113" i="22"/>
  <c r="I113" i="22"/>
  <c r="H113" i="22"/>
  <c r="G113" i="22"/>
  <c r="K112" i="22"/>
  <c r="J112" i="22"/>
  <c r="I112" i="22"/>
  <c r="H112" i="22"/>
  <c r="G112" i="22"/>
  <c r="K111" i="22"/>
  <c r="J111" i="22"/>
  <c r="I111" i="22"/>
  <c r="H111" i="22"/>
  <c r="G111" i="22"/>
  <c r="K110" i="22"/>
  <c r="J110" i="22"/>
  <c r="I110" i="22"/>
  <c r="H110" i="22"/>
  <c r="G110" i="22"/>
  <c r="K109" i="22"/>
  <c r="J109" i="22"/>
  <c r="I109" i="22"/>
  <c r="H109" i="22"/>
  <c r="G109" i="22"/>
  <c r="K108" i="22"/>
  <c r="J108" i="22"/>
  <c r="I108" i="22"/>
  <c r="H108" i="22"/>
  <c r="G108" i="22"/>
  <c r="K107" i="22"/>
  <c r="J107" i="22"/>
  <c r="I107" i="22"/>
  <c r="H107" i="22"/>
  <c r="G107" i="22"/>
  <c r="K106" i="22"/>
  <c r="J106" i="22"/>
  <c r="I106" i="22"/>
  <c r="H106" i="22"/>
  <c r="G106" i="22"/>
  <c r="K105" i="22"/>
  <c r="J105" i="22"/>
  <c r="I105" i="22"/>
  <c r="H105" i="22"/>
  <c r="G105" i="22"/>
  <c r="K104" i="22"/>
  <c r="J104" i="22"/>
  <c r="I104" i="22"/>
  <c r="H104" i="22"/>
  <c r="G104" i="22"/>
  <c r="K103" i="22"/>
  <c r="J103" i="22"/>
  <c r="I103" i="22"/>
  <c r="H103" i="22"/>
  <c r="G103" i="22"/>
  <c r="K102" i="22"/>
  <c r="J102" i="22"/>
  <c r="I102" i="22"/>
  <c r="H102" i="22"/>
  <c r="G102" i="22"/>
  <c r="Z97" i="22"/>
  <c r="V97" i="22"/>
  <c r="R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Z67" i="22"/>
  <c r="V67" i="22"/>
  <c r="R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Z37" i="22"/>
  <c r="V37" i="22"/>
  <c r="R37" i="22"/>
  <c r="M28" i="22"/>
  <c r="I22" i="22"/>
  <c r="J21" i="22"/>
  <c r="M20" i="22"/>
  <c r="J19" i="22"/>
  <c r="I19" i="22"/>
  <c r="N19" i="22" s="1"/>
  <c r="J15" i="22"/>
  <c r="I15" i="22"/>
  <c r="N15" i="22" s="1"/>
  <c r="J14" i="22"/>
  <c r="I14" i="22"/>
  <c r="J13" i="22"/>
  <c r="M12" i="22"/>
  <c r="J12" i="22"/>
  <c r="I12" i="22"/>
  <c r="N12" i="22" s="1"/>
  <c r="E37" i="22"/>
  <c r="M53" i="22"/>
  <c r="M61" i="22"/>
  <c r="Z217" i="21"/>
  <c r="N238" i="21" s="1"/>
  <c r="V217" i="21"/>
  <c r="M238" i="21" s="1"/>
  <c r="R217" i="21"/>
  <c r="L238" i="21" s="1"/>
  <c r="P217" i="21"/>
  <c r="L231" i="21" s="1"/>
  <c r="L9" i="8" s="1"/>
  <c r="Z187" i="21"/>
  <c r="V187" i="21"/>
  <c r="R187" i="21"/>
  <c r="N187" i="21"/>
  <c r="L226" i="21" s="1"/>
  <c r="I9" i="8" s="1"/>
  <c r="Z157" i="21"/>
  <c r="V157" i="21"/>
  <c r="R157" i="21"/>
  <c r="N157" i="21"/>
  <c r="L225" i="21" s="1"/>
  <c r="H9" i="8" s="1"/>
  <c r="Z127" i="21"/>
  <c r="V127" i="21"/>
  <c r="R127" i="21"/>
  <c r="M126" i="21"/>
  <c r="K126" i="21"/>
  <c r="J126" i="21"/>
  <c r="I126" i="21"/>
  <c r="H126" i="21"/>
  <c r="G126" i="21"/>
  <c r="K125" i="21"/>
  <c r="J125" i="21"/>
  <c r="I125" i="21"/>
  <c r="H125" i="21"/>
  <c r="G125" i="21"/>
  <c r="K124" i="21"/>
  <c r="J124" i="21"/>
  <c r="I124" i="21"/>
  <c r="H124" i="21"/>
  <c r="G124" i="21"/>
  <c r="K123" i="21"/>
  <c r="J123" i="21"/>
  <c r="I123" i="21"/>
  <c r="H123" i="21"/>
  <c r="G123" i="21"/>
  <c r="K122" i="21"/>
  <c r="J122" i="21"/>
  <c r="I122" i="21"/>
  <c r="H122" i="21"/>
  <c r="G122" i="21"/>
  <c r="K121" i="21"/>
  <c r="J121" i="21"/>
  <c r="I121" i="21"/>
  <c r="H121" i="21"/>
  <c r="G121" i="21"/>
  <c r="K120" i="21"/>
  <c r="J120" i="21"/>
  <c r="I120" i="21"/>
  <c r="H120" i="21"/>
  <c r="G120" i="21"/>
  <c r="K119" i="21"/>
  <c r="J119" i="21"/>
  <c r="I119" i="21"/>
  <c r="H119" i="21"/>
  <c r="G119" i="21"/>
  <c r="K118" i="21"/>
  <c r="J118" i="21"/>
  <c r="I118" i="21"/>
  <c r="H118" i="21"/>
  <c r="G118" i="21"/>
  <c r="K117" i="21"/>
  <c r="J117" i="21"/>
  <c r="I117" i="21"/>
  <c r="H117" i="21"/>
  <c r="G117" i="21"/>
  <c r="K116" i="21"/>
  <c r="J116" i="21"/>
  <c r="I116" i="21"/>
  <c r="H116" i="21"/>
  <c r="G116" i="21"/>
  <c r="K115" i="21"/>
  <c r="J115" i="21"/>
  <c r="I115" i="21"/>
  <c r="H115" i="21"/>
  <c r="G115" i="21"/>
  <c r="K114" i="21"/>
  <c r="J114" i="21"/>
  <c r="I114" i="21"/>
  <c r="H114" i="21"/>
  <c r="G114" i="21"/>
  <c r="K113" i="21"/>
  <c r="J113" i="21"/>
  <c r="I113" i="21"/>
  <c r="H113" i="21"/>
  <c r="G113" i="21"/>
  <c r="K112" i="21"/>
  <c r="J112" i="21"/>
  <c r="I112" i="21"/>
  <c r="H112" i="21"/>
  <c r="G112" i="21"/>
  <c r="K111" i="21"/>
  <c r="J111" i="21"/>
  <c r="I111" i="21"/>
  <c r="H111" i="21"/>
  <c r="G111" i="21"/>
  <c r="K110" i="21"/>
  <c r="J110" i="21"/>
  <c r="I110" i="21"/>
  <c r="H110" i="21"/>
  <c r="G110" i="21"/>
  <c r="K109" i="21"/>
  <c r="J109" i="21"/>
  <c r="I109" i="21"/>
  <c r="H109" i="21"/>
  <c r="G109" i="21"/>
  <c r="K108" i="21"/>
  <c r="J108" i="21"/>
  <c r="I108" i="21"/>
  <c r="H108" i="21"/>
  <c r="G108" i="21"/>
  <c r="K107" i="21"/>
  <c r="J107" i="21"/>
  <c r="I107" i="21"/>
  <c r="H107" i="21"/>
  <c r="G107" i="21"/>
  <c r="K106" i="21"/>
  <c r="J106" i="21"/>
  <c r="I106" i="21"/>
  <c r="H106" i="21"/>
  <c r="G106" i="21"/>
  <c r="K105" i="21"/>
  <c r="J105" i="21"/>
  <c r="I105" i="21"/>
  <c r="H105" i="21"/>
  <c r="G105" i="21"/>
  <c r="K104" i="21"/>
  <c r="J104" i="21"/>
  <c r="I104" i="21"/>
  <c r="H104" i="21"/>
  <c r="G104" i="21"/>
  <c r="K103" i="21"/>
  <c r="J103" i="21"/>
  <c r="I103" i="21"/>
  <c r="H103" i="21"/>
  <c r="G103" i="21"/>
  <c r="K102" i="21"/>
  <c r="J102" i="21"/>
  <c r="I102" i="21"/>
  <c r="H102" i="21"/>
  <c r="G102" i="21"/>
  <c r="Z97" i="21"/>
  <c r="V97" i="21"/>
  <c r="R97" i="21"/>
  <c r="N96" i="21"/>
  <c r="N95" i="21"/>
  <c r="N94" i="21"/>
  <c r="N93" i="21"/>
  <c r="N92" i="21"/>
  <c r="N91" i="21"/>
  <c r="N90" i="21"/>
  <c r="N89" i="21"/>
  <c r="N88" i="21"/>
  <c r="N87" i="21"/>
  <c r="N86" i="21"/>
  <c r="N85" i="21"/>
  <c r="N84" i="21"/>
  <c r="N83" i="21"/>
  <c r="N82" i="21"/>
  <c r="N81" i="21"/>
  <c r="N80" i="21"/>
  <c r="N79" i="21"/>
  <c r="N78" i="21"/>
  <c r="N77" i="21"/>
  <c r="N76" i="21"/>
  <c r="N75" i="21"/>
  <c r="N74" i="21"/>
  <c r="N73" i="21"/>
  <c r="N72" i="21"/>
  <c r="Z67" i="21"/>
  <c r="V67" i="21"/>
  <c r="R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Z37" i="21"/>
  <c r="V37" i="21"/>
  <c r="M235" i="21" s="1"/>
  <c r="S9" i="8" s="1"/>
  <c r="R37" i="21"/>
  <c r="M21" i="21"/>
  <c r="M16" i="21"/>
  <c r="I15" i="21"/>
  <c r="N15" i="21" s="1"/>
  <c r="M12" i="21"/>
  <c r="I12" i="21"/>
  <c r="N12" i="21" s="1"/>
  <c r="J12" i="21"/>
  <c r="E37" i="21"/>
  <c r="Z217" i="20"/>
  <c r="N238" i="20" s="1"/>
  <c r="V217" i="20"/>
  <c r="M238" i="20" s="1"/>
  <c r="R217" i="20"/>
  <c r="L238" i="20" s="1"/>
  <c r="P217" i="20"/>
  <c r="L231" i="20" s="1"/>
  <c r="L8" i="8" s="1"/>
  <c r="Z187" i="20"/>
  <c r="V187" i="20"/>
  <c r="R187" i="20"/>
  <c r="N187" i="20"/>
  <c r="L226" i="20" s="1"/>
  <c r="I8" i="8" s="1"/>
  <c r="Z157" i="20"/>
  <c r="V157" i="20"/>
  <c r="R157" i="20"/>
  <c r="N157" i="20"/>
  <c r="L225" i="20" s="1"/>
  <c r="H8" i="8" s="1"/>
  <c r="M142" i="20"/>
  <c r="Z127" i="20"/>
  <c r="V127" i="20"/>
  <c r="R127" i="20"/>
  <c r="K126" i="20"/>
  <c r="J126" i="20"/>
  <c r="I126" i="20"/>
  <c r="H126" i="20"/>
  <c r="G126" i="20"/>
  <c r="K125" i="20"/>
  <c r="J125" i="20"/>
  <c r="I125" i="20"/>
  <c r="H125" i="20"/>
  <c r="G125" i="20"/>
  <c r="K124" i="20"/>
  <c r="J124" i="20"/>
  <c r="I124" i="20"/>
  <c r="H124" i="20"/>
  <c r="G124" i="20"/>
  <c r="K123" i="20"/>
  <c r="J123" i="20"/>
  <c r="I123" i="20"/>
  <c r="H123" i="20"/>
  <c r="G123" i="20"/>
  <c r="K122" i="20"/>
  <c r="J122" i="20"/>
  <c r="I122" i="20"/>
  <c r="H122" i="20"/>
  <c r="G122" i="20"/>
  <c r="K121" i="20"/>
  <c r="J121" i="20"/>
  <c r="I121" i="20"/>
  <c r="H121" i="20"/>
  <c r="G121" i="20"/>
  <c r="M120" i="20"/>
  <c r="K120" i="20"/>
  <c r="J120" i="20"/>
  <c r="I120" i="20"/>
  <c r="H120" i="20"/>
  <c r="G120" i="20"/>
  <c r="K119" i="20"/>
  <c r="J119" i="20"/>
  <c r="I119" i="20"/>
  <c r="H119" i="20"/>
  <c r="G119" i="20"/>
  <c r="K118" i="20"/>
  <c r="J118" i="20"/>
  <c r="I118" i="20"/>
  <c r="H118" i="20"/>
  <c r="G118" i="20"/>
  <c r="K117" i="20"/>
  <c r="J117" i="20"/>
  <c r="I117" i="20"/>
  <c r="H117" i="20"/>
  <c r="G117" i="20"/>
  <c r="K116" i="20"/>
  <c r="J116" i="20"/>
  <c r="I116" i="20"/>
  <c r="H116" i="20"/>
  <c r="G116" i="20"/>
  <c r="K115" i="20"/>
  <c r="J115" i="20"/>
  <c r="I115" i="20"/>
  <c r="H115" i="20"/>
  <c r="G115" i="20"/>
  <c r="K114" i="20"/>
  <c r="J114" i="20"/>
  <c r="I114" i="20"/>
  <c r="H114" i="20"/>
  <c r="G114" i="20"/>
  <c r="K113" i="20"/>
  <c r="J113" i="20"/>
  <c r="I113" i="20"/>
  <c r="H113" i="20"/>
  <c r="G113" i="20"/>
  <c r="M112" i="20"/>
  <c r="K112" i="20"/>
  <c r="J112" i="20"/>
  <c r="I112" i="20"/>
  <c r="H112" i="20"/>
  <c r="G112" i="20"/>
  <c r="K111" i="20"/>
  <c r="J111" i="20"/>
  <c r="I111" i="20"/>
  <c r="H111" i="20"/>
  <c r="G111" i="20"/>
  <c r="K110" i="20"/>
  <c r="J110" i="20"/>
  <c r="I110" i="20"/>
  <c r="H110" i="20"/>
  <c r="G110" i="20"/>
  <c r="K109" i="20"/>
  <c r="J109" i="20"/>
  <c r="I109" i="20"/>
  <c r="H109" i="20"/>
  <c r="G109" i="20"/>
  <c r="K108" i="20"/>
  <c r="J108" i="20"/>
  <c r="I108" i="20"/>
  <c r="H108" i="20"/>
  <c r="G108" i="20"/>
  <c r="K107" i="20"/>
  <c r="J107" i="20"/>
  <c r="I107" i="20"/>
  <c r="H107" i="20"/>
  <c r="G107" i="20"/>
  <c r="K106" i="20"/>
  <c r="J106" i="20"/>
  <c r="I106" i="20"/>
  <c r="H106" i="20"/>
  <c r="G106" i="20"/>
  <c r="K105" i="20"/>
  <c r="J105" i="20"/>
  <c r="I105" i="20"/>
  <c r="H105" i="20"/>
  <c r="G105" i="20"/>
  <c r="K104" i="20"/>
  <c r="J104" i="20"/>
  <c r="I104" i="20"/>
  <c r="H104" i="20"/>
  <c r="G104" i="20"/>
  <c r="K103" i="20"/>
  <c r="J103" i="20"/>
  <c r="I103" i="20"/>
  <c r="H103" i="20"/>
  <c r="G103" i="20"/>
  <c r="K102" i="20"/>
  <c r="J102" i="20"/>
  <c r="I102" i="20"/>
  <c r="H102" i="20"/>
  <c r="G102" i="20"/>
  <c r="Z97" i="20"/>
  <c r="V97" i="20"/>
  <c r="R97" i="20"/>
  <c r="N96" i="20"/>
  <c r="N95" i="20"/>
  <c r="N94" i="20"/>
  <c r="M94" i="20"/>
  <c r="N93" i="20"/>
  <c r="N92" i="20"/>
  <c r="N91" i="20"/>
  <c r="N90" i="20"/>
  <c r="N89" i="20"/>
  <c r="N88" i="20"/>
  <c r="N87" i="20"/>
  <c r="N86" i="20"/>
  <c r="N85" i="20"/>
  <c r="N84" i="20"/>
  <c r="N83" i="20"/>
  <c r="N82" i="20"/>
  <c r="M82" i="20"/>
  <c r="N81" i="20"/>
  <c r="N80" i="20"/>
  <c r="N79" i="20"/>
  <c r="N78" i="20"/>
  <c r="M78" i="20"/>
  <c r="N77" i="20"/>
  <c r="N76" i="20"/>
  <c r="M76" i="20"/>
  <c r="N75" i="20"/>
  <c r="N74" i="20"/>
  <c r="N73" i="20"/>
  <c r="N72" i="20"/>
  <c r="Z67" i="20"/>
  <c r="V67" i="20"/>
  <c r="R67" i="20"/>
  <c r="N66" i="20"/>
  <c r="N65" i="20"/>
  <c r="N64" i="20"/>
  <c r="N63" i="20"/>
  <c r="N62" i="20"/>
  <c r="N61" i="20"/>
  <c r="N60" i="20"/>
  <c r="N59" i="20"/>
  <c r="M59" i="20"/>
  <c r="N58" i="20"/>
  <c r="M58" i="20"/>
  <c r="N57" i="20"/>
  <c r="N56" i="20"/>
  <c r="N55" i="20"/>
  <c r="N54" i="20"/>
  <c r="N53" i="20"/>
  <c r="N52" i="20"/>
  <c r="N51" i="20"/>
  <c r="N50" i="20"/>
  <c r="N49" i="20"/>
  <c r="N48" i="20"/>
  <c r="N47" i="20"/>
  <c r="M47" i="20"/>
  <c r="N46" i="20"/>
  <c r="N45" i="20"/>
  <c r="M45" i="20"/>
  <c r="N44" i="20"/>
  <c r="N43" i="20"/>
  <c r="M43" i="20"/>
  <c r="N42" i="20"/>
  <c r="M42" i="20"/>
  <c r="Z37" i="20"/>
  <c r="V37" i="20"/>
  <c r="R37" i="20"/>
  <c r="M34" i="20"/>
  <c r="M32" i="20"/>
  <c r="M29" i="20"/>
  <c r="M28" i="20"/>
  <c r="M24" i="20"/>
  <c r="M21" i="20"/>
  <c r="M20" i="20"/>
  <c r="J20" i="20"/>
  <c r="I20" i="20"/>
  <c r="N20" i="20" s="1"/>
  <c r="J19" i="20"/>
  <c r="J17" i="20"/>
  <c r="I17" i="20"/>
  <c r="N17" i="20" s="1"/>
  <c r="M16" i="20"/>
  <c r="J16" i="20"/>
  <c r="I16" i="20"/>
  <c r="N16" i="20" s="1"/>
  <c r="M14" i="20"/>
  <c r="J14" i="20"/>
  <c r="M13" i="20"/>
  <c r="J13" i="20"/>
  <c r="I13" i="20"/>
  <c r="N13" i="20" s="1"/>
  <c r="M12" i="20"/>
  <c r="J12" i="20"/>
  <c r="I12" i="20"/>
  <c r="N12" i="20" s="1"/>
  <c r="E37" i="20"/>
  <c r="M102" i="20"/>
  <c r="Z217" i="19"/>
  <c r="N238" i="19" s="1"/>
  <c r="V217" i="19"/>
  <c r="M238" i="19" s="1"/>
  <c r="R217" i="19"/>
  <c r="L238" i="19" s="1"/>
  <c r="P217" i="19"/>
  <c r="L231" i="19" s="1"/>
  <c r="L7" i="8" s="1"/>
  <c r="Z187" i="19"/>
  <c r="V187" i="19"/>
  <c r="R187" i="19"/>
  <c r="N187" i="19"/>
  <c r="L226" i="19" s="1"/>
  <c r="I7" i="8" s="1"/>
  <c r="Z157" i="19"/>
  <c r="V157" i="19"/>
  <c r="R157" i="19"/>
  <c r="N157" i="19"/>
  <c r="L225" i="19" s="1"/>
  <c r="H7" i="8" s="1"/>
  <c r="Z127" i="19"/>
  <c r="V127" i="19"/>
  <c r="R127" i="19"/>
  <c r="K126" i="19"/>
  <c r="J126" i="19"/>
  <c r="I126" i="19"/>
  <c r="H126" i="19"/>
  <c r="G126" i="19"/>
  <c r="K125" i="19"/>
  <c r="J125" i="19"/>
  <c r="I125" i="19"/>
  <c r="H125" i="19"/>
  <c r="G125" i="19"/>
  <c r="K124" i="19"/>
  <c r="J124" i="19"/>
  <c r="I124" i="19"/>
  <c r="H124" i="19"/>
  <c r="G124" i="19"/>
  <c r="K123" i="19"/>
  <c r="J123" i="19"/>
  <c r="I123" i="19"/>
  <c r="H123" i="19"/>
  <c r="G123" i="19"/>
  <c r="K122" i="19"/>
  <c r="J122" i="19"/>
  <c r="I122" i="19"/>
  <c r="H122" i="19"/>
  <c r="G122" i="19"/>
  <c r="K121" i="19"/>
  <c r="J121" i="19"/>
  <c r="I121" i="19"/>
  <c r="H121" i="19"/>
  <c r="G121" i="19"/>
  <c r="K120" i="19"/>
  <c r="J120" i="19"/>
  <c r="I120" i="19"/>
  <c r="H120" i="19"/>
  <c r="G120" i="19"/>
  <c r="K119" i="19"/>
  <c r="J119" i="19"/>
  <c r="I119" i="19"/>
  <c r="H119" i="19"/>
  <c r="G119" i="19"/>
  <c r="K118" i="19"/>
  <c r="J118" i="19"/>
  <c r="I118" i="19"/>
  <c r="H118" i="19"/>
  <c r="G118" i="19"/>
  <c r="K117" i="19"/>
  <c r="J117" i="19"/>
  <c r="I117" i="19"/>
  <c r="H117" i="19"/>
  <c r="G117" i="19"/>
  <c r="K116" i="19"/>
  <c r="J116" i="19"/>
  <c r="I116" i="19"/>
  <c r="H116" i="19"/>
  <c r="G116" i="19"/>
  <c r="K115" i="19"/>
  <c r="J115" i="19"/>
  <c r="I115" i="19"/>
  <c r="H115" i="19"/>
  <c r="G115" i="19"/>
  <c r="K114" i="19"/>
  <c r="J114" i="19"/>
  <c r="I114" i="19"/>
  <c r="H114" i="19"/>
  <c r="G114" i="19"/>
  <c r="K113" i="19"/>
  <c r="J113" i="19"/>
  <c r="I113" i="19"/>
  <c r="H113" i="19"/>
  <c r="G113" i="19"/>
  <c r="K112" i="19"/>
  <c r="J112" i="19"/>
  <c r="I112" i="19"/>
  <c r="H112" i="19"/>
  <c r="G112" i="19"/>
  <c r="K111" i="19"/>
  <c r="J111" i="19"/>
  <c r="I111" i="19"/>
  <c r="H111" i="19"/>
  <c r="G111" i="19"/>
  <c r="K110" i="19"/>
  <c r="J110" i="19"/>
  <c r="I110" i="19"/>
  <c r="H110" i="19"/>
  <c r="G110" i="19"/>
  <c r="K109" i="19"/>
  <c r="J109" i="19"/>
  <c r="I109" i="19"/>
  <c r="H109" i="19"/>
  <c r="G109" i="19"/>
  <c r="K108" i="19"/>
  <c r="J108" i="19"/>
  <c r="I108" i="19"/>
  <c r="H108" i="19"/>
  <c r="G108" i="19"/>
  <c r="K107" i="19"/>
  <c r="J107" i="19"/>
  <c r="I107" i="19"/>
  <c r="H107" i="19"/>
  <c r="G107" i="19"/>
  <c r="K106" i="19"/>
  <c r="J106" i="19"/>
  <c r="I106" i="19"/>
  <c r="H106" i="19"/>
  <c r="G106" i="19"/>
  <c r="K105" i="19"/>
  <c r="J105" i="19"/>
  <c r="I105" i="19"/>
  <c r="H105" i="19"/>
  <c r="G105" i="19"/>
  <c r="K104" i="19"/>
  <c r="J104" i="19"/>
  <c r="I104" i="19"/>
  <c r="H104" i="19"/>
  <c r="G104" i="19"/>
  <c r="K103" i="19"/>
  <c r="J103" i="19"/>
  <c r="I103" i="19"/>
  <c r="H103" i="19"/>
  <c r="G103" i="19"/>
  <c r="K102" i="19"/>
  <c r="J102" i="19"/>
  <c r="I102" i="19"/>
  <c r="H102" i="19"/>
  <c r="G102" i="19"/>
  <c r="Z97" i="19"/>
  <c r="V97" i="19"/>
  <c r="R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Z67" i="19"/>
  <c r="V67" i="19"/>
  <c r="R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Z37" i="19"/>
  <c r="V37" i="19"/>
  <c r="R37" i="19"/>
  <c r="E37" i="19"/>
  <c r="W58" i="24" l="1"/>
  <c r="AA58" i="24"/>
  <c r="AB58" i="24" s="1"/>
  <c r="S58" i="24"/>
  <c r="T58" i="24" s="1"/>
  <c r="S94" i="26"/>
  <c r="T94" i="26" s="1"/>
  <c r="W94" i="26"/>
  <c r="X94" i="26" s="1"/>
  <c r="AA94" i="26"/>
  <c r="AB94" i="26" s="1"/>
  <c r="AA47" i="20"/>
  <c r="AB47" i="20" s="1"/>
  <c r="S47" i="20"/>
  <c r="T47" i="20" s="1"/>
  <c r="W47" i="20"/>
  <c r="X47" i="20" s="1"/>
  <c r="AA110" i="23"/>
  <c r="AB110" i="23" s="1"/>
  <c r="W110" i="23"/>
  <c r="X110" i="23" s="1"/>
  <c r="S110" i="23"/>
  <c r="T110" i="23" s="1"/>
  <c r="W32" i="20"/>
  <c r="X32" i="20" s="1"/>
  <c r="AA32" i="20"/>
  <c r="AB32" i="20" s="1"/>
  <c r="S32" i="20"/>
  <c r="T32" i="20" s="1"/>
  <c r="AA61" i="23"/>
  <c r="AB61" i="23" s="1"/>
  <c r="S61" i="23"/>
  <c r="T61" i="23" s="1"/>
  <c r="W61" i="23"/>
  <c r="X61" i="23" s="1"/>
  <c r="W61" i="22"/>
  <c r="X61" i="22" s="1"/>
  <c r="S61" i="22"/>
  <c r="T61" i="22" s="1"/>
  <c r="AA61" i="22"/>
  <c r="AB61" i="22" s="1"/>
  <c r="W16" i="24"/>
  <c r="X16" i="24" s="1"/>
  <c r="AA16" i="24"/>
  <c r="AB16" i="24" s="1"/>
  <c r="S16" i="24"/>
  <c r="T16" i="24" s="1"/>
  <c r="AA12" i="20"/>
  <c r="S12" i="20"/>
  <c r="W12" i="20"/>
  <c r="X12" i="20" s="1"/>
  <c r="W21" i="20"/>
  <c r="X21" i="20" s="1"/>
  <c r="AA21" i="20"/>
  <c r="AB21" i="20" s="1"/>
  <c r="S21" i="20"/>
  <c r="AA12" i="22"/>
  <c r="AB12" i="22" s="1"/>
  <c r="W12" i="22"/>
  <c r="S12" i="22"/>
  <c r="W24" i="20"/>
  <c r="X24" i="20" s="1"/>
  <c r="AA24" i="20"/>
  <c r="AB24" i="20" s="1"/>
  <c r="S24" i="20"/>
  <c r="T24" i="20" s="1"/>
  <c r="W58" i="20"/>
  <c r="X58" i="20" s="1"/>
  <c r="AA58" i="20"/>
  <c r="AB58" i="20" s="1"/>
  <c r="S58" i="20"/>
  <c r="T58" i="20" s="1"/>
  <c r="S12" i="21"/>
  <c r="W12" i="21"/>
  <c r="AA12" i="21"/>
  <c r="AB12" i="21" s="1"/>
  <c r="S24" i="23"/>
  <c r="AA24" i="23"/>
  <c r="AB24" i="23" s="1"/>
  <c r="W24" i="23"/>
  <c r="X24" i="23" s="1"/>
  <c r="AA80" i="23"/>
  <c r="AB80" i="23" s="1"/>
  <c r="S80" i="23"/>
  <c r="T80" i="23" s="1"/>
  <c r="W80" i="23"/>
  <c r="X80" i="23" s="1"/>
  <c r="M20" i="24"/>
  <c r="M82" i="24"/>
  <c r="O82" i="24" s="1"/>
  <c r="P82" i="24" s="1"/>
  <c r="M103" i="27"/>
  <c r="W59" i="20"/>
  <c r="X59" i="20" s="1"/>
  <c r="AA59" i="20"/>
  <c r="AB59" i="20" s="1"/>
  <c r="S59" i="20"/>
  <c r="T59" i="20" s="1"/>
  <c r="W16" i="21"/>
  <c r="X16" i="21" s="1"/>
  <c r="AA16" i="21"/>
  <c r="AB16" i="21" s="1"/>
  <c r="S16" i="21"/>
  <c r="T16" i="21" s="1"/>
  <c r="AA81" i="23"/>
  <c r="S81" i="23"/>
  <c r="T81" i="23" s="1"/>
  <c r="W81" i="23"/>
  <c r="X81" i="23" s="1"/>
  <c r="AA92" i="23"/>
  <c r="AB92" i="23" s="1"/>
  <c r="S92" i="23"/>
  <c r="T92" i="23" s="1"/>
  <c r="W92" i="23"/>
  <c r="X92" i="23" s="1"/>
  <c r="AA112" i="20"/>
  <c r="AB112" i="20" s="1"/>
  <c r="W112" i="20"/>
  <c r="X112" i="20" s="1"/>
  <c r="S112" i="20"/>
  <c r="T112" i="20" s="1"/>
  <c r="AA21" i="21"/>
  <c r="AB21" i="21" s="1"/>
  <c r="S21" i="21"/>
  <c r="T21" i="21" s="1"/>
  <c r="W21" i="21"/>
  <c r="X21" i="21" s="1"/>
  <c r="AA58" i="23"/>
  <c r="AB58" i="23" s="1"/>
  <c r="S58" i="23"/>
  <c r="T58" i="23" s="1"/>
  <c r="W58" i="23"/>
  <c r="X58" i="23" s="1"/>
  <c r="W76" i="20"/>
  <c r="X76" i="20" s="1"/>
  <c r="S76" i="20"/>
  <c r="T76" i="20" s="1"/>
  <c r="AA76" i="20"/>
  <c r="AB76" i="20" s="1"/>
  <c r="AA16" i="23"/>
  <c r="AB16" i="23" s="1"/>
  <c r="W16" i="23"/>
  <c r="X16" i="23" s="1"/>
  <c r="S16" i="23"/>
  <c r="T16" i="23" s="1"/>
  <c r="AA82" i="23"/>
  <c r="AB82" i="23" s="1"/>
  <c r="S82" i="23"/>
  <c r="T82" i="23" s="1"/>
  <c r="W82" i="23"/>
  <c r="X82" i="23" s="1"/>
  <c r="O134" i="23"/>
  <c r="P134" i="23" s="1"/>
  <c r="W134" i="23"/>
  <c r="X134" i="23" s="1"/>
  <c r="AA134" i="23"/>
  <c r="AB134" i="23" s="1"/>
  <c r="S134" i="23"/>
  <c r="T134" i="23" s="1"/>
  <c r="AA142" i="23"/>
  <c r="S142" i="23"/>
  <c r="T142" i="23" s="1"/>
  <c r="W142" i="23"/>
  <c r="X142" i="23" s="1"/>
  <c r="W16" i="20"/>
  <c r="X16" i="20" s="1"/>
  <c r="S16" i="20"/>
  <c r="T16" i="20" s="1"/>
  <c r="AA16" i="20"/>
  <c r="AB16" i="20" s="1"/>
  <c r="W32" i="23"/>
  <c r="X32" i="23" s="1"/>
  <c r="S32" i="23"/>
  <c r="T32" i="23" s="1"/>
  <c r="AA32" i="23"/>
  <c r="AB32" i="23" s="1"/>
  <c r="S50" i="23"/>
  <c r="T50" i="23" s="1"/>
  <c r="W50" i="23"/>
  <c r="X50" i="23" s="1"/>
  <c r="AA50" i="23"/>
  <c r="AB50" i="23" s="1"/>
  <c r="S20" i="22"/>
  <c r="T20" i="22" s="1"/>
  <c r="AA20" i="22"/>
  <c r="AB20" i="22" s="1"/>
  <c r="W20" i="22"/>
  <c r="AA119" i="23"/>
  <c r="AB119" i="23" s="1"/>
  <c r="W119" i="23"/>
  <c r="X119" i="23" s="1"/>
  <c r="S119" i="23"/>
  <c r="T119" i="23" s="1"/>
  <c r="AA33" i="23"/>
  <c r="AB33" i="23" s="1"/>
  <c r="W33" i="23"/>
  <c r="X33" i="23" s="1"/>
  <c r="S33" i="23"/>
  <c r="T33" i="23" s="1"/>
  <c r="W96" i="23"/>
  <c r="X96" i="23" s="1"/>
  <c r="AA96" i="23"/>
  <c r="AB96" i="23" s="1"/>
  <c r="S96" i="23"/>
  <c r="T96" i="23" s="1"/>
  <c r="W102" i="20"/>
  <c r="AA102" i="20"/>
  <c r="S102" i="20"/>
  <c r="W42" i="20"/>
  <c r="AA42" i="20"/>
  <c r="S42" i="20"/>
  <c r="O51" i="23"/>
  <c r="P51" i="23" s="1"/>
  <c r="W51" i="23"/>
  <c r="X51" i="23" s="1"/>
  <c r="AA51" i="23"/>
  <c r="AB51" i="23" s="1"/>
  <c r="S51" i="23"/>
  <c r="T51" i="23" s="1"/>
  <c r="W53" i="22"/>
  <c r="X53" i="22" s="1"/>
  <c r="S53" i="22"/>
  <c r="T53" i="22" s="1"/>
  <c r="AA53" i="22"/>
  <c r="AB53" i="22" s="1"/>
  <c r="W76" i="23"/>
  <c r="X76" i="23" s="1"/>
  <c r="AA76" i="23"/>
  <c r="AB76" i="23" s="1"/>
  <c r="S76" i="23"/>
  <c r="T76" i="23" s="1"/>
  <c r="W45" i="26"/>
  <c r="X45" i="26" s="1"/>
  <c r="S45" i="26"/>
  <c r="T45" i="26" s="1"/>
  <c r="AA45" i="26"/>
  <c r="AA43" i="20"/>
  <c r="AB43" i="20" s="1"/>
  <c r="S43" i="20"/>
  <c r="T43" i="20" s="1"/>
  <c r="W43" i="20"/>
  <c r="X43" i="20" s="1"/>
  <c r="AA18" i="23"/>
  <c r="AB18" i="23" s="1"/>
  <c r="W18" i="23"/>
  <c r="X18" i="23" s="1"/>
  <c r="S18" i="23"/>
  <c r="T18" i="23" s="1"/>
  <c r="W20" i="20"/>
  <c r="X20" i="20" s="1"/>
  <c r="S20" i="20"/>
  <c r="T20" i="20" s="1"/>
  <c r="AA20" i="20"/>
  <c r="AB20" i="20" s="1"/>
  <c r="S45" i="20"/>
  <c r="T45" i="20" s="1"/>
  <c r="AA45" i="20"/>
  <c r="AB45" i="20" s="1"/>
  <c r="W45" i="20"/>
  <c r="X45" i="20" s="1"/>
  <c r="AA13" i="23"/>
  <c r="W13" i="23"/>
  <c r="X13" i="23" s="1"/>
  <c r="S13" i="23"/>
  <c r="T13" i="23" s="1"/>
  <c r="AA13" i="20"/>
  <c r="AB13" i="20" s="1"/>
  <c r="W13" i="20"/>
  <c r="X13" i="20" s="1"/>
  <c r="S13" i="20"/>
  <c r="T13" i="20" s="1"/>
  <c r="AA28" i="20"/>
  <c r="AB28" i="20" s="1"/>
  <c r="W28" i="20"/>
  <c r="X28" i="20" s="1"/>
  <c r="S28" i="20"/>
  <c r="T28" i="20" s="1"/>
  <c r="W14" i="23"/>
  <c r="X14" i="23" s="1"/>
  <c r="S14" i="23"/>
  <c r="T14" i="23" s="1"/>
  <c r="AA14" i="23"/>
  <c r="AB14" i="23" s="1"/>
  <c r="S25" i="23"/>
  <c r="T25" i="23" s="1"/>
  <c r="AA25" i="23"/>
  <c r="AB25" i="23" s="1"/>
  <c r="W25" i="23"/>
  <c r="X25" i="23" s="1"/>
  <c r="W57" i="23"/>
  <c r="X57" i="23" s="1"/>
  <c r="S57" i="23"/>
  <c r="T57" i="23" s="1"/>
  <c r="AA57" i="23"/>
  <c r="AB57" i="23" s="1"/>
  <c r="M12" i="24"/>
  <c r="O12" i="24" s="1"/>
  <c r="M46" i="24"/>
  <c r="O46" i="24" s="1"/>
  <c r="P46" i="24" s="1"/>
  <c r="M173" i="23"/>
  <c r="O173" i="23" s="1"/>
  <c r="P173" i="23" s="1"/>
  <c r="M170" i="23"/>
  <c r="M184" i="23"/>
  <c r="M174" i="23"/>
  <c r="O174" i="23" s="1"/>
  <c r="P174" i="23" s="1"/>
  <c r="M171" i="23"/>
  <c r="O171" i="23" s="1"/>
  <c r="P171" i="23" s="1"/>
  <c r="M185" i="23"/>
  <c r="M186" i="23"/>
  <c r="O186" i="23" s="1"/>
  <c r="P186" i="23" s="1"/>
  <c r="M162" i="23"/>
  <c r="M175" i="23"/>
  <c r="M163" i="23"/>
  <c r="O163" i="23" s="1"/>
  <c r="P163" i="23" s="1"/>
  <c r="M176" i="23"/>
  <c r="M164" i="23"/>
  <c r="M177" i="23"/>
  <c r="O177" i="23" s="1"/>
  <c r="P177" i="23" s="1"/>
  <c r="M165" i="23"/>
  <c r="O165" i="23" s="1"/>
  <c r="P165" i="23" s="1"/>
  <c r="M178" i="23"/>
  <c r="O178" i="23" s="1"/>
  <c r="P178" i="23" s="1"/>
  <c r="M166" i="23"/>
  <c r="M179" i="23"/>
  <c r="M167" i="23"/>
  <c r="O167" i="23" s="1"/>
  <c r="P167" i="23" s="1"/>
  <c r="M180" i="23"/>
  <c r="O180" i="23" s="1"/>
  <c r="P180" i="23" s="1"/>
  <c r="M168" i="23"/>
  <c r="M181" i="23"/>
  <c r="M169" i="23"/>
  <c r="M182" i="23"/>
  <c r="M183" i="23"/>
  <c r="M172" i="23"/>
  <c r="W118" i="23"/>
  <c r="X118" i="23" s="1"/>
  <c r="AA118" i="23"/>
  <c r="AB118" i="23" s="1"/>
  <c r="S118" i="23"/>
  <c r="T118" i="23" s="1"/>
  <c r="M24" i="24"/>
  <c r="O24" i="24" s="1"/>
  <c r="P24" i="24" s="1"/>
  <c r="S73" i="24"/>
  <c r="T73" i="24" s="1"/>
  <c r="AA73" i="24"/>
  <c r="AB73" i="24" s="1"/>
  <c r="W73" i="24"/>
  <c r="X73" i="24" s="1"/>
  <c r="M173" i="20"/>
  <c r="M167" i="20"/>
  <c r="O167" i="20" s="1"/>
  <c r="P167" i="20" s="1"/>
  <c r="M183" i="20"/>
  <c r="O183" i="20" s="1"/>
  <c r="P183" i="20" s="1"/>
  <c r="M163" i="20"/>
  <c r="O163" i="20" s="1"/>
  <c r="M162" i="20"/>
  <c r="O162" i="20" s="1"/>
  <c r="P162" i="20" s="1"/>
  <c r="M165" i="20"/>
  <c r="O165" i="20" s="1"/>
  <c r="P165" i="20" s="1"/>
  <c r="M166" i="20"/>
  <c r="O166" i="20" s="1"/>
  <c r="P166" i="20" s="1"/>
  <c r="M174" i="20"/>
  <c r="M168" i="20"/>
  <c r="O168" i="20" s="1"/>
  <c r="P168" i="20" s="1"/>
  <c r="M164" i="20"/>
  <c r="O164" i="20" s="1"/>
  <c r="P164" i="20" s="1"/>
  <c r="M175" i="20"/>
  <c r="M169" i="20"/>
  <c r="M176" i="20"/>
  <c r="M170" i="20"/>
  <c r="O170" i="20" s="1"/>
  <c r="P170" i="20" s="1"/>
  <c r="M177" i="20"/>
  <c r="O177" i="20" s="1"/>
  <c r="P177" i="20" s="1"/>
  <c r="M171" i="20"/>
  <c r="O171" i="20" s="1"/>
  <c r="P171" i="20" s="1"/>
  <c r="M178" i="20"/>
  <c r="M172" i="20"/>
  <c r="M179" i="20"/>
  <c r="M180" i="20"/>
  <c r="O180" i="20" s="1"/>
  <c r="P180" i="20" s="1"/>
  <c r="M181" i="20"/>
  <c r="O181" i="20" s="1"/>
  <c r="P181" i="20" s="1"/>
  <c r="M182" i="20"/>
  <c r="M184" i="20"/>
  <c r="M185" i="20"/>
  <c r="M186" i="20"/>
  <c r="O186" i="20" s="1"/>
  <c r="P186" i="20" s="1"/>
  <c r="S28" i="24"/>
  <c r="T28" i="24" s="1"/>
  <c r="AA28" i="24"/>
  <c r="AB28" i="24" s="1"/>
  <c r="W28" i="24"/>
  <c r="X28" i="24" s="1"/>
  <c r="M173" i="24"/>
  <c r="O173" i="24" s="1"/>
  <c r="P173" i="24" s="1"/>
  <c r="M165" i="24"/>
  <c r="M162" i="24"/>
  <c r="O162" i="24" s="1"/>
  <c r="P162" i="24" s="1"/>
  <c r="M185" i="24"/>
  <c r="M163" i="24"/>
  <c r="O163" i="24" s="1"/>
  <c r="P163" i="24" s="1"/>
  <c r="M164" i="24"/>
  <c r="O164" i="24" s="1"/>
  <c r="P164" i="24" s="1"/>
  <c r="M174" i="24"/>
  <c r="O174" i="24" s="1"/>
  <c r="P174" i="24" s="1"/>
  <c r="M166" i="24"/>
  <c r="O166" i="24" s="1"/>
  <c r="P166" i="24" s="1"/>
  <c r="M182" i="24"/>
  <c r="O182" i="24" s="1"/>
  <c r="P182" i="24" s="1"/>
  <c r="M183" i="24"/>
  <c r="O183" i="24" s="1"/>
  <c r="P183" i="24" s="1"/>
  <c r="M175" i="24"/>
  <c r="O175" i="24" s="1"/>
  <c r="P175" i="24" s="1"/>
  <c r="M167" i="24"/>
  <c r="O167" i="24" s="1"/>
  <c r="P167" i="24" s="1"/>
  <c r="M176" i="24"/>
  <c r="M168" i="24"/>
  <c r="M177" i="24"/>
  <c r="O177" i="24" s="1"/>
  <c r="P177" i="24" s="1"/>
  <c r="M169" i="24"/>
  <c r="M178" i="24"/>
  <c r="M170" i="24"/>
  <c r="M179" i="24"/>
  <c r="O179" i="24" s="1"/>
  <c r="P179" i="24" s="1"/>
  <c r="M171" i="24"/>
  <c r="M180" i="24"/>
  <c r="O180" i="24" s="1"/>
  <c r="P180" i="24" s="1"/>
  <c r="M172" i="24"/>
  <c r="O172" i="24" s="1"/>
  <c r="P172" i="24" s="1"/>
  <c r="M181" i="24"/>
  <c r="O181" i="24" s="1"/>
  <c r="P181" i="24" s="1"/>
  <c r="M184" i="24"/>
  <c r="O184" i="24" s="1"/>
  <c r="P184" i="24" s="1"/>
  <c r="M186" i="24"/>
  <c r="S74" i="24"/>
  <c r="T74" i="24" s="1"/>
  <c r="AA74" i="24"/>
  <c r="AB74" i="24" s="1"/>
  <c r="W74" i="24"/>
  <c r="X74" i="24" s="1"/>
  <c r="M43" i="19"/>
  <c r="O43" i="19" s="1"/>
  <c r="P43" i="19" s="1"/>
  <c r="M173" i="19"/>
  <c r="O173" i="19" s="1"/>
  <c r="P173" i="19" s="1"/>
  <c r="M163" i="19"/>
  <c r="O163" i="19" s="1"/>
  <c r="P163" i="19" s="1"/>
  <c r="M172" i="19"/>
  <c r="M162" i="19"/>
  <c r="O162" i="19" s="1"/>
  <c r="P162" i="19" s="1"/>
  <c r="M184" i="19"/>
  <c r="M186" i="19"/>
  <c r="O186" i="19" s="1"/>
  <c r="P186" i="19" s="1"/>
  <c r="M174" i="19"/>
  <c r="O174" i="19" s="1"/>
  <c r="P174" i="19" s="1"/>
  <c r="M164" i="19"/>
  <c r="O164" i="19" s="1"/>
  <c r="P164" i="19" s="1"/>
  <c r="M175" i="19"/>
  <c r="O175" i="19" s="1"/>
  <c r="P175" i="19" s="1"/>
  <c r="M165" i="19"/>
  <c r="O165" i="19" s="1"/>
  <c r="P165" i="19" s="1"/>
  <c r="M176" i="19"/>
  <c r="M166" i="19"/>
  <c r="M177" i="19"/>
  <c r="M167" i="19"/>
  <c r="O167" i="19" s="1"/>
  <c r="P167" i="19" s="1"/>
  <c r="M178" i="19"/>
  <c r="O178" i="19" s="1"/>
  <c r="P178" i="19" s="1"/>
  <c r="M168" i="19"/>
  <c r="M179" i="19"/>
  <c r="M169" i="19"/>
  <c r="O169" i="19" s="1"/>
  <c r="P169" i="19" s="1"/>
  <c r="M180" i="19"/>
  <c r="M170" i="19"/>
  <c r="O170" i="19" s="1"/>
  <c r="P170" i="19" s="1"/>
  <c r="M181" i="19"/>
  <c r="O181" i="19" s="1"/>
  <c r="P181" i="19" s="1"/>
  <c r="M171" i="19"/>
  <c r="O171" i="19" s="1"/>
  <c r="P171" i="19" s="1"/>
  <c r="M182" i="19"/>
  <c r="M183" i="19"/>
  <c r="O183" i="19" s="1"/>
  <c r="P183" i="19" s="1"/>
  <c r="M185" i="19"/>
  <c r="W147" i="23"/>
  <c r="X147" i="23" s="1"/>
  <c r="S147" i="23"/>
  <c r="T147" i="23" s="1"/>
  <c r="AA147" i="23"/>
  <c r="AB147" i="23" s="1"/>
  <c r="W51" i="24"/>
  <c r="X51" i="24" s="1"/>
  <c r="AA51" i="24"/>
  <c r="AB51" i="24" s="1"/>
  <c r="S51" i="24"/>
  <c r="T51" i="24" s="1"/>
  <c r="M173" i="25"/>
  <c r="O173" i="25" s="1"/>
  <c r="P173" i="25" s="1"/>
  <c r="M169" i="25"/>
  <c r="M162" i="25"/>
  <c r="O162" i="25" s="1"/>
  <c r="P162" i="25" s="1"/>
  <c r="M182" i="25"/>
  <c r="O182" i="25" s="1"/>
  <c r="P182" i="25" s="1"/>
  <c r="M165" i="25"/>
  <c r="O165" i="25" s="1"/>
  <c r="P165" i="25" s="1"/>
  <c r="M184" i="25"/>
  <c r="M174" i="25"/>
  <c r="O174" i="25" s="1"/>
  <c r="P174" i="25" s="1"/>
  <c r="M170" i="25"/>
  <c r="M185" i="25"/>
  <c r="M186" i="25"/>
  <c r="O186" i="25" s="1"/>
  <c r="P186" i="25" s="1"/>
  <c r="M175" i="25"/>
  <c r="O175" i="25" s="1"/>
  <c r="P175" i="25" s="1"/>
  <c r="M171" i="25"/>
  <c r="O171" i="25" s="1"/>
  <c r="P171" i="25" s="1"/>
  <c r="M176" i="25"/>
  <c r="O176" i="25" s="1"/>
  <c r="P176" i="25" s="1"/>
  <c r="M172" i="25"/>
  <c r="M177" i="25"/>
  <c r="O177" i="25" s="1"/>
  <c r="P177" i="25" s="1"/>
  <c r="M178" i="25"/>
  <c r="M179" i="25"/>
  <c r="O179" i="25" s="1"/>
  <c r="P179" i="25" s="1"/>
  <c r="M180" i="25"/>
  <c r="M181" i="25"/>
  <c r="O181" i="25" s="1"/>
  <c r="P181" i="25" s="1"/>
  <c r="M163" i="25"/>
  <c r="O163" i="25" s="1"/>
  <c r="M164" i="25"/>
  <c r="O164" i="25" s="1"/>
  <c r="P164" i="25" s="1"/>
  <c r="M183" i="25"/>
  <c r="M166" i="25"/>
  <c r="M167" i="25"/>
  <c r="M168" i="25"/>
  <c r="AA103" i="23"/>
  <c r="AB103" i="23" s="1"/>
  <c r="W103" i="23"/>
  <c r="X103" i="23" s="1"/>
  <c r="S103" i="23"/>
  <c r="T103" i="23" s="1"/>
  <c r="W121" i="26"/>
  <c r="X121" i="26" s="1"/>
  <c r="AA121" i="26"/>
  <c r="AB121" i="26" s="1"/>
  <c r="S121" i="26"/>
  <c r="T121" i="26" s="1"/>
  <c r="AA42" i="24"/>
  <c r="W42" i="24"/>
  <c r="S42" i="24"/>
  <c r="M173" i="26"/>
  <c r="O173" i="26" s="1"/>
  <c r="P173" i="26" s="1"/>
  <c r="M183" i="26"/>
  <c r="M171" i="26"/>
  <c r="M186" i="26"/>
  <c r="O186" i="26" s="1"/>
  <c r="P186" i="26" s="1"/>
  <c r="M172" i="26"/>
  <c r="M174" i="26"/>
  <c r="O174" i="26" s="1"/>
  <c r="P174" i="26" s="1"/>
  <c r="M169" i="26"/>
  <c r="M175" i="26"/>
  <c r="M162" i="26"/>
  <c r="M176" i="26"/>
  <c r="O176" i="26" s="1"/>
  <c r="P176" i="26" s="1"/>
  <c r="M177" i="26"/>
  <c r="M163" i="26"/>
  <c r="O163" i="26" s="1"/>
  <c r="P163" i="26" s="1"/>
  <c r="M178" i="26"/>
  <c r="O178" i="26" s="1"/>
  <c r="P178" i="26" s="1"/>
  <c r="M164" i="26"/>
  <c r="M179" i="26"/>
  <c r="O179" i="26" s="1"/>
  <c r="P179" i="26" s="1"/>
  <c r="M165" i="26"/>
  <c r="M180" i="26"/>
  <c r="M166" i="26"/>
  <c r="M181" i="26"/>
  <c r="O181" i="26" s="1"/>
  <c r="P181" i="26" s="1"/>
  <c r="M167" i="26"/>
  <c r="M182" i="26"/>
  <c r="M168" i="26"/>
  <c r="O168" i="26" s="1"/>
  <c r="P168" i="26" s="1"/>
  <c r="M184" i="26"/>
  <c r="O184" i="26" s="1"/>
  <c r="P184" i="26" s="1"/>
  <c r="M170" i="26"/>
  <c r="M185" i="26"/>
  <c r="AA29" i="20"/>
  <c r="AB29" i="20" s="1"/>
  <c r="S29" i="20"/>
  <c r="T29" i="20" s="1"/>
  <c r="W29" i="20"/>
  <c r="X29" i="20" s="1"/>
  <c r="AA120" i="20"/>
  <c r="AB120" i="20" s="1"/>
  <c r="W120" i="20"/>
  <c r="X120" i="20" s="1"/>
  <c r="S120" i="20"/>
  <c r="T120" i="20" s="1"/>
  <c r="S26" i="23"/>
  <c r="T26" i="23" s="1"/>
  <c r="AA26" i="23"/>
  <c r="AB26" i="23" s="1"/>
  <c r="W26" i="23"/>
  <c r="X26" i="23" s="1"/>
  <c r="W14" i="20"/>
  <c r="X14" i="20" s="1"/>
  <c r="AA14" i="20"/>
  <c r="AB14" i="20" s="1"/>
  <c r="S14" i="20"/>
  <c r="S29" i="23"/>
  <c r="T29" i="23" s="1"/>
  <c r="W29" i="23"/>
  <c r="X29" i="23" s="1"/>
  <c r="AA29" i="23"/>
  <c r="AB29" i="23" s="1"/>
  <c r="AA34" i="20"/>
  <c r="AB34" i="20" s="1"/>
  <c r="W34" i="20"/>
  <c r="X34" i="20" s="1"/>
  <c r="S34" i="20"/>
  <c r="T34" i="20" s="1"/>
  <c r="W32" i="24"/>
  <c r="X32" i="24" s="1"/>
  <c r="AA32" i="24"/>
  <c r="AB32" i="24" s="1"/>
  <c r="S32" i="24"/>
  <c r="T32" i="24" s="1"/>
  <c r="AA126" i="21"/>
  <c r="AB126" i="21" s="1"/>
  <c r="S126" i="21"/>
  <c r="T126" i="21" s="1"/>
  <c r="W126" i="21"/>
  <c r="X126" i="21" s="1"/>
  <c r="W78" i="20"/>
  <c r="X78" i="20" s="1"/>
  <c r="AA78" i="20"/>
  <c r="AB78" i="20" s="1"/>
  <c r="S78" i="20"/>
  <c r="T78" i="20" s="1"/>
  <c r="W17" i="23"/>
  <c r="X17" i="23" s="1"/>
  <c r="AA17" i="23"/>
  <c r="AB17" i="23" s="1"/>
  <c r="S17" i="23"/>
  <c r="T17" i="23" s="1"/>
  <c r="AA142" i="20"/>
  <c r="AB142" i="20" s="1"/>
  <c r="W142" i="20"/>
  <c r="X142" i="20" s="1"/>
  <c r="S142" i="20"/>
  <c r="T142" i="20" s="1"/>
  <c r="AA34" i="23"/>
  <c r="AB34" i="23" s="1"/>
  <c r="W34" i="23"/>
  <c r="X34" i="23" s="1"/>
  <c r="S34" i="23"/>
  <c r="T34" i="23" s="1"/>
  <c r="W62" i="23"/>
  <c r="X62" i="23" s="1"/>
  <c r="AA62" i="23"/>
  <c r="AB62" i="23" s="1"/>
  <c r="S62" i="23"/>
  <c r="T62" i="23" s="1"/>
  <c r="AA28" i="22"/>
  <c r="AB28" i="22" s="1"/>
  <c r="S28" i="22"/>
  <c r="W28" i="22"/>
  <c r="X28" i="22" s="1"/>
  <c r="W117" i="23"/>
  <c r="X117" i="23" s="1"/>
  <c r="AA117" i="23"/>
  <c r="AB117" i="23" s="1"/>
  <c r="S117" i="23"/>
  <c r="T117" i="23" s="1"/>
  <c r="W94" i="20"/>
  <c r="X94" i="20" s="1"/>
  <c r="AA94" i="20"/>
  <c r="AB94" i="20" s="1"/>
  <c r="S94" i="20"/>
  <c r="T94" i="20" s="1"/>
  <c r="S63" i="23"/>
  <c r="T63" i="23" s="1"/>
  <c r="AA63" i="23"/>
  <c r="AB63" i="23" s="1"/>
  <c r="W63" i="23"/>
  <c r="X63" i="23" s="1"/>
  <c r="AA88" i="23"/>
  <c r="AB88" i="23" s="1"/>
  <c r="W88" i="23"/>
  <c r="X88" i="23" s="1"/>
  <c r="S88" i="23"/>
  <c r="T88" i="23" s="1"/>
  <c r="M134" i="24"/>
  <c r="O134" i="24" s="1"/>
  <c r="P134" i="24" s="1"/>
  <c r="M54" i="24"/>
  <c r="O54" i="24" s="1"/>
  <c r="P54" i="24" s="1"/>
  <c r="M66" i="24"/>
  <c r="O66" i="24" s="1"/>
  <c r="P66" i="24" s="1"/>
  <c r="W82" i="20"/>
  <c r="X82" i="20" s="1"/>
  <c r="S82" i="20"/>
  <c r="T82" i="20" s="1"/>
  <c r="AA82" i="20"/>
  <c r="AB82" i="20" s="1"/>
  <c r="M173" i="22"/>
  <c r="M171" i="22"/>
  <c r="M168" i="22"/>
  <c r="M174" i="22"/>
  <c r="O174" i="22" s="1"/>
  <c r="P174" i="22" s="1"/>
  <c r="M172" i="22"/>
  <c r="M183" i="22"/>
  <c r="O183" i="22" s="1"/>
  <c r="P183" i="22" s="1"/>
  <c r="M184" i="22"/>
  <c r="O184" i="22" s="1"/>
  <c r="P184" i="22" s="1"/>
  <c r="M185" i="22"/>
  <c r="M186" i="22"/>
  <c r="O186" i="22" s="1"/>
  <c r="P186" i="22" s="1"/>
  <c r="M170" i="22"/>
  <c r="M175" i="22"/>
  <c r="M176" i="22"/>
  <c r="O176" i="22" s="1"/>
  <c r="P176" i="22" s="1"/>
  <c r="M177" i="22"/>
  <c r="O177" i="22" s="1"/>
  <c r="P177" i="22" s="1"/>
  <c r="M178" i="22"/>
  <c r="O178" i="22" s="1"/>
  <c r="P178" i="22" s="1"/>
  <c r="M179" i="22"/>
  <c r="M163" i="22"/>
  <c r="M180" i="22"/>
  <c r="M164" i="22"/>
  <c r="M181" i="22"/>
  <c r="O181" i="22" s="1"/>
  <c r="P181" i="22" s="1"/>
  <c r="M165" i="22"/>
  <c r="O165" i="22" s="1"/>
  <c r="P165" i="22" s="1"/>
  <c r="M182" i="22"/>
  <c r="O182" i="22" s="1"/>
  <c r="P182" i="22" s="1"/>
  <c r="M166" i="22"/>
  <c r="M167" i="22"/>
  <c r="O167" i="22" s="1"/>
  <c r="P167" i="22" s="1"/>
  <c r="M169" i="22"/>
  <c r="M162" i="22"/>
  <c r="O162" i="22" s="1"/>
  <c r="P162" i="22" s="1"/>
  <c r="AA21" i="23"/>
  <c r="AB21" i="23" s="1"/>
  <c r="W21" i="23"/>
  <c r="X21" i="23" s="1"/>
  <c r="S21" i="23"/>
  <c r="T21" i="23" s="1"/>
  <c r="M173" i="27"/>
  <c r="O173" i="27" s="1"/>
  <c r="P173" i="27" s="1"/>
  <c r="M163" i="27"/>
  <c r="M174" i="27"/>
  <c r="M164" i="27"/>
  <c r="M172" i="27"/>
  <c r="O172" i="27" s="1"/>
  <c r="P172" i="27" s="1"/>
  <c r="M183" i="27"/>
  <c r="O183" i="27" s="1"/>
  <c r="P183" i="27" s="1"/>
  <c r="M185" i="27"/>
  <c r="M175" i="27"/>
  <c r="M165" i="27"/>
  <c r="O165" i="27" s="1"/>
  <c r="P165" i="27" s="1"/>
  <c r="M176" i="27"/>
  <c r="M166" i="27"/>
  <c r="M162" i="27"/>
  <c r="O162" i="27" s="1"/>
  <c r="P162" i="27" s="1"/>
  <c r="M177" i="27"/>
  <c r="M167" i="27"/>
  <c r="M178" i="27"/>
  <c r="M168" i="27"/>
  <c r="M179" i="27"/>
  <c r="M169" i="27"/>
  <c r="M180" i="27"/>
  <c r="O180" i="27" s="1"/>
  <c r="P180" i="27" s="1"/>
  <c r="M170" i="27"/>
  <c r="M181" i="27"/>
  <c r="O181" i="27" s="1"/>
  <c r="P181" i="27" s="1"/>
  <c r="M171" i="27"/>
  <c r="M182" i="27"/>
  <c r="O182" i="27" s="1"/>
  <c r="P182" i="27" s="1"/>
  <c r="M184" i="27"/>
  <c r="O184" i="27" s="1"/>
  <c r="P184" i="27" s="1"/>
  <c r="M186" i="27"/>
  <c r="O186" i="27" s="1"/>
  <c r="P186" i="27" s="1"/>
  <c r="N125" i="36"/>
  <c r="N102" i="30"/>
  <c r="N107" i="29"/>
  <c r="N108" i="31"/>
  <c r="N104" i="35"/>
  <c r="N121" i="33"/>
  <c r="N109" i="35"/>
  <c r="N109" i="33"/>
  <c r="N103" i="19"/>
  <c r="N105" i="24"/>
  <c r="N119" i="24"/>
  <c r="N109" i="25"/>
  <c r="N103" i="27"/>
  <c r="N106" i="28"/>
  <c r="N120" i="20"/>
  <c r="O120" i="20" s="1"/>
  <c r="P120" i="20" s="1"/>
  <c r="N121" i="35"/>
  <c r="N108" i="22"/>
  <c r="N118" i="23"/>
  <c r="O118" i="23" s="1"/>
  <c r="P118" i="23" s="1"/>
  <c r="N104" i="31"/>
  <c r="N121" i="31"/>
  <c r="N110" i="33"/>
  <c r="N124" i="33"/>
  <c r="N122" i="35"/>
  <c r="N116" i="23"/>
  <c r="N102" i="19"/>
  <c r="N110" i="31"/>
  <c r="N124" i="31"/>
  <c r="N102" i="33"/>
  <c r="N111" i="35"/>
  <c r="N119" i="19"/>
  <c r="N104" i="21"/>
  <c r="N109" i="24"/>
  <c r="N113" i="27"/>
  <c r="N103" i="23"/>
  <c r="O103" i="23" s="1"/>
  <c r="N102" i="31"/>
  <c r="N116" i="31"/>
  <c r="N111" i="19"/>
  <c r="N106" i="22"/>
  <c r="N122" i="23"/>
  <c r="N125" i="25"/>
  <c r="N122" i="33"/>
  <c r="N121" i="26"/>
  <c r="O121" i="26" s="1"/>
  <c r="P121" i="26" s="1"/>
  <c r="N125" i="31"/>
  <c r="N106" i="20"/>
  <c r="N114" i="27"/>
  <c r="N103" i="28"/>
  <c r="N112" i="20"/>
  <c r="O112" i="20" s="1"/>
  <c r="P112" i="20" s="1"/>
  <c r="N114" i="34"/>
  <c r="M173" i="29"/>
  <c r="O173" i="29" s="1"/>
  <c r="P173" i="29" s="1"/>
  <c r="M171" i="29"/>
  <c r="M162" i="29"/>
  <c r="O162" i="29" s="1"/>
  <c r="P162" i="29" s="1"/>
  <c r="M174" i="29"/>
  <c r="O174" i="29" s="1"/>
  <c r="P174" i="29" s="1"/>
  <c r="M175" i="29"/>
  <c r="O175" i="29" s="1"/>
  <c r="P175" i="29" s="1"/>
  <c r="M178" i="29"/>
  <c r="M179" i="29"/>
  <c r="M164" i="29"/>
  <c r="M183" i="29"/>
  <c r="O183" i="29" s="1"/>
  <c r="P183" i="29" s="1"/>
  <c r="M176" i="29"/>
  <c r="O176" i="29" s="1"/>
  <c r="P176" i="29" s="1"/>
  <c r="M166" i="29"/>
  <c r="O166" i="29" s="1"/>
  <c r="P166" i="29" s="1"/>
  <c r="M167" i="29"/>
  <c r="O167" i="29" s="1"/>
  <c r="P167" i="29" s="1"/>
  <c r="M169" i="29"/>
  <c r="M177" i="29"/>
  <c r="O177" i="29" s="1"/>
  <c r="P177" i="29" s="1"/>
  <c r="M185" i="29"/>
  <c r="M181" i="29"/>
  <c r="O181" i="29" s="1"/>
  <c r="P181" i="29" s="1"/>
  <c r="M165" i="29"/>
  <c r="O165" i="29" s="1"/>
  <c r="P165" i="29" s="1"/>
  <c r="M182" i="29"/>
  <c r="O182" i="29" s="1"/>
  <c r="P182" i="29" s="1"/>
  <c r="M184" i="29"/>
  <c r="O184" i="29" s="1"/>
  <c r="P184" i="29" s="1"/>
  <c r="M186" i="29"/>
  <c r="O186" i="29" s="1"/>
  <c r="P186" i="29" s="1"/>
  <c r="M170" i="29"/>
  <c r="M172" i="29"/>
  <c r="M163" i="29"/>
  <c r="O163" i="29" s="1"/>
  <c r="P163" i="29" s="1"/>
  <c r="M180" i="29"/>
  <c r="O180" i="29" s="1"/>
  <c r="P180" i="29" s="1"/>
  <c r="M168" i="29"/>
  <c r="O168" i="29" s="1"/>
  <c r="P168" i="29" s="1"/>
  <c r="M66" i="34"/>
  <c r="M173" i="34"/>
  <c r="M163" i="34"/>
  <c r="O163" i="34" s="1"/>
  <c r="M174" i="34"/>
  <c r="O174" i="34" s="1"/>
  <c r="P174" i="34" s="1"/>
  <c r="M168" i="34"/>
  <c r="O168" i="34" s="1"/>
  <c r="P168" i="34" s="1"/>
  <c r="M172" i="34"/>
  <c r="O172" i="34" s="1"/>
  <c r="P172" i="34" s="1"/>
  <c r="M175" i="34"/>
  <c r="O175" i="34" s="1"/>
  <c r="P175" i="34" s="1"/>
  <c r="M165" i="34"/>
  <c r="O165" i="34" s="1"/>
  <c r="P165" i="34" s="1"/>
  <c r="M176" i="34"/>
  <c r="O176" i="34" s="1"/>
  <c r="P176" i="34" s="1"/>
  <c r="M166" i="34"/>
  <c r="M178" i="34"/>
  <c r="M179" i="34"/>
  <c r="O179" i="34" s="1"/>
  <c r="P179" i="34" s="1"/>
  <c r="M169" i="34"/>
  <c r="O169" i="34" s="1"/>
  <c r="P169" i="34" s="1"/>
  <c r="M162" i="34"/>
  <c r="O162" i="34" s="1"/>
  <c r="P162" i="34" s="1"/>
  <c r="M180" i="34"/>
  <c r="M182" i="34"/>
  <c r="M185" i="34"/>
  <c r="M177" i="34"/>
  <c r="O177" i="34" s="1"/>
  <c r="P177" i="34" s="1"/>
  <c r="M167" i="34"/>
  <c r="O167" i="34" s="1"/>
  <c r="P167" i="34" s="1"/>
  <c r="M184" i="34"/>
  <c r="O184" i="34" s="1"/>
  <c r="P184" i="34" s="1"/>
  <c r="M181" i="34"/>
  <c r="O181" i="34" s="1"/>
  <c r="P181" i="34" s="1"/>
  <c r="M171" i="34"/>
  <c r="O171" i="34" s="1"/>
  <c r="P171" i="34" s="1"/>
  <c r="M186" i="34"/>
  <c r="O186" i="34" s="1"/>
  <c r="P186" i="34" s="1"/>
  <c r="M164" i="34"/>
  <c r="M170" i="34"/>
  <c r="M183" i="34"/>
  <c r="O183" i="34" s="1"/>
  <c r="P183" i="34" s="1"/>
  <c r="M173" i="30"/>
  <c r="O173" i="30" s="1"/>
  <c r="P173" i="30" s="1"/>
  <c r="M166" i="30"/>
  <c r="O166" i="30" s="1"/>
  <c r="P166" i="30" s="1"/>
  <c r="M167" i="30"/>
  <c r="O167" i="30" s="1"/>
  <c r="P167" i="30" s="1"/>
  <c r="M180" i="30"/>
  <c r="M168" i="30"/>
  <c r="O168" i="30" s="1"/>
  <c r="P168" i="30" s="1"/>
  <c r="M174" i="30"/>
  <c r="O174" i="30" s="1"/>
  <c r="P174" i="30" s="1"/>
  <c r="M175" i="30"/>
  <c r="O175" i="30" s="1"/>
  <c r="P175" i="30" s="1"/>
  <c r="M163" i="30"/>
  <c r="O163" i="30" s="1"/>
  <c r="M162" i="30"/>
  <c r="M170" i="30"/>
  <c r="M176" i="30"/>
  <c r="M164" i="30"/>
  <c r="M178" i="30"/>
  <c r="M172" i="30"/>
  <c r="M185" i="30"/>
  <c r="M177" i="30"/>
  <c r="O177" i="30" s="1"/>
  <c r="P177" i="30" s="1"/>
  <c r="M165" i="30"/>
  <c r="M183" i="30"/>
  <c r="M184" i="30"/>
  <c r="O184" i="30" s="1"/>
  <c r="P184" i="30" s="1"/>
  <c r="M181" i="30"/>
  <c r="O181" i="30" s="1"/>
  <c r="P181" i="30" s="1"/>
  <c r="M169" i="30"/>
  <c r="M182" i="30"/>
  <c r="O182" i="30" s="1"/>
  <c r="P182" i="30" s="1"/>
  <c r="M171" i="30"/>
  <c r="M186" i="30"/>
  <c r="O186" i="30" s="1"/>
  <c r="P186" i="30" s="1"/>
  <c r="M179" i="30"/>
  <c r="O179" i="30" s="1"/>
  <c r="P179" i="30" s="1"/>
  <c r="M24" i="31"/>
  <c r="M173" i="31"/>
  <c r="M165" i="31"/>
  <c r="O165" i="31" s="1"/>
  <c r="P165" i="31" s="1"/>
  <c r="M184" i="31"/>
  <c r="O184" i="31" s="1"/>
  <c r="P184" i="31" s="1"/>
  <c r="M175" i="31"/>
  <c r="O175" i="31" s="1"/>
  <c r="P175" i="31" s="1"/>
  <c r="M167" i="31"/>
  <c r="M178" i="31"/>
  <c r="M170" i="31"/>
  <c r="M180" i="31"/>
  <c r="M185" i="31"/>
  <c r="O185" i="31" s="1"/>
  <c r="P185" i="31" s="1"/>
  <c r="M176" i="31"/>
  <c r="O176" i="31" s="1"/>
  <c r="P176" i="31" s="1"/>
  <c r="M168" i="31"/>
  <c r="O168" i="31" s="1"/>
  <c r="P168" i="31" s="1"/>
  <c r="M162" i="31"/>
  <c r="M179" i="31"/>
  <c r="M172" i="31"/>
  <c r="M183" i="31"/>
  <c r="M177" i="31"/>
  <c r="O177" i="31" s="1"/>
  <c r="P177" i="31" s="1"/>
  <c r="M169" i="31"/>
  <c r="M163" i="31"/>
  <c r="O163" i="31" s="1"/>
  <c r="P163" i="31" s="1"/>
  <c r="M181" i="31"/>
  <c r="M182" i="31"/>
  <c r="M186" i="31"/>
  <c r="O186" i="31" s="1"/>
  <c r="P186" i="31" s="1"/>
  <c r="M164" i="31"/>
  <c r="O164" i="31" s="1"/>
  <c r="P164" i="31" s="1"/>
  <c r="M174" i="31"/>
  <c r="O174" i="31" s="1"/>
  <c r="P174" i="31" s="1"/>
  <c r="M166" i="31"/>
  <c r="O166" i="31" s="1"/>
  <c r="P166" i="31" s="1"/>
  <c r="M171" i="31"/>
  <c r="O171" i="31" s="1"/>
  <c r="P171" i="31" s="1"/>
  <c r="M33" i="36"/>
  <c r="M173" i="36"/>
  <c r="O173" i="36" s="1"/>
  <c r="P173" i="36" s="1"/>
  <c r="M167" i="36"/>
  <c r="M168" i="36"/>
  <c r="M164" i="36"/>
  <c r="M175" i="36"/>
  <c r="M169" i="36"/>
  <c r="M172" i="36"/>
  <c r="M179" i="36"/>
  <c r="M163" i="36"/>
  <c r="O163" i="36" s="1"/>
  <c r="P163" i="36" s="1"/>
  <c r="M176" i="36"/>
  <c r="O176" i="36" s="1"/>
  <c r="P176" i="36" s="1"/>
  <c r="M170" i="36"/>
  <c r="O170" i="36" s="1"/>
  <c r="P170" i="36" s="1"/>
  <c r="M165" i="36"/>
  <c r="O165" i="36" s="1"/>
  <c r="P165" i="36" s="1"/>
  <c r="M177" i="36"/>
  <c r="O177" i="36" s="1"/>
  <c r="P177" i="36" s="1"/>
  <c r="M171" i="36"/>
  <c r="M180" i="36"/>
  <c r="M182" i="36"/>
  <c r="O182" i="36" s="1"/>
  <c r="P182" i="36" s="1"/>
  <c r="M184" i="36"/>
  <c r="M181" i="36"/>
  <c r="O181" i="36" s="1"/>
  <c r="P181" i="36" s="1"/>
  <c r="M185" i="36"/>
  <c r="M186" i="36"/>
  <c r="O186" i="36" s="1"/>
  <c r="P186" i="36" s="1"/>
  <c r="M166" i="36"/>
  <c r="M174" i="36"/>
  <c r="M178" i="36"/>
  <c r="O178" i="36" s="1"/>
  <c r="P178" i="36" s="1"/>
  <c r="M162" i="36"/>
  <c r="O162" i="36" s="1"/>
  <c r="M183" i="36"/>
  <c r="O183" i="36" s="1"/>
  <c r="P183" i="36" s="1"/>
  <c r="M173" i="32"/>
  <c r="O173" i="32" s="1"/>
  <c r="P173" i="32" s="1"/>
  <c r="M169" i="32"/>
  <c r="O169" i="32" s="1"/>
  <c r="P169" i="32" s="1"/>
  <c r="M174" i="32"/>
  <c r="O174" i="32" s="1"/>
  <c r="P174" i="32" s="1"/>
  <c r="M170" i="32"/>
  <c r="M180" i="32"/>
  <c r="M183" i="32"/>
  <c r="M185" i="32"/>
  <c r="M175" i="32"/>
  <c r="O175" i="32" s="1"/>
  <c r="P175" i="32" s="1"/>
  <c r="M171" i="32"/>
  <c r="M179" i="32"/>
  <c r="M176" i="32"/>
  <c r="M172" i="32"/>
  <c r="M178" i="32"/>
  <c r="O178" i="32" s="1"/>
  <c r="P178" i="32" s="1"/>
  <c r="M184" i="32"/>
  <c r="O184" i="32" s="1"/>
  <c r="P184" i="32" s="1"/>
  <c r="M177" i="32"/>
  <c r="O177" i="32" s="1"/>
  <c r="P177" i="32" s="1"/>
  <c r="M162" i="32"/>
  <c r="M164" i="32"/>
  <c r="O164" i="32" s="1"/>
  <c r="P164" i="32" s="1"/>
  <c r="M165" i="32"/>
  <c r="M166" i="32"/>
  <c r="M167" i="32"/>
  <c r="M181" i="32"/>
  <c r="O181" i="32" s="1"/>
  <c r="P181" i="32" s="1"/>
  <c r="M163" i="32"/>
  <c r="O163" i="32" s="1"/>
  <c r="M182" i="32"/>
  <c r="O182" i="32" s="1"/>
  <c r="P182" i="32" s="1"/>
  <c r="M186" i="32"/>
  <c r="M168" i="32"/>
  <c r="M173" i="28"/>
  <c r="M167" i="28"/>
  <c r="O167" i="28" s="1"/>
  <c r="P167" i="28" s="1"/>
  <c r="M162" i="28"/>
  <c r="O162" i="28" s="1"/>
  <c r="M168" i="28"/>
  <c r="O168" i="28" s="1"/>
  <c r="P168" i="28" s="1"/>
  <c r="M179" i="28"/>
  <c r="O179" i="28" s="1"/>
  <c r="P179" i="28" s="1"/>
  <c r="M165" i="28"/>
  <c r="O165" i="28" s="1"/>
  <c r="P165" i="28" s="1"/>
  <c r="M174" i="28"/>
  <c r="M175" i="28"/>
  <c r="M169" i="28"/>
  <c r="M176" i="28"/>
  <c r="M170" i="28"/>
  <c r="O170" i="28" s="1"/>
  <c r="P170" i="28" s="1"/>
  <c r="M178" i="28"/>
  <c r="O178" i="28" s="1"/>
  <c r="P178" i="28" s="1"/>
  <c r="M172" i="28"/>
  <c r="M180" i="28"/>
  <c r="M183" i="28"/>
  <c r="O183" i="28" s="1"/>
  <c r="P183" i="28" s="1"/>
  <c r="M164" i="28"/>
  <c r="O164" i="28" s="1"/>
  <c r="P164" i="28" s="1"/>
  <c r="M185" i="28"/>
  <c r="O185" i="28" s="1"/>
  <c r="P185" i="28" s="1"/>
  <c r="M177" i="28"/>
  <c r="O177" i="28" s="1"/>
  <c r="P177" i="28" s="1"/>
  <c r="M171" i="28"/>
  <c r="M163" i="28"/>
  <c r="O163" i="28" s="1"/>
  <c r="P163" i="28" s="1"/>
  <c r="M184" i="28"/>
  <c r="O184" i="28" s="1"/>
  <c r="P184" i="28" s="1"/>
  <c r="M181" i="28"/>
  <c r="M182" i="28"/>
  <c r="M186" i="28"/>
  <c r="O186" i="28" s="1"/>
  <c r="P186" i="28" s="1"/>
  <c r="M166" i="28"/>
  <c r="O166" i="28" s="1"/>
  <c r="P166" i="28" s="1"/>
  <c r="M173" i="33"/>
  <c r="O173" i="33" s="1"/>
  <c r="P173" i="33" s="1"/>
  <c r="M182" i="33"/>
  <c r="M171" i="33"/>
  <c r="M175" i="33"/>
  <c r="M178" i="33"/>
  <c r="O178" i="33" s="1"/>
  <c r="P178" i="33" s="1"/>
  <c r="M165" i="33"/>
  <c r="O165" i="33" s="1"/>
  <c r="P165" i="33" s="1"/>
  <c r="M184" i="33"/>
  <c r="O184" i="33" s="1"/>
  <c r="P184" i="33" s="1"/>
  <c r="M170" i="33"/>
  <c r="O170" i="33" s="1"/>
  <c r="P170" i="33" s="1"/>
  <c r="M176" i="33"/>
  <c r="O176" i="33" s="1"/>
  <c r="P176" i="33" s="1"/>
  <c r="M183" i="33"/>
  <c r="O183" i="33" s="1"/>
  <c r="P183" i="33" s="1"/>
  <c r="M169" i="33"/>
  <c r="M177" i="33"/>
  <c r="M163" i="33"/>
  <c r="O163" i="33" s="1"/>
  <c r="P163" i="33" s="1"/>
  <c r="M181" i="33"/>
  <c r="O181" i="33" s="1"/>
  <c r="P181" i="33" s="1"/>
  <c r="M167" i="33"/>
  <c r="O167" i="33" s="1"/>
  <c r="P167" i="33" s="1"/>
  <c r="M186" i="33"/>
  <c r="M172" i="33"/>
  <c r="M174" i="33"/>
  <c r="M164" i="33"/>
  <c r="O164" i="33" s="1"/>
  <c r="P164" i="33" s="1"/>
  <c r="M162" i="33"/>
  <c r="O162" i="33" s="1"/>
  <c r="M179" i="33"/>
  <c r="O179" i="33" s="1"/>
  <c r="P179" i="33" s="1"/>
  <c r="M180" i="33"/>
  <c r="O180" i="33" s="1"/>
  <c r="P180" i="33" s="1"/>
  <c r="M166" i="33"/>
  <c r="O166" i="33" s="1"/>
  <c r="P166" i="33" s="1"/>
  <c r="M168" i="33"/>
  <c r="M185" i="33"/>
  <c r="J13" i="21"/>
  <c r="M136" i="21"/>
  <c r="O136" i="21" s="1"/>
  <c r="P136" i="21" s="1"/>
  <c r="M173" i="21"/>
  <c r="M171" i="21"/>
  <c r="M178" i="21"/>
  <c r="O178" i="21" s="1"/>
  <c r="P178" i="21" s="1"/>
  <c r="M164" i="21"/>
  <c r="M183" i="21"/>
  <c r="M186" i="21"/>
  <c r="O186" i="21" s="1"/>
  <c r="P186" i="21" s="1"/>
  <c r="M174" i="21"/>
  <c r="O174" i="21" s="1"/>
  <c r="P174" i="21" s="1"/>
  <c r="M172" i="21"/>
  <c r="M179" i="21"/>
  <c r="M181" i="21"/>
  <c r="M166" i="21"/>
  <c r="M184" i="21"/>
  <c r="M175" i="21"/>
  <c r="M162" i="21"/>
  <c r="O162" i="21" s="1"/>
  <c r="P162" i="21" s="1"/>
  <c r="M163" i="21"/>
  <c r="M182" i="21"/>
  <c r="M167" i="21"/>
  <c r="O167" i="21" s="1"/>
  <c r="P167" i="21" s="1"/>
  <c r="M168" i="21"/>
  <c r="M185" i="21"/>
  <c r="M169" i="21"/>
  <c r="M176" i="21"/>
  <c r="O176" i="21" s="1"/>
  <c r="P176" i="21" s="1"/>
  <c r="M180" i="21"/>
  <c r="M177" i="21"/>
  <c r="O177" i="21" s="1"/>
  <c r="P177" i="21" s="1"/>
  <c r="M165" i="21"/>
  <c r="M170" i="21"/>
  <c r="I18" i="35"/>
  <c r="N18" i="35" s="1"/>
  <c r="J19" i="35"/>
  <c r="M173" i="35"/>
  <c r="O173" i="35" s="1"/>
  <c r="P173" i="35" s="1"/>
  <c r="M171" i="35"/>
  <c r="O171" i="35" s="1"/>
  <c r="P171" i="35" s="1"/>
  <c r="M179" i="35"/>
  <c r="O179" i="35" s="1"/>
  <c r="P179" i="35" s="1"/>
  <c r="M184" i="35"/>
  <c r="M168" i="35"/>
  <c r="M174" i="35"/>
  <c r="M172" i="35"/>
  <c r="M164" i="35"/>
  <c r="M169" i="35"/>
  <c r="M175" i="35"/>
  <c r="M178" i="35"/>
  <c r="M180" i="35"/>
  <c r="M176" i="35"/>
  <c r="M163" i="35"/>
  <c r="M165" i="35"/>
  <c r="O165" i="35" s="1"/>
  <c r="P165" i="35" s="1"/>
  <c r="M177" i="35"/>
  <c r="O177" i="35" s="1"/>
  <c r="P177" i="35" s="1"/>
  <c r="M181" i="35"/>
  <c r="M185" i="35"/>
  <c r="M182" i="35"/>
  <c r="M166" i="35"/>
  <c r="M183" i="35"/>
  <c r="M167" i="35"/>
  <c r="M162" i="35"/>
  <c r="M186" i="35"/>
  <c r="M170" i="35"/>
  <c r="M174" i="37"/>
  <c r="M166" i="37"/>
  <c r="M168" i="37"/>
  <c r="M182" i="37"/>
  <c r="M163" i="37"/>
  <c r="M175" i="37"/>
  <c r="M167" i="37"/>
  <c r="M176" i="37"/>
  <c r="M177" i="37"/>
  <c r="M169" i="37"/>
  <c r="M162" i="37"/>
  <c r="M183" i="37"/>
  <c r="M184" i="37"/>
  <c r="M186" i="37"/>
  <c r="M164" i="37"/>
  <c r="M165" i="37"/>
  <c r="M178" i="37"/>
  <c r="M170" i="37"/>
  <c r="O170" i="37" s="1"/>
  <c r="P170" i="37" s="1"/>
  <c r="M179" i="37"/>
  <c r="M171" i="37"/>
  <c r="M180" i="37"/>
  <c r="M172" i="37"/>
  <c r="M185" i="37"/>
  <c r="M173" i="37"/>
  <c r="M181" i="37"/>
  <c r="I22" i="34"/>
  <c r="N22" i="34" s="1"/>
  <c r="I23" i="21"/>
  <c r="N23" i="21" s="1"/>
  <c r="I16" i="21"/>
  <c r="N16" i="21" s="1"/>
  <c r="O16" i="21" s="1"/>
  <c r="P16" i="21" s="1"/>
  <c r="M119" i="21"/>
  <c r="M20" i="21"/>
  <c r="M110" i="21"/>
  <c r="J24" i="21"/>
  <c r="M28" i="21"/>
  <c r="M132" i="21"/>
  <c r="M13" i="21"/>
  <c r="M29" i="21"/>
  <c r="M116" i="21"/>
  <c r="J36" i="21"/>
  <c r="I18" i="19"/>
  <c r="N18" i="19" s="1"/>
  <c r="I15" i="19"/>
  <c r="N15" i="19" s="1"/>
  <c r="I16" i="19"/>
  <c r="N16" i="19" s="1"/>
  <c r="M63" i="19"/>
  <c r="M58" i="27"/>
  <c r="O58" i="27" s="1"/>
  <c r="P58" i="27" s="1"/>
  <c r="M16" i="27"/>
  <c r="M46" i="27"/>
  <c r="M26" i="27"/>
  <c r="M111" i="27"/>
  <c r="J14" i="36"/>
  <c r="J16" i="28"/>
  <c r="M109" i="37"/>
  <c r="M61" i="30"/>
  <c r="M155" i="35"/>
  <c r="M86" i="33"/>
  <c r="M16" i="35"/>
  <c r="M55" i="36"/>
  <c r="M14" i="30"/>
  <c r="M31" i="31"/>
  <c r="M61" i="37"/>
  <c r="J17" i="28"/>
  <c r="M55" i="31"/>
  <c r="L235" i="37"/>
  <c r="O25" i="8" s="1"/>
  <c r="N67" i="36"/>
  <c r="L222" i="36" s="1"/>
  <c r="N126" i="35"/>
  <c r="N122" i="34"/>
  <c r="N125" i="33"/>
  <c r="M235" i="32"/>
  <c r="S20" i="8" s="1"/>
  <c r="N235" i="32"/>
  <c r="W20" i="8" s="1"/>
  <c r="L235" i="32"/>
  <c r="O20" i="8" s="1"/>
  <c r="N126" i="31"/>
  <c r="N97" i="31"/>
  <c r="L223" i="31" s="1"/>
  <c r="F19" i="8" s="1"/>
  <c r="N123" i="29"/>
  <c r="N119" i="29"/>
  <c r="N120" i="29"/>
  <c r="L235" i="28"/>
  <c r="O16" i="8" s="1"/>
  <c r="M235" i="28"/>
  <c r="S16" i="8" s="1"/>
  <c r="N235" i="28"/>
  <c r="W16" i="8" s="1"/>
  <c r="M235" i="26"/>
  <c r="S14" i="8" s="1"/>
  <c r="N235" i="26"/>
  <c r="W14" i="8" s="1"/>
  <c r="L235" i="26"/>
  <c r="O14" i="8" s="1"/>
  <c r="N97" i="26"/>
  <c r="L223" i="26" s="1"/>
  <c r="F14" i="8" s="1"/>
  <c r="N123" i="25"/>
  <c r="N235" i="25"/>
  <c r="W13" i="8" s="1"/>
  <c r="N103" i="29"/>
  <c r="N110" i="36"/>
  <c r="N103" i="35"/>
  <c r="N115" i="25"/>
  <c r="N105" i="26"/>
  <c r="N122" i="27"/>
  <c r="N112" i="35"/>
  <c r="N108" i="37"/>
  <c r="N114" i="19"/>
  <c r="N109" i="21"/>
  <c r="N115" i="21"/>
  <c r="N115" i="34"/>
  <c r="N115" i="35"/>
  <c r="N122" i="37"/>
  <c r="N110" i="23"/>
  <c r="O110" i="23" s="1"/>
  <c r="P110" i="23" s="1"/>
  <c r="N105" i="34"/>
  <c r="N106" i="25"/>
  <c r="O177" i="26"/>
  <c r="P177" i="26" s="1"/>
  <c r="N105" i="30"/>
  <c r="N106" i="27"/>
  <c r="N117" i="31"/>
  <c r="N107" i="34"/>
  <c r="N121" i="21"/>
  <c r="N103" i="24"/>
  <c r="N112" i="26"/>
  <c r="N109" i="31"/>
  <c r="N109" i="36"/>
  <c r="N120" i="36"/>
  <c r="N126" i="36"/>
  <c r="N110" i="19"/>
  <c r="N113" i="34"/>
  <c r="N126" i="20"/>
  <c r="N126" i="26"/>
  <c r="N123" i="27"/>
  <c r="N114" i="29"/>
  <c r="N110" i="35"/>
  <c r="N104" i="27"/>
  <c r="N109" i="22"/>
  <c r="N115" i="23"/>
  <c r="N109" i="32"/>
  <c r="N105" i="21"/>
  <c r="N116" i="21"/>
  <c r="N105" i="25"/>
  <c r="N109" i="27"/>
  <c r="N102" i="28"/>
  <c r="N104" i="36"/>
  <c r="N112" i="21"/>
  <c r="N106" i="26"/>
  <c r="N120" i="26"/>
  <c r="O166" i="22"/>
  <c r="P166" i="22" s="1"/>
  <c r="N111" i="26"/>
  <c r="N116" i="22"/>
  <c r="N105" i="22"/>
  <c r="N108" i="23"/>
  <c r="O169" i="25"/>
  <c r="P169" i="25" s="1"/>
  <c r="N105" i="28"/>
  <c r="O58" i="23"/>
  <c r="P58" i="23" s="1"/>
  <c r="N124" i="24"/>
  <c r="N122" i="25"/>
  <c r="N113" i="24"/>
  <c r="N104" i="33"/>
  <c r="N107" i="33"/>
  <c r="N110" i="24"/>
  <c r="N106" i="31"/>
  <c r="N122" i="31"/>
  <c r="N117" i="35"/>
  <c r="N105" i="37"/>
  <c r="N103" i="20"/>
  <c r="N113" i="21"/>
  <c r="N106" i="23"/>
  <c r="N114" i="23"/>
  <c r="N109" i="26"/>
  <c r="N118" i="27"/>
  <c r="N124" i="27"/>
  <c r="N122" i="29"/>
  <c r="N112" i="31"/>
  <c r="N123" i="31"/>
  <c r="N125" i="32"/>
  <c r="N106" i="35"/>
  <c r="N120" i="35"/>
  <c r="N120" i="25"/>
  <c r="N116" i="19"/>
  <c r="N111" i="23"/>
  <c r="N110" i="25"/>
  <c r="N121" i="25"/>
  <c r="N105" i="27"/>
  <c r="N116" i="27"/>
  <c r="N106" i="29"/>
  <c r="N122" i="30"/>
  <c r="N120" i="31"/>
  <c r="N125" i="35"/>
  <c r="N102" i="27"/>
  <c r="N108" i="27"/>
  <c r="N108" i="30"/>
  <c r="N111" i="30"/>
  <c r="N108" i="34"/>
  <c r="N102" i="36"/>
  <c r="N105" i="36"/>
  <c r="N108" i="26"/>
  <c r="N104" i="22"/>
  <c r="N104" i="24"/>
  <c r="N110" i="28"/>
  <c r="N109" i="29"/>
  <c r="N118" i="33"/>
  <c r="N102" i="37"/>
  <c r="N113" i="19"/>
  <c r="N125" i="30"/>
  <c r="N106" i="32"/>
  <c r="N104" i="19"/>
  <c r="N112" i="19"/>
  <c r="N108" i="25"/>
  <c r="N119" i="25"/>
  <c r="N119" i="27"/>
  <c r="N106" i="30"/>
  <c r="N106" i="34"/>
  <c r="N111" i="34"/>
  <c r="N107" i="19"/>
  <c r="N107" i="22"/>
  <c r="N110" i="22"/>
  <c r="O178" i="25"/>
  <c r="P178" i="25" s="1"/>
  <c r="N122" i="26"/>
  <c r="N102" i="20"/>
  <c r="O102" i="20" s="1"/>
  <c r="N111" i="20"/>
  <c r="N113" i="22"/>
  <c r="N112" i="30"/>
  <c r="N115" i="33"/>
  <c r="N126" i="33"/>
  <c r="N112" i="29"/>
  <c r="N125" i="29"/>
  <c r="N109" i="30"/>
  <c r="N123" i="30"/>
  <c r="N113" i="33"/>
  <c r="N116" i="33"/>
  <c r="N123" i="34"/>
  <c r="N111" i="37"/>
  <c r="N118" i="19"/>
  <c r="N103" i="21"/>
  <c r="N111" i="21"/>
  <c r="N117" i="22"/>
  <c r="N120" i="23"/>
  <c r="N116" i="25"/>
  <c r="N124" i="25"/>
  <c r="N118" i="30"/>
  <c r="N107" i="31"/>
  <c r="N104" i="32"/>
  <c r="N108" i="33"/>
  <c r="N109" i="34"/>
  <c r="N118" i="35"/>
  <c r="N106" i="36"/>
  <c r="N123" i="36"/>
  <c r="N115" i="19"/>
  <c r="N104" i="20"/>
  <c r="N106" i="21"/>
  <c r="N111" i="22"/>
  <c r="N102" i="23"/>
  <c r="N113" i="25"/>
  <c r="N104" i="26"/>
  <c r="N110" i="26"/>
  <c r="N118" i="26"/>
  <c r="N112" i="27"/>
  <c r="N126" i="27"/>
  <c r="N110" i="30"/>
  <c r="N124" i="32"/>
  <c r="N111" i="33"/>
  <c r="N104" i="34"/>
  <c r="N115" i="36"/>
  <c r="N109" i="37"/>
  <c r="N105" i="20"/>
  <c r="N104" i="23"/>
  <c r="N114" i="25"/>
  <c r="N107" i="26"/>
  <c r="N115" i="27"/>
  <c r="N104" i="29"/>
  <c r="N110" i="29"/>
  <c r="N126" i="29"/>
  <c r="N107" i="30"/>
  <c r="N124" i="30"/>
  <c r="N119" i="31"/>
  <c r="N102" i="32"/>
  <c r="N114" i="33"/>
  <c r="N110" i="34"/>
  <c r="N121" i="34"/>
  <c r="N107" i="35"/>
  <c r="N116" i="35"/>
  <c r="N106" i="37"/>
  <c r="N125" i="37"/>
  <c r="N110" i="20"/>
  <c r="N112" i="24"/>
  <c r="N111" i="25"/>
  <c r="N102" i="26"/>
  <c r="N107" i="27"/>
  <c r="N120" i="27"/>
  <c r="N102" i="29"/>
  <c r="N113" i="29"/>
  <c r="N121" i="29"/>
  <c r="N103" i="31"/>
  <c r="N105" i="31"/>
  <c r="N107" i="32"/>
  <c r="N102" i="35"/>
  <c r="N119" i="35"/>
  <c r="N124" i="35"/>
  <c r="N112" i="37"/>
  <c r="N126" i="37"/>
  <c r="N110" i="27"/>
  <c r="N121" i="27"/>
  <c r="N107" i="28"/>
  <c r="N109" i="28"/>
  <c r="N121" i="28"/>
  <c r="N116" i="29"/>
  <c r="N108" i="32"/>
  <c r="N117" i="33"/>
  <c r="N105" i="35"/>
  <c r="N108" i="35"/>
  <c r="N104" i="37"/>
  <c r="N111" i="27"/>
  <c r="N125" i="27"/>
  <c r="N108" i="28"/>
  <c r="N108" i="29"/>
  <c r="N124" i="29"/>
  <c r="N103" i="32"/>
  <c r="N112" i="22"/>
  <c r="N112" i="23"/>
  <c r="N107" i="25"/>
  <c r="N126" i="25"/>
  <c r="N103" i="26"/>
  <c r="N122" i="28"/>
  <c r="N111" i="29"/>
  <c r="N119" i="30"/>
  <c r="N121" i="30"/>
  <c r="N118" i="31"/>
  <c r="N106" i="33"/>
  <c r="N112" i="33"/>
  <c r="N123" i="33"/>
  <c r="N113" i="35"/>
  <c r="N123" i="35"/>
  <c r="N117" i="36"/>
  <c r="N107" i="37"/>
  <c r="N110" i="37"/>
  <c r="M139" i="32"/>
  <c r="M36" i="31"/>
  <c r="M95" i="31"/>
  <c r="J16" i="36"/>
  <c r="M26" i="29"/>
  <c r="I12" i="33"/>
  <c r="N12" i="33" s="1"/>
  <c r="M18" i="30"/>
  <c r="M21" i="30"/>
  <c r="M16" i="31"/>
  <c r="M22" i="31"/>
  <c r="M45" i="35"/>
  <c r="M22" i="30"/>
  <c r="M155" i="30"/>
  <c r="M25" i="30"/>
  <c r="M63" i="30"/>
  <c r="M148" i="31"/>
  <c r="M73" i="34"/>
  <c r="M47" i="35"/>
  <c r="M89" i="35"/>
  <c r="J19" i="29"/>
  <c r="M26" i="30"/>
  <c r="M20" i="29"/>
  <c r="M29" i="30"/>
  <c r="M25" i="35"/>
  <c r="M94" i="29"/>
  <c r="M121" i="31"/>
  <c r="M30" i="35"/>
  <c r="M121" i="30"/>
  <c r="M104" i="31"/>
  <c r="M108" i="35"/>
  <c r="M14" i="31"/>
  <c r="M151" i="35"/>
  <c r="J17" i="36"/>
  <c r="M134" i="35"/>
  <c r="M17" i="30"/>
  <c r="I24" i="34"/>
  <c r="N24" i="34" s="1"/>
  <c r="M150" i="35"/>
  <c r="M54" i="35"/>
  <c r="M122" i="35"/>
  <c r="M36" i="29"/>
  <c r="N125" i="24"/>
  <c r="N120" i="24"/>
  <c r="N97" i="24"/>
  <c r="L223" i="24" s="1"/>
  <c r="F12" i="8" s="1"/>
  <c r="N119" i="23"/>
  <c r="O119" i="23" s="1"/>
  <c r="P119" i="23" s="1"/>
  <c r="N126" i="23"/>
  <c r="I35" i="23"/>
  <c r="N35" i="23" s="1"/>
  <c r="M235" i="22"/>
  <c r="S10" i="8" s="1"/>
  <c r="N235" i="22"/>
  <c r="W10" i="8" s="1"/>
  <c r="N122" i="22"/>
  <c r="N121" i="22"/>
  <c r="N124" i="22"/>
  <c r="L235" i="21"/>
  <c r="O9" i="8" s="1"/>
  <c r="N117" i="21"/>
  <c r="N120" i="21"/>
  <c r="N125" i="21"/>
  <c r="N119" i="21"/>
  <c r="N122" i="21"/>
  <c r="N121" i="20"/>
  <c r="N97" i="20"/>
  <c r="L223" i="20" s="1"/>
  <c r="F8" i="8" s="1"/>
  <c r="N126" i="19"/>
  <c r="N117" i="19"/>
  <c r="N120" i="19"/>
  <c r="N123" i="19"/>
  <c r="M13" i="32"/>
  <c r="J14" i="37"/>
  <c r="J17" i="34"/>
  <c r="I20" i="32"/>
  <c r="N20" i="32" s="1"/>
  <c r="I15" i="33"/>
  <c r="N15" i="33" s="1"/>
  <c r="M13" i="30"/>
  <c r="M53" i="30"/>
  <c r="J18" i="36"/>
  <c r="I15" i="37"/>
  <c r="N15" i="37" s="1"/>
  <c r="I28" i="37"/>
  <c r="N28" i="37" s="1"/>
  <c r="I17" i="30"/>
  <c r="N17" i="30" s="1"/>
  <c r="J29" i="37"/>
  <c r="M118" i="27"/>
  <c r="M29" i="27"/>
  <c r="I18" i="34"/>
  <c r="N18" i="34" s="1"/>
  <c r="M32" i="27"/>
  <c r="M30" i="27"/>
  <c r="M47" i="27"/>
  <c r="M86" i="27"/>
  <c r="M45" i="37"/>
  <c r="M18" i="37"/>
  <c r="M16" i="28"/>
  <c r="I18" i="30"/>
  <c r="N18" i="30" s="1"/>
  <c r="J12" i="36"/>
  <c r="I20" i="37"/>
  <c r="N20" i="37" s="1"/>
  <c r="M17" i="27"/>
  <c r="M34" i="27"/>
  <c r="M62" i="27"/>
  <c r="M28" i="32"/>
  <c r="M55" i="33"/>
  <c r="M104" i="27"/>
  <c r="I13" i="27"/>
  <c r="N13" i="27" s="1"/>
  <c r="M63" i="27"/>
  <c r="M78" i="27"/>
  <c r="M150" i="29"/>
  <c r="M54" i="29"/>
  <c r="M53" i="34"/>
  <c r="M13" i="27"/>
  <c r="M18" i="27"/>
  <c r="M84" i="32"/>
  <c r="I16" i="33"/>
  <c r="N16" i="33" s="1"/>
  <c r="M25" i="34"/>
  <c r="I30" i="37"/>
  <c r="N30" i="37" s="1"/>
  <c r="M42" i="27"/>
  <c r="I14" i="34"/>
  <c r="N14" i="34" s="1"/>
  <c r="I12" i="37"/>
  <c r="N12" i="37" s="1"/>
  <c r="M134" i="27"/>
  <c r="I12" i="32"/>
  <c r="N12" i="32" s="1"/>
  <c r="I17" i="33"/>
  <c r="N17" i="33" s="1"/>
  <c r="I15" i="35"/>
  <c r="N15" i="35" s="1"/>
  <c r="M143" i="36"/>
  <c r="M14" i="27"/>
  <c r="M21" i="27"/>
  <c r="M139" i="27"/>
  <c r="I14" i="30"/>
  <c r="N14" i="30" s="1"/>
  <c r="I16" i="34"/>
  <c r="N16" i="34" s="1"/>
  <c r="M22" i="27"/>
  <c r="M18" i="29"/>
  <c r="I18" i="33"/>
  <c r="N18" i="33" s="1"/>
  <c r="J34" i="37"/>
  <c r="M25" i="27"/>
  <c r="M78" i="33"/>
  <c r="M235" i="23"/>
  <c r="S11" i="8" s="1"/>
  <c r="L235" i="29"/>
  <c r="O17" i="8" s="1"/>
  <c r="N235" i="29"/>
  <c r="W17" i="8" s="1"/>
  <c r="M235" i="29"/>
  <c r="S17" i="8" s="1"/>
  <c r="L235" i="23"/>
  <c r="O11" i="8" s="1"/>
  <c r="L235" i="25"/>
  <c r="O13" i="8" s="1"/>
  <c r="M235" i="25"/>
  <c r="S13" i="8" s="1"/>
  <c r="L235" i="27"/>
  <c r="O15" i="8" s="1"/>
  <c r="M235" i="31"/>
  <c r="S19" i="8" s="1"/>
  <c r="N235" i="31"/>
  <c r="W19" i="8" s="1"/>
  <c r="L235" i="33"/>
  <c r="O21" i="8" s="1"/>
  <c r="N119" i="20"/>
  <c r="N122" i="20"/>
  <c r="N125" i="20"/>
  <c r="N113" i="20"/>
  <c r="N118" i="20"/>
  <c r="N125" i="22"/>
  <c r="N115" i="22"/>
  <c r="N123" i="22"/>
  <c r="N126" i="22"/>
  <c r="N120" i="22"/>
  <c r="N114" i="22"/>
  <c r="N115" i="24"/>
  <c r="N123" i="24"/>
  <c r="N111" i="24"/>
  <c r="N121" i="24"/>
  <c r="N114" i="24"/>
  <c r="N122" i="24"/>
  <c r="N126" i="24"/>
  <c r="N125" i="26"/>
  <c r="N113" i="26"/>
  <c r="N123" i="26"/>
  <c r="N116" i="26"/>
  <c r="N124" i="26"/>
  <c r="N114" i="26"/>
  <c r="N117" i="26"/>
  <c r="N118" i="28"/>
  <c r="N124" i="28"/>
  <c r="N116" i="28"/>
  <c r="N113" i="28"/>
  <c r="N114" i="28"/>
  <c r="N117" i="28"/>
  <c r="N125" i="28"/>
  <c r="N120" i="28"/>
  <c r="N112" i="28"/>
  <c r="N123" i="28"/>
  <c r="N111" i="28"/>
  <c r="N115" i="28"/>
  <c r="N126" i="28"/>
  <c r="L235" i="30"/>
  <c r="O18" i="8" s="1"/>
  <c r="M235" i="30"/>
  <c r="S18" i="8" s="1"/>
  <c r="N235" i="30"/>
  <c r="W18" i="8" s="1"/>
  <c r="N120" i="30"/>
  <c r="N126" i="30"/>
  <c r="N116" i="30"/>
  <c r="N120" i="32"/>
  <c r="N117" i="32"/>
  <c r="N126" i="32"/>
  <c r="N115" i="32"/>
  <c r="N123" i="32"/>
  <c r="N122" i="32"/>
  <c r="N119" i="32"/>
  <c r="M235" i="34"/>
  <c r="S22" i="8" s="1"/>
  <c r="N112" i="34"/>
  <c r="N125" i="34"/>
  <c r="N126" i="34"/>
  <c r="N120" i="34"/>
  <c r="N116" i="34"/>
  <c r="N124" i="34"/>
  <c r="N111" i="36"/>
  <c r="N122" i="36"/>
  <c r="N118" i="36"/>
  <c r="N113" i="36"/>
  <c r="N121" i="36"/>
  <c r="N124" i="36"/>
  <c r="N119" i="36"/>
  <c r="N114" i="37"/>
  <c r="N117" i="37"/>
  <c r="N120" i="37"/>
  <c r="N123" i="37"/>
  <c r="N118" i="37"/>
  <c r="N121" i="37"/>
  <c r="N124" i="37"/>
  <c r="M235" i="37"/>
  <c r="S25" i="8" s="1"/>
  <c r="N119" i="37"/>
  <c r="N97" i="23"/>
  <c r="L223" i="23" s="1"/>
  <c r="F11" i="8" s="1"/>
  <c r="N235" i="23"/>
  <c r="W11" i="8" s="1"/>
  <c r="O82" i="23"/>
  <c r="P82" i="23" s="1"/>
  <c r="N97" i="27"/>
  <c r="L223" i="27" s="1"/>
  <c r="F15" i="8" s="1"/>
  <c r="N235" i="34"/>
  <c r="W22" i="8" s="1"/>
  <c r="N97" i="35"/>
  <c r="L223" i="35" s="1"/>
  <c r="F23" i="8" s="1"/>
  <c r="N235" i="35"/>
  <c r="W23" i="8" s="1"/>
  <c r="N67" i="23"/>
  <c r="L222" i="23" s="1"/>
  <c r="M235" i="27"/>
  <c r="S15" i="8" s="1"/>
  <c r="N235" i="27"/>
  <c r="W15" i="8" s="1"/>
  <c r="N67" i="31"/>
  <c r="L222" i="31" s="1"/>
  <c r="M235" i="33"/>
  <c r="S21" i="8" s="1"/>
  <c r="L235" i="34"/>
  <c r="O22" i="8" s="1"/>
  <c r="N67" i="35"/>
  <c r="L222" i="35" s="1"/>
  <c r="M235" i="36"/>
  <c r="S24" i="8" s="1"/>
  <c r="I30" i="21"/>
  <c r="N30" i="21" s="1"/>
  <c r="I33" i="23"/>
  <c r="N33" i="23" s="1"/>
  <c r="O33" i="23" s="1"/>
  <c r="P33" i="23" s="1"/>
  <c r="I25" i="27"/>
  <c r="N25" i="27" s="1"/>
  <c r="I31" i="30"/>
  <c r="N31" i="30" s="1"/>
  <c r="I31" i="33"/>
  <c r="N31" i="33" s="1"/>
  <c r="I21" i="37"/>
  <c r="N21" i="37" s="1"/>
  <c r="J21" i="26"/>
  <c r="I29" i="24"/>
  <c r="N29" i="24" s="1"/>
  <c r="I21" i="24"/>
  <c r="N21" i="24" s="1"/>
  <c r="J20" i="22"/>
  <c r="N235" i="19"/>
  <c r="W7" i="8" s="1"/>
  <c r="L235" i="19"/>
  <c r="O7" i="8" s="1"/>
  <c r="L235" i="35"/>
  <c r="O23" i="8" s="1"/>
  <c r="I30" i="34"/>
  <c r="N30" i="34" s="1"/>
  <c r="J24" i="33"/>
  <c r="I29" i="26"/>
  <c r="N29" i="26" s="1"/>
  <c r="J31" i="25"/>
  <c r="I28" i="20"/>
  <c r="N28" i="20" s="1"/>
  <c r="O28" i="20" s="1"/>
  <c r="P28" i="20" s="1"/>
  <c r="J22" i="37"/>
  <c r="I23" i="37"/>
  <c r="N23" i="37" s="1"/>
  <c r="J20" i="36"/>
  <c r="I25" i="36"/>
  <c r="N25" i="36" s="1"/>
  <c r="J26" i="35"/>
  <c r="I27" i="35"/>
  <c r="N27" i="35" s="1"/>
  <c r="J26" i="34"/>
  <c r="I19" i="34"/>
  <c r="N19" i="34" s="1"/>
  <c r="I23" i="33"/>
  <c r="N23" i="33" s="1"/>
  <c r="J19" i="33"/>
  <c r="I20" i="33"/>
  <c r="N20" i="33" s="1"/>
  <c r="I15" i="31"/>
  <c r="N15" i="31" s="1"/>
  <c r="I25" i="30"/>
  <c r="N25" i="30" s="1"/>
  <c r="I26" i="27"/>
  <c r="N26" i="27" s="1"/>
  <c r="I21" i="27"/>
  <c r="N21" i="27" s="1"/>
  <c r="J28" i="26"/>
  <c r="I21" i="23"/>
  <c r="N21" i="23" s="1"/>
  <c r="O21" i="23" s="1"/>
  <c r="P21" i="23" s="1"/>
  <c r="I24" i="23"/>
  <c r="N24" i="23" s="1"/>
  <c r="I27" i="22"/>
  <c r="N27" i="22" s="1"/>
  <c r="I33" i="22"/>
  <c r="N33" i="22" s="1"/>
  <c r="J28" i="21"/>
  <c r="N31" i="37"/>
  <c r="I30" i="36"/>
  <c r="N30" i="36" s="1"/>
  <c r="J22" i="36"/>
  <c r="I31" i="36"/>
  <c r="N31" i="36" s="1"/>
  <c r="I24" i="36"/>
  <c r="N24" i="36" s="1"/>
  <c r="I32" i="36"/>
  <c r="N32" i="36" s="1"/>
  <c r="I28" i="36"/>
  <c r="N28" i="36" s="1"/>
  <c r="J33" i="36"/>
  <c r="I26" i="36"/>
  <c r="N26" i="36" s="1"/>
  <c r="I34" i="36"/>
  <c r="N34" i="36" s="1"/>
  <c r="J21" i="35"/>
  <c r="J30" i="35"/>
  <c r="J25" i="35"/>
  <c r="I34" i="35"/>
  <c r="N34" i="35" s="1"/>
  <c r="I35" i="35"/>
  <c r="N35" i="35" s="1"/>
  <c r="I29" i="34"/>
  <c r="N29" i="34" s="1"/>
  <c r="J33" i="34"/>
  <c r="I31" i="34"/>
  <c r="N31" i="34" s="1"/>
  <c r="J27" i="34"/>
  <c r="I25" i="34"/>
  <c r="N25" i="34" s="1"/>
  <c r="J28" i="34"/>
  <c r="I36" i="33"/>
  <c r="N36" i="33" s="1"/>
  <c r="I27" i="33"/>
  <c r="N27" i="33" s="1"/>
  <c r="J28" i="33"/>
  <c r="J29" i="33"/>
  <c r="I30" i="33"/>
  <c r="N30" i="33" s="1"/>
  <c r="J21" i="33"/>
  <c r="I25" i="33"/>
  <c r="N25" i="33" s="1"/>
  <c r="I32" i="33"/>
  <c r="N32" i="33" s="1"/>
  <c r="I34" i="33"/>
  <c r="N34" i="33" s="1"/>
  <c r="J26" i="33"/>
  <c r="I28" i="32"/>
  <c r="N28" i="32" s="1"/>
  <c r="I23" i="31"/>
  <c r="N23" i="31" s="1"/>
  <c r="J33" i="31"/>
  <c r="I29" i="31"/>
  <c r="N29" i="31" s="1"/>
  <c r="J34" i="31"/>
  <c r="J22" i="30"/>
  <c r="I26" i="30"/>
  <c r="N26" i="30" s="1"/>
  <c r="I29" i="30"/>
  <c r="N29" i="30" s="1"/>
  <c r="I34" i="29"/>
  <c r="N34" i="29" s="1"/>
  <c r="I36" i="29"/>
  <c r="N36" i="29" s="1"/>
  <c r="J27" i="29"/>
  <c r="I24" i="28"/>
  <c r="N24" i="28" s="1"/>
  <c r="I25" i="28"/>
  <c r="N25" i="28" s="1"/>
  <c r="J22" i="28"/>
  <c r="J33" i="28"/>
  <c r="J29" i="27"/>
  <c r="I34" i="27"/>
  <c r="N34" i="27" s="1"/>
  <c r="J28" i="27"/>
  <c r="J36" i="27"/>
  <c r="J30" i="27"/>
  <c r="J22" i="27"/>
  <c r="J23" i="26"/>
  <c r="J31" i="26"/>
  <c r="I22" i="26"/>
  <c r="N22" i="26" s="1"/>
  <c r="I34" i="26"/>
  <c r="N34" i="26" s="1"/>
  <c r="I30" i="26"/>
  <c r="N30" i="26" s="1"/>
  <c r="J26" i="25"/>
  <c r="I24" i="25"/>
  <c r="N24" i="25" s="1"/>
  <c r="I25" i="25"/>
  <c r="N25" i="25" s="1"/>
  <c r="I32" i="25"/>
  <c r="N32" i="25" s="1"/>
  <c r="J22" i="25"/>
  <c r="J30" i="25"/>
  <c r="I27" i="24"/>
  <c r="N27" i="24" s="1"/>
  <c r="I23" i="24"/>
  <c r="N23" i="24" s="1"/>
  <c r="I28" i="24"/>
  <c r="N28" i="24" s="1"/>
  <c r="O28" i="24" s="1"/>
  <c r="P28" i="24" s="1"/>
  <c r="J36" i="24"/>
  <c r="I31" i="24"/>
  <c r="N31" i="24" s="1"/>
  <c r="J32" i="24"/>
  <c r="J24" i="24"/>
  <c r="I26" i="23"/>
  <c r="N26" i="23" s="1"/>
  <c r="O26" i="23" s="1"/>
  <c r="P26" i="23" s="1"/>
  <c r="I29" i="23"/>
  <c r="N29" i="23" s="1"/>
  <c r="O29" i="23" s="1"/>
  <c r="P29" i="23" s="1"/>
  <c r="I28" i="23"/>
  <c r="N28" i="23" s="1"/>
  <c r="J25" i="23"/>
  <c r="J22" i="22"/>
  <c r="J23" i="22"/>
  <c r="J31" i="22"/>
  <c r="I28" i="22"/>
  <c r="N28" i="22" s="1"/>
  <c r="O28" i="22" s="1"/>
  <c r="P28" i="22" s="1"/>
  <c r="I30" i="22"/>
  <c r="N30" i="22" s="1"/>
  <c r="J29" i="21"/>
  <c r="J32" i="21"/>
  <c r="J21" i="21"/>
  <c r="J33" i="21"/>
  <c r="I20" i="21"/>
  <c r="N20" i="21" s="1"/>
  <c r="I21" i="20"/>
  <c r="N21" i="20" s="1"/>
  <c r="O21" i="20" s="1"/>
  <c r="P21" i="20" s="1"/>
  <c r="I25" i="20"/>
  <c r="N25" i="20" s="1"/>
  <c r="J32" i="20"/>
  <c r="J29" i="20"/>
  <c r="J24" i="20"/>
  <c r="I34" i="20"/>
  <c r="N34" i="20" s="1"/>
  <c r="O34" i="20" s="1"/>
  <c r="P34" i="20" s="1"/>
  <c r="J27" i="19"/>
  <c r="I30" i="19"/>
  <c r="N30" i="19" s="1"/>
  <c r="J21" i="19"/>
  <c r="I23" i="19"/>
  <c r="N23" i="19" s="1"/>
  <c r="J31" i="19"/>
  <c r="I29" i="19"/>
  <c r="N29" i="19" s="1"/>
  <c r="I25" i="19"/>
  <c r="N25" i="19" s="1"/>
  <c r="I33" i="19"/>
  <c r="N33" i="19" s="1"/>
  <c r="I36" i="19"/>
  <c r="N36" i="19" s="1"/>
  <c r="M24" i="29"/>
  <c r="M93" i="29"/>
  <c r="M105" i="29"/>
  <c r="M135" i="36"/>
  <c r="M121" i="37"/>
  <c r="M155" i="37"/>
  <c r="M30" i="29"/>
  <c r="M134" i="32"/>
  <c r="M44" i="37"/>
  <c r="M84" i="29"/>
  <c r="M134" i="29"/>
  <c r="M105" i="32"/>
  <c r="M144" i="32"/>
  <c r="M105" i="34"/>
  <c r="M52" i="36"/>
  <c r="M25" i="29"/>
  <c r="M32" i="29"/>
  <c r="M42" i="29"/>
  <c r="M103" i="29"/>
  <c r="M36" i="33"/>
  <c r="M17" i="34"/>
  <c r="M44" i="34"/>
  <c r="M12" i="29"/>
  <c r="M19" i="29"/>
  <c r="M85" i="29"/>
  <c r="M132" i="34"/>
  <c r="M50" i="37"/>
  <c r="M33" i="29"/>
  <c r="M57" i="29"/>
  <c r="M92" i="32"/>
  <c r="M13" i="29"/>
  <c r="M58" i="29"/>
  <c r="M13" i="37"/>
  <c r="M21" i="37"/>
  <c r="M29" i="37"/>
  <c r="M14" i="29"/>
  <c r="M21" i="29"/>
  <c r="M27" i="29"/>
  <c r="M47" i="29"/>
  <c r="M89" i="29"/>
  <c r="M20" i="32"/>
  <c r="M35" i="29"/>
  <c r="M81" i="34"/>
  <c r="M148" i="36"/>
  <c r="M55" i="37"/>
  <c r="M22" i="29"/>
  <c r="M28" i="29"/>
  <c r="M12" i="32"/>
  <c r="M43" i="37"/>
  <c r="M16" i="29"/>
  <c r="M50" i="32"/>
  <c r="M17" i="36"/>
  <c r="M25" i="36"/>
  <c r="M105" i="37"/>
  <c r="M63" i="29"/>
  <c r="M92" i="29"/>
  <c r="M102" i="29"/>
  <c r="M74" i="37"/>
  <c r="M17" i="29"/>
  <c r="M29" i="29"/>
  <c r="O45" i="26"/>
  <c r="P45" i="26" s="1"/>
  <c r="O51" i="24"/>
  <c r="P51" i="24" s="1"/>
  <c r="O42" i="24"/>
  <c r="P42" i="24" s="1"/>
  <c r="O88" i="23"/>
  <c r="P88" i="23" s="1"/>
  <c r="O76" i="23"/>
  <c r="P76" i="23" s="1"/>
  <c r="O142" i="23"/>
  <c r="P142" i="23" s="1"/>
  <c r="T14" i="20"/>
  <c r="M14" i="37"/>
  <c r="M22" i="37"/>
  <c r="M33" i="37"/>
  <c r="M47" i="37"/>
  <c r="M52" i="37"/>
  <c r="M84" i="37"/>
  <c r="I32" i="37"/>
  <c r="N32" i="37" s="1"/>
  <c r="I19" i="37"/>
  <c r="N19" i="37" s="1"/>
  <c r="I27" i="37"/>
  <c r="N27" i="37" s="1"/>
  <c r="M12" i="37"/>
  <c r="M20" i="37"/>
  <c r="M28" i="37"/>
  <c r="J32" i="37"/>
  <c r="M35" i="37"/>
  <c r="M53" i="37"/>
  <c r="M58" i="37"/>
  <c r="I18" i="37"/>
  <c r="N18" i="37" s="1"/>
  <c r="J19" i="37"/>
  <c r="I26" i="37"/>
  <c r="N26" i="37" s="1"/>
  <c r="J27" i="37"/>
  <c r="M32" i="37"/>
  <c r="M94" i="37"/>
  <c r="M19" i="37"/>
  <c r="M27" i="37"/>
  <c r="I17" i="37"/>
  <c r="N17" i="37" s="1"/>
  <c r="J18" i="37"/>
  <c r="I25" i="37"/>
  <c r="N25" i="37" s="1"/>
  <c r="J26" i="37"/>
  <c r="M78" i="37"/>
  <c r="M90" i="37"/>
  <c r="M26" i="37"/>
  <c r="M51" i="37"/>
  <c r="M82" i="37"/>
  <c r="M86" i="37"/>
  <c r="I16" i="37"/>
  <c r="N16" i="37" s="1"/>
  <c r="J17" i="37"/>
  <c r="I24" i="37"/>
  <c r="N24" i="37" s="1"/>
  <c r="J25" i="37"/>
  <c r="J31" i="37"/>
  <c r="M59" i="37"/>
  <c r="M75" i="37"/>
  <c r="N115" i="37"/>
  <c r="M139" i="37"/>
  <c r="N67" i="37"/>
  <c r="L222" i="37" s="1"/>
  <c r="M17" i="37"/>
  <c r="M25" i="37"/>
  <c r="M31" i="37"/>
  <c r="M34" i="37"/>
  <c r="M117" i="37"/>
  <c r="J16" i="37"/>
  <c r="J24" i="37"/>
  <c r="N235" i="37"/>
  <c r="W25" i="8" s="1"/>
  <c r="M91" i="37"/>
  <c r="N113" i="37"/>
  <c r="M16" i="37"/>
  <c r="M24" i="37"/>
  <c r="M153" i="37"/>
  <c r="M137" i="37"/>
  <c r="M123" i="37"/>
  <c r="M107" i="37"/>
  <c r="M95" i="37"/>
  <c r="M87" i="37"/>
  <c r="M79" i="37"/>
  <c r="M64" i="37"/>
  <c r="M56" i="37"/>
  <c r="M48" i="37"/>
  <c r="M144" i="37"/>
  <c r="M124" i="37"/>
  <c r="M108" i="37"/>
  <c r="M151" i="37"/>
  <c r="M135" i="37"/>
  <c r="M125" i="37"/>
  <c r="M142" i="37"/>
  <c r="M126" i="37"/>
  <c r="M110" i="37"/>
  <c r="M36" i="37"/>
  <c r="M149" i="37"/>
  <c r="M133" i="37"/>
  <c r="M111" i="37"/>
  <c r="M93" i="37"/>
  <c r="M85" i="37"/>
  <c r="M77" i="37"/>
  <c r="M62" i="37"/>
  <c r="M54" i="37"/>
  <c r="M46" i="37"/>
  <c r="M156" i="37"/>
  <c r="M140" i="37"/>
  <c r="M112" i="37"/>
  <c r="M147" i="37"/>
  <c r="M113" i="37"/>
  <c r="M96" i="37"/>
  <c r="M88" i="37"/>
  <c r="M80" i="37"/>
  <c r="M72" i="37"/>
  <c r="M65" i="37"/>
  <c r="M57" i="37"/>
  <c r="M49" i="37"/>
  <c r="M154" i="37"/>
  <c r="M138" i="37"/>
  <c r="M114" i="37"/>
  <c r="M145" i="37"/>
  <c r="M115" i="37"/>
  <c r="M152" i="37"/>
  <c r="M136" i="37"/>
  <c r="M116" i="37"/>
  <c r="M143" i="37"/>
  <c r="M150" i="37"/>
  <c r="M134" i="37"/>
  <c r="M118" i="37"/>
  <c r="M102" i="37"/>
  <c r="M141" i="37"/>
  <c r="M119" i="37"/>
  <c r="M103" i="37"/>
  <c r="M89" i="37"/>
  <c r="M81" i="37"/>
  <c r="M73" i="37"/>
  <c r="M66" i="37"/>
  <c r="M148" i="37"/>
  <c r="M132" i="37"/>
  <c r="M120" i="37"/>
  <c r="M104" i="37"/>
  <c r="M146" i="37"/>
  <c r="M122" i="37"/>
  <c r="M106" i="37"/>
  <c r="M63" i="37"/>
  <c r="M76" i="37"/>
  <c r="M83" i="37"/>
  <c r="M15" i="37"/>
  <c r="M23" i="37"/>
  <c r="M42" i="37"/>
  <c r="M92" i="37"/>
  <c r="N103" i="37"/>
  <c r="M30" i="37"/>
  <c r="J33" i="37"/>
  <c r="M60" i="37"/>
  <c r="N97" i="37"/>
  <c r="L223" i="37" s="1"/>
  <c r="F25" i="8" s="1"/>
  <c r="N116" i="37"/>
  <c r="I36" i="37"/>
  <c r="N36" i="37" s="1"/>
  <c r="I35" i="37"/>
  <c r="N35" i="37" s="1"/>
  <c r="M18" i="36"/>
  <c r="M26" i="36"/>
  <c r="M66" i="36"/>
  <c r="M81" i="36"/>
  <c r="M84" i="36"/>
  <c r="M103" i="36"/>
  <c r="M109" i="36"/>
  <c r="M90" i="36"/>
  <c r="M139" i="36"/>
  <c r="I15" i="36"/>
  <c r="N15" i="36" s="1"/>
  <c r="N17" i="36"/>
  <c r="I23" i="36"/>
  <c r="N23" i="36" s="1"/>
  <c r="N33" i="36"/>
  <c r="M35" i="36"/>
  <c r="L235" i="36"/>
  <c r="O24" i="8" s="1"/>
  <c r="M58" i="36"/>
  <c r="M61" i="36"/>
  <c r="M73" i="36"/>
  <c r="M76" i="36"/>
  <c r="M105" i="36"/>
  <c r="M116" i="36"/>
  <c r="M144" i="36"/>
  <c r="M16" i="36"/>
  <c r="M24" i="36"/>
  <c r="N107" i="36"/>
  <c r="M108" i="36"/>
  <c r="M120" i="36"/>
  <c r="M125" i="36"/>
  <c r="M153" i="36"/>
  <c r="M137" i="36"/>
  <c r="M123" i="36"/>
  <c r="M107" i="36"/>
  <c r="M95" i="36"/>
  <c r="M87" i="36"/>
  <c r="M79" i="36"/>
  <c r="M64" i="36"/>
  <c r="M56" i="36"/>
  <c r="M48" i="36"/>
  <c r="M151" i="36"/>
  <c r="M142" i="36"/>
  <c r="M126" i="36"/>
  <c r="M110" i="36"/>
  <c r="M36" i="36"/>
  <c r="M149" i="36"/>
  <c r="M133" i="36"/>
  <c r="M111" i="36"/>
  <c r="M93" i="36"/>
  <c r="M85" i="36"/>
  <c r="M77" i="36"/>
  <c r="M62" i="36"/>
  <c r="M54" i="36"/>
  <c r="M46" i="36"/>
  <c r="M156" i="36"/>
  <c r="M140" i="36"/>
  <c r="M112" i="36"/>
  <c r="M147" i="36"/>
  <c r="M113" i="36"/>
  <c r="M96" i="36"/>
  <c r="M88" i="36"/>
  <c r="M80" i="36"/>
  <c r="M72" i="36"/>
  <c r="M65" i="36"/>
  <c r="M57" i="36"/>
  <c r="M49" i="36"/>
  <c r="M154" i="36"/>
  <c r="M138" i="36"/>
  <c r="M114" i="36"/>
  <c r="M145" i="36"/>
  <c r="M115" i="36"/>
  <c r="M152" i="36"/>
  <c r="M136" i="36"/>
  <c r="M150" i="36"/>
  <c r="M134" i="36"/>
  <c r="M118" i="36"/>
  <c r="M102" i="36"/>
  <c r="M32" i="36"/>
  <c r="M146" i="36"/>
  <c r="M122" i="36"/>
  <c r="M106" i="36"/>
  <c r="M34" i="36"/>
  <c r="J15" i="36"/>
  <c r="J23" i="36"/>
  <c r="M30" i="36"/>
  <c r="M44" i="36"/>
  <c r="M47" i="36"/>
  <c r="M82" i="36"/>
  <c r="M155" i="36"/>
  <c r="M15" i="36"/>
  <c r="M23" i="36"/>
  <c r="I29" i="36"/>
  <c r="N29" i="36" s="1"/>
  <c r="N235" i="36"/>
  <c r="W24" i="8" s="1"/>
  <c r="M50" i="36"/>
  <c r="M53" i="36"/>
  <c r="N14" i="33"/>
  <c r="I13" i="36"/>
  <c r="N13" i="36" s="1"/>
  <c r="I21" i="36"/>
  <c r="N21" i="36" s="1"/>
  <c r="M14" i="36"/>
  <c r="M22" i="36"/>
  <c r="M29" i="36"/>
  <c r="M59" i="36"/>
  <c r="M74" i="36"/>
  <c r="J13" i="36"/>
  <c r="J21" i="36"/>
  <c r="M42" i="36"/>
  <c r="M45" i="36"/>
  <c r="M91" i="36"/>
  <c r="M94" i="36"/>
  <c r="M104" i="36"/>
  <c r="M13" i="36"/>
  <c r="M21" i="36"/>
  <c r="N97" i="36"/>
  <c r="L223" i="36" s="1"/>
  <c r="F24" i="8" s="1"/>
  <c r="M124" i="36"/>
  <c r="M141" i="36"/>
  <c r="I19" i="36"/>
  <c r="N19" i="36" s="1"/>
  <c r="I27" i="36"/>
  <c r="N27" i="36" s="1"/>
  <c r="M51" i="36"/>
  <c r="N103" i="36"/>
  <c r="M117" i="36"/>
  <c r="M132" i="36"/>
  <c r="M12" i="36"/>
  <c r="M20" i="36"/>
  <c r="M28" i="36"/>
  <c r="M83" i="36"/>
  <c r="M86" i="36"/>
  <c r="N112" i="36"/>
  <c r="M119" i="36"/>
  <c r="M89" i="36"/>
  <c r="M92" i="36"/>
  <c r="M121" i="36"/>
  <c r="M19" i="36"/>
  <c r="M27" i="36"/>
  <c r="M43" i="36"/>
  <c r="N116" i="36"/>
  <c r="M31" i="36"/>
  <c r="M60" i="36"/>
  <c r="M63" i="36"/>
  <c r="M75" i="36"/>
  <c r="M78" i="36"/>
  <c r="N108" i="36"/>
  <c r="N114" i="36"/>
  <c r="I36" i="36"/>
  <c r="N36" i="36" s="1"/>
  <c r="I35" i="36"/>
  <c r="N35" i="36" s="1"/>
  <c r="J16" i="35"/>
  <c r="M118" i="35"/>
  <c r="M120" i="35"/>
  <c r="M125" i="35"/>
  <c r="M153" i="35"/>
  <c r="M137" i="35"/>
  <c r="M123" i="35"/>
  <c r="M107" i="35"/>
  <c r="M95" i="35"/>
  <c r="M87" i="35"/>
  <c r="M79" i="35"/>
  <c r="M64" i="35"/>
  <c r="M56" i="35"/>
  <c r="M48" i="35"/>
  <c r="M144" i="35"/>
  <c r="M124" i="35"/>
  <c r="M142" i="35"/>
  <c r="M126" i="35"/>
  <c r="M110" i="35"/>
  <c r="M36" i="35"/>
  <c r="M28" i="35"/>
  <c r="M20" i="35"/>
  <c r="M156" i="35"/>
  <c r="M140" i="35"/>
  <c r="M112" i="35"/>
  <c r="M29" i="35"/>
  <c r="M21" i="35"/>
  <c r="M147" i="35"/>
  <c r="M113" i="35"/>
  <c r="M96" i="35"/>
  <c r="M88" i="35"/>
  <c r="M80" i="35"/>
  <c r="M72" i="35"/>
  <c r="M65" i="35"/>
  <c r="M57" i="35"/>
  <c r="M49" i="35"/>
  <c r="M154" i="35"/>
  <c r="M138" i="35"/>
  <c r="M114" i="35"/>
  <c r="M145" i="35"/>
  <c r="M115" i="35"/>
  <c r="M91" i="35"/>
  <c r="M83" i="35"/>
  <c r="M75" i="35"/>
  <c r="M60" i="35"/>
  <c r="M52" i="35"/>
  <c r="M44" i="35"/>
  <c r="M152" i="35"/>
  <c r="M136" i="35"/>
  <c r="M116" i="35"/>
  <c r="M143" i="35"/>
  <c r="M117" i="35"/>
  <c r="I14" i="35"/>
  <c r="N14" i="35" s="1"/>
  <c r="I20" i="35"/>
  <c r="N20" i="35" s="1"/>
  <c r="I24" i="35"/>
  <c r="N24" i="35" s="1"/>
  <c r="I29" i="35"/>
  <c r="N29" i="35" s="1"/>
  <c r="I33" i="35"/>
  <c r="N33" i="35" s="1"/>
  <c r="M34" i="35"/>
  <c r="M43" i="35"/>
  <c r="M61" i="35"/>
  <c r="M63" i="35"/>
  <c r="M76" i="35"/>
  <c r="M78" i="35"/>
  <c r="M85" i="35"/>
  <c r="M135" i="35"/>
  <c r="M139" i="35"/>
  <c r="M15" i="35"/>
  <c r="J20" i="35"/>
  <c r="M103" i="35"/>
  <c r="N21" i="34"/>
  <c r="I13" i="35"/>
  <c r="N13" i="35" s="1"/>
  <c r="J14" i="35"/>
  <c r="J24" i="35"/>
  <c r="J29" i="35"/>
  <c r="J33" i="35"/>
  <c r="M59" i="35"/>
  <c r="M74" i="35"/>
  <c r="M92" i="35"/>
  <c r="M94" i="35"/>
  <c r="M14" i="35"/>
  <c r="M24" i="35"/>
  <c r="M33" i="35"/>
  <c r="M50" i="35"/>
  <c r="I12" i="35"/>
  <c r="N12" i="35" s="1"/>
  <c r="J13" i="35"/>
  <c r="I23" i="35"/>
  <c r="N23" i="35" s="1"/>
  <c r="I28" i="35"/>
  <c r="N28" i="35" s="1"/>
  <c r="I32" i="35"/>
  <c r="N32" i="35" s="1"/>
  <c r="M235" i="35"/>
  <c r="S23" i="8" s="1"/>
  <c r="M90" i="35"/>
  <c r="M106" i="35"/>
  <c r="M148" i="35"/>
  <c r="M13" i="35"/>
  <c r="M19" i="35"/>
  <c r="J28" i="35"/>
  <c r="M46" i="35"/>
  <c r="M66" i="35"/>
  <c r="M81" i="35"/>
  <c r="N114" i="35"/>
  <c r="M119" i="35"/>
  <c r="M132" i="35"/>
  <c r="J12" i="35"/>
  <c r="J23" i="35"/>
  <c r="J32" i="35"/>
  <c r="J36" i="35"/>
  <c r="M102" i="35"/>
  <c r="M111" i="35"/>
  <c r="M121" i="35"/>
  <c r="M12" i="35"/>
  <c r="M23" i="35"/>
  <c r="M32" i="35"/>
  <c r="M53" i="35"/>
  <c r="M55" i="35"/>
  <c r="M62" i="35"/>
  <c r="M77" i="35"/>
  <c r="M149" i="35"/>
  <c r="I17" i="35"/>
  <c r="N17" i="35" s="1"/>
  <c r="M18" i="35"/>
  <c r="I22" i="35"/>
  <c r="N22" i="35" s="1"/>
  <c r="I31" i="35"/>
  <c r="N31" i="35" s="1"/>
  <c r="M105" i="35"/>
  <c r="M133" i="35"/>
  <c r="M27" i="35"/>
  <c r="M51" i="35"/>
  <c r="M84" i="35"/>
  <c r="M86" i="35"/>
  <c r="M93" i="35"/>
  <c r="M141" i="35"/>
  <c r="J17" i="35"/>
  <c r="J22" i="35"/>
  <c r="J31" i="35"/>
  <c r="M42" i="35"/>
  <c r="M17" i="35"/>
  <c r="M22" i="35"/>
  <c r="M31" i="35"/>
  <c r="M82" i="35"/>
  <c r="M109" i="35"/>
  <c r="M146" i="35"/>
  <c r="M26" i="35"/>
  <c r="M35" i="35"/>
  <c r="M58" i="35"/>
  <c r="M73" i="35"/>
  <c r="M104" i="35"/>
  <c r="N13" i="34"/>
  <c r="I15" i="34"/>
  <c r="N15" i="34" s="1"/>
  <c r="I23" i="34"/>
  <c r="N23" i="34" s="1"/>
  <c r="M36" i="34"/>
  <c r="M16" i="34"/>
  <c r="M24" i="34"/>
  <c r="M42" i="34"/>
  <c r="M103" i="34"/>
  <c r="M120" i="34"/>
  <c r="M153" i="34"/>
  <c r="M137" i="34"/>
  <c r="M123" i="34"/>
  <c r="M107" i="34"/>
  <c r="M95" i="34"/>
  <c r="M87" i="34"/>
  <c r="M79" i="34"/>
  <c r="M64" i="34"/>
  <c r="M56" i="34"/>
  <c r="M48" i="34"/>
  <c r="M144" i="34"/>
  <c r="M124" i="34"/>
  <c r="M108" i="34"/>
  <c r="M151" i="34"/>
  <c r="M135" i="34"/>
  <c r="M125" i="34"/>
  <c r="M109" i="34"/>
  <c r="M90" i="34"/>
  <c r="M82" i="34"/>
  <c r="M74" i="34"/>
  <c r="M59" i="34"/>
  <c r="M51" i="34"/>
  <c r="M43" i="34"/>
  <c r="M142" i="34"/>
  <c r="M126" i="34"/>
  <c r="M110" i="34"/>
  <c r="M149" i="34"/>
  <c r="M133" i="34"/>
  <c r="M111" i="34"/>
  <c r="M93" i="34"/>
  <c r="M85" i="34"/>
  <c r="M77" i="34"/>
  <c r="M156" i="34"/>
  <c r="M140" i="34"/>
  <c r="M112" i="34"/>
  <c r="M147" i="34"/>
  <c r="M113" i="34"/>
  <c r="M96" i="34"/>
  <c r="M88" i="34"/>
  <c r="M80" i="34"/>
  <c r="M72" i="34"/>
  <c r="M65" i="34"/>
  <c r="M57" i="34"/>
  <c r="M49" i="34"/>
  <c r="M154" i="34"/>
  <c r="M138" i="34"/>
  <c r="M114" i="34"/>
  <c r="M145" i="34"/>
  <c r="M115" i="34"/>
  <c r="M91" i="34"/>
  <c r="M83" i="34"/>
  <c r="M75" i="34"/>
  <c r="M60" i="34"/>
  <c r="M152" i="34"/>
  <c r="M136" i="34"/>
  <c r="M116" i="34"/>
  <c r="M31" i="34"/>
  <c r="M143" i="34"/>
  <c r="M117" i="34"/>
  <c r="M94" i="34"/>
  <c r="M86" i="34"/>
  <c r="M78" i="34"/>
  <c r="M63" i="34"/>
  <c r="M150" i="34"/>
  <c r="M134" i="34"/>
  <c r="M118" i="34"/>
  <c r="M102" i="34"/>
  <c r="M32" i="34"/>
  <c r="M141" i="34"/>
  <c r="M119" i="34"/>
  <c r="M146" i="34"/>
  <c r="M122" i="34"/>
  <c r="M106" i="34"/>
  <c r="J15" i="34"/>
  <c r="J23" i="34"/>
  <c r="M30" i="34"/>
  <c r="N67" i="34"/>
  <c r="L222" i="34" s="1"/>
  <c r="M58" i="34"/>
  <c r="M92" i="34"/>
  <c r="M15" i="34"/>
  <c r="M23" i="34"/>
  <c r="M33" i="34"/>
  <c r="N35" i="34"/>
  <c r="J35" i="34"/>
  <c r="M61" i="34"/>
  <c r="N118" i="34"/>
  <c r="M148" i="34"/>
  <c r="M47" i="34"/>
  <c r="M14" i="34"/>
  <c r="M22" i="34"/>
  <c r="M29" i="34"/>
  <c r="N28" i="33"/>
  <c r="I12" i="34"/>
  <c r="N12" i="34" s="1"/>
  <c r="J13" i="34"/>
  <c r="I20" i="34"/>
  <c r="N20" i="34" s="1"/>
  <c r="J21" i="34"/>
  <c r="I32" i="34"/>
  <c r="N32" i="34" s="1"/>
  <c r="M35" i="34"/>
  <c r="M45" i="34"/>
  <c r="M54" i="34"/>
  <c r="N22" i="33"/>
  <c r="M13" i="34"/>
  <c r="M21" i="34"/>
  <c r="M62" i="34"/>
  <c r="M104" i="34"/>
  <c r="N119" i="34"/>
  <c r="M121" i="34"/>
  <c r="M28" i="34"/>
  <c r="M52" i="34"/>
  <c r="M84" i="34"/>
  <c r="N102" i="34"/>
  <c r="M139" i="34"/>
  <c r="M12" i="34"/>
  <c r="M20" i="34"/>
  <c r="M89" i="34"/>
  <c r="J34" i="34"/>
  <c r="I34" i="34"/>
  <c r="N34" i="34" s="1"/>
  <c r="M50" i="34"/>
  <c r="M155" i="34"/>
  <c r="M19" i="34"/>
  <c r="M27" i="34"/>
  <c r="M76" i="34"/>
  <c r="M34" i="34"/>
  <c r="N103" i="34"/>
  <c r="M18" i="34"/>
  <c r="M26" i="34"/>
  <c r="I36" i="34"/>
  <c r="N36" i="34" s="1"/>
  <c r="M46" i="34"/>
  <c r="M55" i="34"/>
  <c r="N117" i="34"/>
  <c r="M19" i="33"/>
  <c r="M27" i="33"/>
  <c r="N67" i="33"/>
  <c r="L222" i="33" s="1"/>
  <c r="N120" i="33"/>
  <c r="M139" i="33"/>
  <c r="M18" i="33"/>
  <c r="M26" i="33"/>
  <c r="M31" i="33"/>
  <c r="M45" i="33"/>
  <c r="M91" i="33"/>
  <c r="N105" i="33"/>
  <c r="M17" i="33"/>
  <c r="M25" i="33"/>
  <c r="I33" i="33"/>
  <c r="N33" i="33" s="1"/>
  <c r="N103" i="33"/>
  <c r="I35" i="33"/>
  <c r="N35" i="33" s="1"/>
  <c r="M92" i="33"/>
  <c r="M16" i="33"/>
  <c r="M24" i="33"/>
  <c r="M33" i="33"/>
  <c r="M43" i="33"/>
  <c r="M52" i="33"/>
  <c r="M63" i="33"/>
  <c r="M153" i="33"/>
  <c r="M137" i="33"/>
  <c r="M123" i="33"/>
  <c r="M107" i="33"/>
  <c r="M95" i="33"/>
  <c r="M87" i="33"/>
  <c r="M79" i="33"/>
  <c r="M64" i="33"/>
  <c r="M56" i="33"/>
  <c r="M48" i="33"/>
  <c r="M144" i="33"/>
  <c r="M124" i="33"/>
  <c r="M151" i="33"/>
  <c r="M135" i="33"/>
  <c r="M125" i="33"/>
  <c r="M109" i="33"/>
  <c r="M90" i="33"/>
  <c r="M82" i="33"/>
  <c r="M74" i="33"/>
  <c r="M59" i="33"/>
  <c r="M51" i="33"/>
  <c r="M142" i="33"/>
  <c r="M126" i="33"/>
  <c r="M110" i="33"/>
  <c r="M149" i="33"/>
  <c r="M133" i="33"/>
  <c r="M111" i="33"/>
  <c r="M93" i="33"/>
  <c r="M85" i="33"/>
  <c r="M77" i="33"/>
  <c r="M62" i="33"/>
  <c r="M54" i="33"/>
  <c r="M46" i="33"/>
  <c r="M156" i="33"/>
  <c r="M140" i="33"/>
  <c r="M112" i="33"/>
  <c r="M147" i="33"/>
  <c r="M113" i="33"/>
  <c r="M96" i="33"/>
  <c r="M88" i="33"/>
  <c r="M80" i="33"/>
  <c r="M72" i="33"/>
  <c r="M65" i="33"/>
  <c r="M57" i="33"/>
  <c r="M49" i="33"/>
  <c r="M154" i="33"/>
  <c r="M138" i="33"/>
  <c r="M114" i="33"/>
  <c r="M30" i="33"/>
  <c r="M145" i="33"/>
  <c r="M115" i="33"/>
  <c r="M152" i="33"/>
  <c r="M136" i="33"/>
  <c r="M116" i="33"/>
  <c r="M143" i="33"/>
  <c r="M117" i="33"/>
  <c r="M150" i="33"/>
  <c r="M134" i="33"/>
  <c r="M118" i="33"/>
  <c r="M102" i="33"/>
  <c r="M141" i="33"/>
  <c r="M119" i="33"/>
  <c r="M103" i="33"/>
  <c r="M89" i="33"/>
  <c r="M81" i="33"/>
  <c r="M73" i="33"/>
  <c r="M66" i="33"/>
  <c r="M58" i="33"/>
  <c r="M50" i="33"/>
  <c r="M42" i="33"/>
  <c r="M148" i="33"/>
  <c r="M132" i="33"/>
  <c r="M120" i="33"/>
  <c r="M104" i="33"/>
  <c r="M146" i="33"/>
  <c r="M122" i="33"/>
  <c r="M106" i="33"/>
  <c r="M34" i="33"/>
  <c r="M83" i="33"/>
  <c r="M105" i="33"/>
  <c r="M15" i="33"/>
  <c r="M23" i="33"/>
  <c r="M35" i="33"/>
  <c r="J14" i="33"/>
  <c r="J22" i="33"/>
  <c r="M121" i="33"/>
  <c r="M155" i="33"/>
  <c r="M14" i="33"/>
  <c r="M22" i="33"/>
  <c r="M53" i="33"/>
  <c r="M60" i="33"/>
  <c r="M84" i="33"/>
  <c r="N119" i="33"/>
  <c r="M75" i="33"/>
  <c r="M13" i="33"/>
  <c r="M21" i="33"/>
  <c r="M29" i="33"/>
  <c r="M32" i="33"/>
  <c r="M44" i="33"/>
  <c r="M47" i="33"/>
  <c r="M94" i="33"/>
  <c r="M61" i="33"/>
  <c r="M108" i="33"/>
  <c r="M12" i="33"/>
  <c r="M20" i="33"/>
  <c r="M28" i="33"/>
  <c r="M76" i="33"/>
  <c r="N97" i="33"/>
  <c r="L223" i="33" s="1"/>
  <c r="F21" i="8" s="1"/>
  <c r="J13" i="32"/>
  <c r="J21" i="32"/>
  <c r="J29" i="32"/>
  <c r="M35" i="32"/>
  <c r="N110" i="32"/>
  <c r="N116" i="32"/>
  <c r="N118" i="32"/>
  <c r="M21" i="32"/>
  <c r="M29" i="32"/>
  <c r="M45" i="32"/>
  <c r="M61" i="32"/>
  <c r="M76" i="32"/>
  <c r="M103" i="32"/>
  <c r="M108" i="32"/>
  <c r="N114" i="32"/>
  <c r="M138" i="32"/>
  <c r="M155" i="32"/>
  <c r="I19" i="32"/>
  <c r="N19" i="32" s="1"/>
  <c r="I27" i="32"/>
  <c r="N27" i="32" s="1"/>
  <c r="I34" i="32"/>
  <c r="N34" i="32" s="1"/>
  <c r="M64" i="32"/>
  <c r="M73" i="32"/>
  <c r="N112" i="32"/>
  <c r="I18" i="32"/>
  <c r="N18" i="32" s="1"/>
  <c r="I26" i="32"/>
  <c r="N26" i="32" s="1"/>
  <c r="M19" i="32"/>
  <c r="M27" i="32"/>
  <c r="M34" i="32"/>
  <c r="M57" i="32"/>
  <c r="M116" i="32"/>
  <c r="M118" i="32"/>
  <c r="I17" i="32"/>
  <c r="N17" i="32" s="1"/>
  <c r="J18" i="32"/>
  <c r="I25" i="32"/>
  <c r="N25" i="32" s="1"/>
  <c r="J26" i="32"/>
  <c r="I33" i="32"/>
  <c r="N33" i="32" s="1"/>
  <c r="M48" i="32"/>
  <c r="M89" i="32"/>
  <c r="M114" i="32"/>
  <c r="M18" i="32"/>
  <c r="M26" i="32"/>
  <c r="I16" i="32"/>
  <c r="N16" i="32" s="1"/>
  <c r="J17" i="32"/>
  <c r="I24" i="32"/>
  <c r="N24" i="32" s="1"/>
  <c r="J25" i="32"/>
  <c r="I32" i="32"/>
  <c r="N32" i="32" s="1"/>
  <c r="J33" i="32"/>
  <c r="J36" i="32"/>
  <c r="M17" i="32"/>
  <c r="M25" i="32"/>
  <c r="M33" i="32"/>
  <c r="I36" i="32"/>
  <c r="N36" i="32" s="1"/>
  <c r="M53" i="32"/>
  <c r="M102" i="32"/>
  <c r="N111" i="32"/>
  <c r="I15" i="32"/>
  <c r="N15" i="32" s="1"/>
  <c r="I23" i="32"/>
  <c r="N23" i="32" s="1"/>
  <c r="I31" i="32"/>
  <c r="N31" i="32" s="1"/>
  <c r="N113" i="32"/>
  <c r="N121" i="32"/>
  <c r="M136" i="32"/>
  <c r="M141" i="32"/>
  <c r="M16" i="32"/>
  <c r="M24" i="32"/>
  <c r="M32" i="32"/>
  <c r="M36" i="32"/>
  <c r="M153" i="32"/>
  <c r="M137" i="32"/>
  <c r="M123" i="32"/>
  <c r="M107" i="32"/>
  <c r="M95" i="32"/>
  <c r="M87" i="32"/>
  <c r="M79" i="32"/>
  <c r="M151" i="32"/>
  <c r="M135" i="32"/>
  <c r="M125" i="32"/>
  <c r="M109" i="32"/>
  <c r="M90" i="32"/>
  <c r="M82" i="32"/>
  <c r="M74" i="32"/>
  <c r="M59" i="32"/>
  <c r="M51" i="32"/>
  <c r="M43" i="32"/>
  <c r="M142" i="32"/>
  <c r="M126" i="32"/>
  <c r="M110" i="32"/>
  <c r="M149" i="32"/>
  <c r="M133" i="32"/>
  <c r="M111" i="32"/>
  <c r="M93" i="32"/>
  <c r="M85" i="32"/>
  <c r="M77" i="32"/>
  <c r="M62" i="32"/>
  <c r="M54" i="32"/>
  <c r="M46" i="32"/>
  <c r="M156" i="32"/>
  <c r="M140" i="32"/>
  <c r="M112" i="32"/>
  <c r="M147" i="32"/>
  <c r="M113" i="32"/>
  <c r="M96" i="32"/>
  <c r="M88" i="32"/>
  <c r="M80" i="32"/>
  <c r="M72" i="32"/>
  <c r="M65" i="32"/>
  <c r="M145" i="32"/>
  <c r="M115" i="32"/>
  <c r="M91" i="32"/>
  <c r="M83" i="32"/>
  <c r="M75" i="32"/>
  <c r="M60" i="32"/>
  <c r="M52" i="32"/>
  <c r="M44" i="32"/>
  <c r="M152" i="32"/>
  <c r="M143" i="32"/>
  <c r="M117" i="32"/>
  <c r="M94" i="32"/>
  <c r="M86" i="32"/>
  <c r="M78" i="32"/>
  <c r="M63" i="32"/>
  <c r="M55" i="32"/>
  <c r="M47" i="32"/>
  <c r="M150" i="32"/>
  <c r="M148" i="32"/>
  <c r="M132" i="32"/>
  <c r="M120" i="32"/>
  <c r="M104" i="32"/>
  <c r="M146" i="32"/>
  <c r="M122" i="32"/>
  <c r="M106" i="32"/>
  <c r="I14" i="32"/>
  <c r="N14" i="32" s="1"/>
  <c r="I22" i="32"/>
  <c r="N22" i="32" s="1"/>
  <c r="I30" i="32"/>
  <c r="N30" i="32" s="1"/>
  <c r="M42" i="32"/>
  <c r="M58" i="32"/>
  <c r="M81" i="32"/>
  <c r="M15" i="32"/>
  <c r="M23" i="32"/>
  <c r="M31" i="32"/>
  <c r="N67" i="32"/>
  <c r="L222" i="32" s="1"/>
  <c r="M49" i="32"/>
  <c r="N97" i="32"/>
  <c r="L223" i="32" s="1"/>
  <c r="F20" i="8" s="1"/>
  <c r="M119" i="32"/>
  <c r="M124" i="32"/>
  <c r="M56" i="32"/>
  <c r="N105" i="32"/>
  <c r="M14" i="32"/>
  <c r="M22" i="32"/>
  <c r="M30" i="32"/>
  <c r="J35" i="32"/>
  <c r="M66" i="32"/>
  <c r="M121" i="32"/>
  <c r="M154" i="32"/>
  <c r="N32" i="31"/>
  <c r="J16" i="31"/>
  <c r="J24" i="31"/>
  <c r="M116" i="31"/>
  <c r="M153" i="31"/>
  <c r="M137" i="31"/>
  <c r="M144" i="31"/>
  <c r="M124" i="31"/>
  <c r="M151" i="31"/>
  <c r="M135" i="31"/>
  <c r="M125" i="31"/>
  <c r="M109" i="31"/>
  <c r="M90" i="31"/>
  <c r="M82" i="31"/>
  <c r="M74" i="31"/>
  <c r="M59" i="31"/>
  <c r="M51" i="31"/>
  <c r="M43" i="31"/>
  <c r="M142" i="31"/>
  <c r="M126" i="31"/>
  <c r="M110" i="31"/>
  <c r="M149" i="31"/>
  <c r="M133" i="31"/>
  <c r="M111" i="31"/>
  <c r="M93" i="31"/>
  <c r="M85" i="31"/>
  <c r="M77" i="31"/>
  <c r="M62" i="31"/>
  <c r="M54" i="31"/>
  <c r="M46" i="31"/>
  <c r="M156" i="31"/>
  <c r="M140" i="31"/>
  <c r="M112" i="31"/>
  <c r="M147" i="31"/>
  <c r="M113" i="31"/>
  <c r="M96" i="31"/>
  <c r="M88" i="31"/>
  <c r="M80" i="31"/>
  <c r="M72" i="31"/>
  <c r="M65" i="31"/>
  <c r="M57" i="31"/>
  <c r="M49" i="31"/>
  <c r="M154" i="31"/>
  <c r="M138" i="31"/>
  <c r="M114" i="31"/>
  <c r="M145" i="31"/>
  <c r="M152" i="31"/>
  <c r="M141" i="31"/>
  <c r="I14" i="31"/>
  <c r="N14" i="31" s="1"/>
  <c r="N16" i="31"/>
  <c r="I22" i="31"/>
  <c r="N22" i="31" s="1"/>
  <c r="N24" i="31"/>
  <c r="M30" i="31"/>
  <c r="M33" i="31"/>
  <c r="M53" i="31"/>
  <c r="N115" i="31"/>
  <c r="M118" i="31"/>
  <c r="M15" i="31"/>
  <c r="M23" i="31"/>
  <c r="M44" i="31"/>
  <c r="M86" i="31"/>
  <c r="M108" i="31"/>
  <c r="I13" i="31"/>
  <c r="N13" i="31" s="1"/>
  <c r="J14" i="31"/>
  <c r="I21" i="31"/>
  <c r="N21" i="31" s="1"/>
  <c r="J22" i="31"/>
  <c r="M42" i="31"/>
  <c r="M84" i="31"/>
  <c r="M143" i="31"/>
  <c r="M155" i="31"/>
  <c r="M29" i="31"/>
  <c r="M60" i="31"/>
  <c r="M75" i="31"/>
  <c r="M107" i="31"/>
  <c r="M120" i="31"/>
  <c r="I12" i="31"/>
  <c r="N12" i="31" s="1"/>
  <c r="J13" i="31"/>
  <c r="I20" i="31"/>
  <c r="N20" i="31" s="1"/>
  <c r="J21" i="31"/>
  <c r="I28" i="31"/>
  <c r="N28" i="31" s="1"/>
  <c r="M35" i="31"/>
  <c r="M56" i="31"/>
  <c r="M58" i="31"/>
  <c r="M73" i="31"/>
  <c r="M13" i="31"/>
  <c r="M21" i="31"/>
  <c r="J32" i="31"/>
  <c r="M91" i="31"/>
  <c r="M103" i="31"/>
  <c r="M115" i="31"/>
  <c r="M134" i="31"/>
  <c r="M139" i="31"/>
  <c r="M150" i="31"/>
  <c r="J12" i="31"/>
  <c r="I19" i="31"/>
  <c r="N19" i="31" s="1"/>
  <c r="J20" i="31"/>
  <c r="I27" i="31"/>
  <c r="N27" i="31" s="1"/>
  <c r="J28" i="31"/>
  <c r="M32" i="31"/>
  <c r="M47" i="31"/>
  <c r="M87" i="31"/>
  <c r="M89" i="31"/>
  <c r="M106" i="31"/>
  <c r="N111" i="31"/>
  <c r="M12" i="31"/>
  <c r="M20" i="31"/>
  <c r="M28" i="31"/>
  <c r="M45" i="31"/>
  <c r="N114" i="31"/>
  <c r="M117" i="31"/>
  <c r="M123" i="31"/>
  <c r="I18" i="31"/>
  <c r="N18" i="31" s="1"/>
  <c r="J19" i="31"/>
  <c r="I26" i="31"/>
  <c r="N26" i="31" s="1"/>
  <c r="J27" i="31"/>
  <c r="I31" i="31"/>
  <c r="N31" i="31" s="1"/>
  <c r="M63" i="31"/>
  <c r="M78" i="31"/>
  <c r="M146" i="31"/>
  <c r="M19" i="31"/>
  <c r="M27" i="31"/>
  <c r="M61" i="31"/>
  <c r="M76" i="31"/>
  <c r="M119" i="31"/>
  <c r="I17" i="31"/>
  <c r="N17" i="31" s="1"/>
  <c r="J18" i="31"/>
  <c r="I25" i="31"/>
  <c r="N25" i="31" s="1"/>
  <c r="J26" i="31"/>
  <c r="J31" i="31"/>
  <c r="M34" i="31"/>
  <c r="L235" i="31"/>
  <c r="O19" i="8" s="1"/>
  <c r="M52" i="31"/>
  <c r="M94" i="31"/>
  <c r="M105" i="31"/>
  <c r="M122" i="31"/>
  <c r="M18" i="31"/>
  <c r="M26" i="31"/>
  <c r="M48" i="31"/>
  <c r="M50" i="31"/>
  <c r="M92" i="31"/>
  <c r="M83" i="31"/>
  <c r="M102" i="31"/>
  <c r="M132" i="31"/>
  <c r="M17" i="31"/>
  <c r="M25" i="31"/>
  <c r="I30" i="31"/>
  <c r="N30" i="31" s="1"/>
  <c r="M64" i="31"/>
  <c r="M66" i="31"/>
  <c r="M79" i="31"/>
  <c r="M81" i="31"/>
  <c r="N113" i="31"/>
  <c r="M136" i="31"/>
  <c r="I36" i="31"/>
  <c r="N36" i="31" s="1"/>
  <c r="I35" i="31"/>
  <c r="N35" i="31" s="1"/>
  <c r="J36" i="31"/>
  <c r="N13" i="30"/>
  <c r="N21" i="30"/>
  <c r="N26" i="29"/>
  <c r="M15" i="30"/>
  <c r="M23" i="30"/>
  <c r="N114" i="30"/>
  <c r="N117" i="30"/>
  <c r="I32" i="30"/>
  <c r="N32" i="30" s="1"/>
  <c r="N18" i="29"/>
  <c r="I12" i="30"/>
  <c r="N12" i="30" s="1"/>
  <c r="J13" i="30"/>
  <c r="I20" i="30"/>
  <c r="N20" i="30" s="1"/>
  <c r="J21" i="30"/>
  <c r="J34" i="30"/>
  <c r="I34" i="30"/>
  <c r="N34" i="30" s="1"/>
  <c r="M42" i="30"/>
  <c r="M45" i="30"/>
  <c r="M76" i="30"/>
  <c r="M86" i="30"/>
  <c r="J28" i="30"/>
  <c r="J32" i="30"/>
  <c r="M34" i="30"/>
  <c r="N67" i="30"/>
  <c r="L222" i="30" s="1"/>
  <c r="M92" i="30"/>
  <c r="J12" i="30"/>
  <c r="I19" i="30"/>
  <c r="N19" i="30" s="1"/>
  <c r="J20" i="30"/>
  <c r="I27" i="30"/>
  <c r="N27" i="30" s="1"/>
  <c r="M28" i="30"/>
  <c r="M32" i="30"/>
  <c r="M36" i="30"/>
  <c r="M117" i="30"/>
  <c r="M12" i="30"/>
  <c r="M20" i="30"/>
  <c r="N28" i="30"/>
  <c r="N104" i="30"/>
  <c r="N115" i="30"/>
  <c r="J19" i="30"/>
  <c r="J27" i="30"/>
  <c r="M120" i="30"/>
  <c r="M19" i="30"/>
  <c r="M27" i="30"/>
  <c r="M55" i="30"/>
  <c r="M104" i="30"/>
  <c r="M132" i="30"/>
  <c r="M78" i="30"/>
  <c r="N113" i="30"/>
  <c r="M94" i="30"/>
  <c r="M148" i="30"/>
  <c r="I16" i="30"/>
  <c r="N16" i="30" s="1"/>
  <c r="I24" i="30"/>
  <c r="N24" i="30" s="1"/>
  <c r="J33" i="30"/>
  <c r="I15" i="30"/>
  <c r="N15" i="30" s="1"/>
  <c r="J16" i="30"/>
  <c r="I23" i="30"/>
  <c r="N23" i="30" s="1"/>
  <c r="J24" i="30"/>
  <c r="I30" i="30"/>
  <c r="N30" i="30" s="1"/>
  <c r="M33" i="30"/>
  <c r="M47" i="30"/>
  <c r="M84" i="30"/>
  <c r="M16" i="30"/>
  <c r="M24" i="30"/>
  <c r="J30" i="30"/>
  <c r="N33" i="30"/>
  <c r="M153" i="30"/>
  <c r="M137" i="30"/>
  <c r="M123" i="30"/>
  <c r="M107" i="30"/>
  <c r="M95" i="30"/>
  <c r="M87" i="30"/>
  <c r="M79" i="30"/>
  <c r="M64" i="30"/>
  <c r="M56" i="30"/>
  <c r="M48" i="30"/>
  <c r="M144" i="30"/>
  <c r="M124" i="30"/>
  <c r="M108" i="30"/>
  <c r="M35" i="30"/>
  <c r="M151" i="30"/>
  <c r="M135" i="30"/>
  <c r="M125" i="30"/>
  <c r="M109" i="30"/>
  <c r="M90" i="30"/>
  <c r="M82" i="30"/>
  <c r="M74" i="30"/>
  <c r="M59" i="30"/>
  <c r="M51" i="30"/>
  <c r="M43" i="30"/>
  <c r="M142" i="30"/>
  <c r="M126" i="30"/>
  <c r="M110" i="30"/>
  <c r="M149" i="30"/>
  <c r="M133" i="30"/>
  <c r="M111" i="30"/>
  <c r="M93" i="30"/>
  <c r="M85" i="30"/>
  <c r="M77" i="30"/>
  <c r="M62" i="30"/>
  <c r="M54" i="30"/>
  <c r="M46" i="30"/>
  <c r="M156" i="30"/>
  <c r="M140" i="30"/>
  <c r="M112" i="30"/>
  <c r="M147" i="30"/>
  <c r="M113" i="30"/>
  <c r="M96" i="30"/>
  <c r="M88" i="30"/>
  <c r="M80" i="30"/>
  <c r="M72" i="30"/>
  <c r="M65" i="30"/>
  <c r="M57" i="30"/>
  <c r="M49" i="30"/>
  <c r="M154" i="30"/>
  <c r="M138" i="30"/>
  <c r="M114" i="30"/>
  <c r="M145" i="30"/>
  <c r="M115" i="30"/>
  <c r="M91" i="30"/>
  <c r="M83" i="30"/>
  <c r="M75" i="30"/>
  <c r="M60" i="30"/>
  <c r="M52" i="30"/>
  <c r="M152" i="30"/>
  <c r="M136" i="30"/>
  <c r="M116" i="30"/>
  <c r="M31" i="30"/>
  <c r="M143" i="30"/>
  <c r="M150" i="30"/>
  <c r="M134" i="30"/>
  <c r="M118" i="30"/>
  <c r="M102" i="30"/>
  <c r="M141" i="30"/>
  <c r="M119" i="30"/>
  <c r="M103" i="30"/>
  <c r="M89" i="30"/>
  <c r="M81" i="30"/>
  <c r="M73" i="30"/>
  <c r="M66" i="30"/>
  <c r="M58" i="30"/>
  <c r="M50" i="30"/>
  <c r="M146" i="30"/>
  <c r="M122" i="30"/>
  <c r="M106" i="30"/>
  <c r="M30" i="30"/>
  <c r="M44" i="30"/>
  <c r="N103" i="30"/>
  <c r="M105" i="30"/>
  <c r="M139" i="30"/>
  <c r="N97" i="30"/>
  <c r="L223" i="30" s="1"/>
  <c r="F18" i="8" s="1"/>
  <c r="O170" i="30"/>
  <c r="P170" i="30" s="1"/>
  <c r="I36" i="30"/>
  <c r="N36" i="30" s="1"/>
  <c r="I35" i="30"/>
  <c r="N35" i="30" s="1"/>
  <c r="J36" i="30"/>
  <c r="J35" i="30"/>
  <c r="N118" i="29"/>
  <c r="N28" i="28"/>
  <c r="I17" i="29"/>
  <c r="N17" i="29" s="1"/>
  <c r="J18" i="29"/>
  <c r="N19" i="29"/>
  <c r="I25" i="29"/>
  <c r="N25" i="29" s="1"/>
  <c r="J26" i="29"/>
  <c r="N27" i="29"/>
  <c r="I33" i="29"/>
  <c r="N33" i="29" s="1"/>
  <c r="M34" i="29"/>
  <c r="M45" i="29"/>
  <c r="M73" i="29"/>
  <c r="M76" i="29"/>
  <c r="M146" i="29"/>
  <c r="I16" i="29"/>
  <c r="N16" i="29" s="1"/>
  <c r="J17" i="29"/>
  <c r="I24" i="29"/>
  <c r="N24" i="29" s="1"/>
  <c r="J25" i="29"/>
  <c r="I32" i="29"/>
  <c r="N32" i="29" s="1"/>
  <c r="J33" i="29"/>
  <c r="M118" i="29"/>
  <c r="O171" i="29"/>
  <c r="P171" i="29" s="1"/>
  <c r="I15" i="29"/>
  <c r="N15" i="29" s="1"/>
  <c r="J16" i="29"/>
  <c r="I23" i="29"/>
  <c r="N23" i="29" s="1"/>
  <c r="J24" i="29"/>
  <c r="I31" i="29"/>
  <c r="N31" i="29" s="1"/>
  <c r="J32" i="29"/>
  <c r="M50" i="29"/>
  <c r="M62" i="29"/>
  <c r="M106" i="29"/>
  <c r="M77" i="29"/>
  <c r="M86" i="29"/>
  <c r="N97" i="29"/>
  <c r="L223" i="29" s="1"/>
  <c r="F17" i="8" s="1"/>
  <c r="M153" i="29"/>
  <c r="M137" i="29"/>
  <c r="M123" i="29"/>
  <c r="M107" i="29"/>
  <c r="M95" i="29"/>
  <c r="M87" i="29"/>
  <c r="M79" i="29"/>
  <c r="M64" i="29"/>
  <c r="M56" i="29"/>
  <c r="M48" i="29"/>
  <c r="M144" i="29"/>
  <c r="M124" i="29"/>
  <c r="M108" i="29"/>
  <c r="M151" i="29"/>
  <c r="M135" i="29"/>
  <c r="M125" i="29"/>
  <c r="M109" i="29"/>
  <c r="M90" i="29"/>
  <c r="M82" i="29"/>
  <c r="M74" i="29"/>
  <c r="M59" i="29"/>
  <c r="M51" i="29"/>
  <c r="M43" i="29"/>
  <c r="M142" i="29"/>
  <c r="M126" i="29"/>
  <c r="M110" i="29"/>
  <c r="M149" i="29"/>
  <c r="M133" i="29"/>
  <c r="M111" i="29"/>
  <c r="M156" i="29"/>
  <c r="M140" i="29"/>
  <c r="M112" i="29"/>
  <c r="M147" i="29"/>
  <c r="M113" i="29"/>
  <c r="M96" i="29"/>
  <c r="M88" i="29"/>
  <c r="M80" i="29"/>
  <c r="M72" i="29"/>
  <c r="M154" i="29"/>
  <c r="M138" i="29"/>
  <c r="M114" i="29"/>
  <c r="M145" i="29"/>
  <c r="M115" i="29"/>
  <c r="M91" i="29"/>
  <c r="M83" i="29"/>
  <c r="M75" i="29"/>
  <c r="M60" i="29"/>
  <c r="M52" i="29"/>
  <c r="M44" i="29"/>
  <c r="M152" i="29"/>
  <c r="M136" i="29"/>
  <c r="M116" i="29"/>
  <c r="M143" i="29"/>
  <c r="M117" i="29"/>
  <c r="M141" i="29"/>
  <c r="M148" i="29"/>
  <c r="M132" i="29"/>
  <c r="M120" i="29"/>
  <c r="M104" i="29"/>
  <c r="M155" i="29"/>
  <c r="M139" i="29"/>
  <c r="M121" i="29"/>
  <c r="I14" i="29"/>
  <c r="N14" i="29" s="1"/>
  <c r="J15" i="29"/>
  <c r="I22" i="29"/>
  <c r="N22" i="29" s="1"/>
  <c r="J23" i="29"/>
  <c r="I30" i="29"/>
  <c r="N30" i="29" s="1"/>
  <c r="J31" i="29"/>
  <c r="M55" i="29"/>
  <c r="M65" i="29"/>
  <c r="N105" i="29"/>
  <c r="N24" i="27"/>
  <c r="M15" i="29"/>
  <c r="M23" i="29"/>
  <c r="M31" i="29"/>
  <c r="M46" i="29"/>
  <c r="I13" i="29"/>
  <c r="N13" i="29" s="1"/>
  <c r="J14" i="29"/>
  <c r="I21" i="29"/>
  <c r="N21" i="29" s="1"/>
  <c r="J22" i="29"/>
  <c r="I29" i="29"/>
  <c r="N29" i="29" s="1"/>
  <c r="M53" i="29"/>
  <c r="N117" i="29"/>
  <c r="M119" i="29"/>
  <c r="I12" i="29"/>
  <c r="N12" i="29" s="1"/>
  <c r="I20" i="29"/>
  <c r="N20" i="29" s="1"/>
  <c r="I28" i="29"/>
  <c r="N28" i="29" s="1"/>
  <c r="I35" i="29"/>
  <c r="N35" i="29" s="1"/>
  <c r="N67" i="29"/>
  <c r="L222" i="29" s="1"/>
  <c r="M49" i="29"/>
  <c r="M78" i="29"/>
  <c r="M81" i="29"/>
  <c r="M61" i="29"/>
  <c r="M66" i="29"/>
  <c r="N115" i="29"/>
  <c r="M122" i="29"/>
  <c r="N20" i="28"/>
  <c r="N12" i="28"/>
  <c r="M153" i="28"/>
  <c r="M137" i="28"/>
  <c r="M123" i="28"/>
  <c r="M107" i="28"/>
  <c r="M95" i="28"/>
  <c r="M87" i="28"/>
  <c r="M79" i="28"/>
  <c r="M64" i="28"/>
  <c r="M56" i="28"/>
  <c r="M48" i="28"/>
  <c r="M144" i="28"/>
  <c r="M124" i="28"/>
  <c r="M108" i="28"/>
  <c r="M35" i="28"/>
  <c r="M151" i="28"/>
  <c r="M135" i="28"/>
  <c r="M125" i="28"/>
  <c r="M109" i="28"/>
  <c r="M90" i="28"/>
  <c r="M82" i="28"/>
  <c r="M74" i="28"/>
  <c r="M59" i="28"/>
  <c r="M51" i="28"/>
  <c r="M43" i="28"/>
  <c r="M142" i="28"/>
  <c r="M126" i="28"/>
  <c r="M110" i="28"/>
  <c r="M36" i="28"/>
  <c r="M149" i="28"/>
  <c r="M133" i="28"/>
  <c r="M111" i="28"/>
  <c r="M93" i="28"/>
  <c r="M85" i="28"/>
  <c r="M77" i="28"/>
  <c r="M62" i="28"/>
  <c r="M54" i="28"/>
  <c r="M46" i="28"/>
  <c r="M156" i="28"/>
  <c r="M140" i="28"/>
  <c r="M112" i="28"/>
  <c r="M147" i="28"/>
  <c r="M113" i="28"/>
  <c r="M96" i="28"/>
  <c r="M88" i="28"/>
  <c r="M80" i="28"/>
  <c r="M72" i="28"/>
  <c r="M65" i="28"/>
  <c r="M57" i="28"/>
  <c r="M49" i="28"/>
  <c r="M154" i="28"/>
  <c r="M138" i="28"/>
  <c r="M114" i="28"/>
  <c r="M145" i="28"/>
  <c r="M115" i="28"/>
  <c r="M91" i="28"/>
  <c r="M83" i="28"/>
  <c r="M75" i="28"/>
  <c r="M60" i="28"/>
  <c r="M52" i="28"/>
  <c r="M44" i="28"/>
  <c r="M152" i="28"/>
  <c r="M136" i="28"/>
  <c r="M116" i="28"/>
  <c r="M31" i="28"/>
  <c r="M143" i="28"/>
  <c r="M117" i="28"/>
  <c r="M94" i="28"/>
  <c r="M86" i="28"/>
  <c r="M78" i="28"/>
  <c r="M63" i="28"/>
  <c r="M55" i="28"/>
  <c r="M47" i="28"/>
  <c r="M150" i="28"/>
  <c r="M134" i="28"/>
  <c r="M118" i="28"/>
  <c r="M102" i="28"/>
  <c r="M32" i="28"/>
  <c r="M141" i="28"/>
  <c r="M119" i="28"/>
  <c r="M103" i="28"/>
  <c r="M89" i="28"/>
  <c r="M81" i="28"/>
  <c r="M73" i="28"/>
  <c r="M66" i="28"/>
  <c r="M58" i="28"/>
  <c r="M50" i="28"/>
  <c r="M42" i="28"/>
  <c r="M148" i="28"/>
  <c r="M132" i="28"/>
  <c r="M120" i="28"/>
  <c r="M104" i="28"/>
  <c r="M33" i="28"/>
  <c r="M146" i="28"/>
  <c r="M122" i="28"/>
  <c r="M106" i="28"/>
  <c r="M34" i="28"/>
  <c r="J15" i="28"/>
  <c r="N16" i="28"/>
  <c r="J23" i="28"/>
  <c r="M15" i="28"/>
  <c r="M23" i="28"/>
  <c r="I13" i="28"/>
  <c r="N13" i="28" s="1"/>
  <c r="I21" i="28"/>
  <c r="N21" i="28" s="1"/>
  <c r="I29" i="28"/>
  <c r="N29" i="28" s="1"/>
  <c r="M30" i="28"/>
  <c r="J32" i="28"/>
  <c r="N16" i="27"/>
  <c r="M14" i="28"/>
  <c r="M22" i="28"/>
  <c r="I32" i="28"/>
  <c r="N32" i="28" s="1"/>
  <c r="M92" i="28"/>
  <c r="M105" i="28"/>
  <c r="M139" i="28"/>
  <c r="J13" i="28"/>
  <c r="J21" i="28"/>
  <c r="M29" i="28"/>
  <c r="M13" i="28"/>
  <c r="M21" i="28"/>
  <c r="M61" i="28"/>
  <c r="J12" i="28"/>
  <c r="I19" i="28"/>
  <c r="N19" i="28" s="1"/>
  <c r="J20" i="28"/>
  <c r="I27" i="28"/>
  <c r="N27" i="28" s="1"/>
  <c r="J28" i="28"/>
  <c r="M84" i="28"/>
  <c r="M12" i="28"/>
  <c r="M20" i="28"/>
  <c r="M28" i="28"/>
  <c r="I18" i="28"/>
  <c r="N18" i="28" s="1"/>
  <c r="J19" i="28"/>
  <c r="I26" i="28"/>
  <c r="N26" i="28" s="1"/>
  <c r="J27" i="28"/>
  <c r="M53" i="28"/>
  <c r="M19" i="28"/>
  <c r="M27" i="28"/>
  <c r="M76" i="28"/>
  <c r="N104" i="28"/>
  <c r="M18" i="28"/>
  <c r="M26" i="28"/>
  <c r="M45" i="28"/>
  <c r="M155" i="28"/>
  <c r="M17" i="28"/>
  <c r="M25" i="28"/>
  <c r="M121" i="28"/>
  <c r="N32" i="27"/>
  <c r="N119" i="28"/>
  <c r="M24" i="28"/>
  <c r="I30" i="28"/>
  <c r="N30" i="28" s="1"/>
  <c r="I31" i="28"/>
  <c r="N31" i="28" s="1"/>
  <c r="N33" i="28"/>
  <c r="N97" i="28"/>
  <c r="L223" i="28" s="1"/>
  <c r="F16" i="8" s="1"/>
  <c r="I36" i="28"/>
  <c r="N36" i="28" s="1"/>
  <c r="I35" i="28"/>
  <c r="N35" i="28" s="1"/>
  <c r="J36" i="28"/>
  <c r="I34" i="28"/>
  <c r="N34" i="28" s="1"/>
  <c r="J35" i="28"/>
  <c r="M15" i="27"/>
  <c r="M23" i="27"/>
  <c r="M31" i="27"/>
  <c r="M35" i="27"/>
  <c r="M55" i="27"/>
  <c r="M77" i="27"/>
  <c r="M85" i="27"/>
  <c r="M93" i="27"/>
  <c r="M53" i="27"/>
  <c r="N117" i="27"/>
  <c r="I19" i="27"/>
  <c r="N19" i="27" s="1"/>
  <c r="I27" i="27"/>
  <c r="N27" i="27" s="1"/>
  <c r="M66" i="27"/>
  <c r="M12" i="27"/>
  <c r="M20" i="27"/>
  <c r="M28" i="27"/>
  <c r="M61" i="27"/>
  <c r="M119" i="27"/>
  <c r="J19" i="27"/>
  <c r="J27" i="27"/>
  <c r="M94" i="27"/>
  <c r="M102" i="27"/>
  <c r="M105" i="27"/>
  <c r="M141" i="27"/>
  <c r="M150" i="27"/>
  <c r="M19" i="27"/>
  <c r="M27" i="27"/>
  <c r="M54" i="27"/>
  <c r="M121" i="27"/>
  <c r="J33" i="27"/>
  <c r="M73" i="27"/>
  <c r="M81" i="27"/>
  <c r="M89" i="27"/>
  <c r="M33" i="27"/>
  <c r="M36" i="27"/>
  <c r="M76" i="27"/>
  <c r="M84" i="27"/>
  <c r="M92" i="27"/>
  <c r="N67" i="27"/>
  <c r="L222" i="27" s="1"/>
  <c r="I15" i="27"/>
  <c r="N15" i="27" s="1"/>
  <c r="J16" i="27"/>
  <c r="I23" i="27"/>
  <c r="N23" i="27" s="1"/>
  <c r="J24" i="27"/>
  <c r="I31" i="27"/>
  <c r="N31" i="27" s="1"/>
  <c r="J32" i="27"/>
  <c r="I35" i="27"/>
  <c r="N35" i="27" s="1"/>
  <c r="M155" i="27"/>
  <c r="M24" i="27"/>
  <c r="M45" i="27"/>
  <c r="M112" i="27"/>
  <c r="M153" i="27"/>
  <c r="M137" i="27"/>
  <c r="M123" i="27"/>
  <c r="M107" i="27"/>
  <c r="M95" i="27"/>
  <c r="M87" i="27"/>
  <c r="M79" i="27"/>
  <c r="M64" i="27"/>
  <c r="M56" i="27"/>
  <c r="M48" i="27"/>
  <c r="M144" i="27"/>
  <c r="M124" i="27"/>
  <c r="M108" i="27"/>
  <c r="M151" i="27"/>
  <c r="M135" i="27"/>
  <c r="M125" i="27"/>
  <c r="M109" i="27"/>
  <c r="M90" i="27"/>
  <c r="M82" i="27"/>
  <c r="M74" i="27"/>
  <c r="M59" i="27"/>
  <c r="M51" i="27"/>
  <c r="M43" i="27"/>
  <c r="M142" i="27"/>
  <c r="M126" i="27"/>
  <c r="M110" i="27"/>
  <c r="M149" i="27"/>
  <c r="M133" i="27"/>
  <c r="M156" i="27"/>
  <c r="M140" i="27"/>
  <c r="M147" i="27"/>
  <c r="M113" i="27"/>
  <c r="M96" i="27"/>
  <c r="M88" i="27"/>
  <c r="M80" i="27"/>
  <c r="M72" i="27"/>
  <c r="M65" i="27"/>
  <c r="M57" i="27"/>
  <c r="M49" i="27"/>
  <c r="M154" i="27"/>
  <c r="M138" i="27"/>
  <c r="M114" i="27"/>
  <c r="M145" i="27"/>
  <c r="M115" i="27"/>
  <c r="M91" i="27"/>
  <c r="M83" i="27"/>
  <c r="M75" i="27"/>
  <c r="M60" i="27"/>
  <c r="M52" i="27"/>
  <c r="M44" i="27"/>
  <c r="M152" i="27"/>
  <c r="M136" i="27"/>
  <c r="M116" i="27"/>
  <c r="M143" i="27"/>
  <c r="M117" i="27"/>
  <c r="M148" i="27"/>
  <c r="M132" i="27"/>
  <c r="M120" i="27"/>
  <c r="M146" i="27"/>
  <c r="M122" i="27"/>
  <c r="M106" i="27"/>
  <c r="J35" i="27"/>
  <c r="M50" i="27"/>
  <c r="O175" i="27"/>
  <c r="P175" i="27" s="1"/>
  <c r="O94" i="26"/>
  <c r="P94" i="26" s="1"/>
  <c r="M14" i="26"/>
  <c r="M22" i="26"/>
  <c r="M30" i="26"/>
  <c r="N36" i="26"/>
  <c r="M65" i="26"/>
  <c r="M78" i="26"/>
  <c r="M86" i="26"/>
  <c r="N119" i="26"/>
  <c r="M13" i="26"/>
  <c r="M21" i="26"/>
  <c r="M29" i="26"/>
  <c r="M36" i="26"/>
  <c r="M42" i="26"/>
  <c r="N15" i="24"/>
  <c r="I19" i="26"/>
  <c r="N19" i="26" s="1"/>
  <c r="I27" i="26"/>
  <c r="N27" i="26" s="1"/>
  <c r="J33" i="26"/>
  <c r="N67" i="26"/>
  <c r="L222" i="26" s="1"/>
  <c r="M12" i="26"/>
  <c r="M20" i="26"/>
  <c r="M28" i="26"/>
  <c r="M33" i="26"/>
  <c r="M57" i="26"/>
  <c r="M92" i="26"/>
  <c r="I18" i="26"/>
  <c r="N18" i="26" s="1"/>
  <c r="I26" i="26"/>
  <c r="N26" i="26" s="1"/>
  <c r="N33" i="26"/>
  <c r="M63" i="26"/>
  <c r="M76" i="26"/>
  <c r="M105" i="26"/>
  <c r="M119" i="26"/>
  <c r="M19" i="26"/>
  <c r="M27" i="26"/>
  <c r="AB45" i="26"/>
  <c r="M66" i="26"/>
  <c r="M103" i="26"/>
  <c r="I17" i="26"/>
  <c r="N17" i="26" s="1"/>
  <c r="J18" i="26"/>
  <c r="I25" i="26"/>
  <c r="N25" i="26" s="1"/>
  <c r="J26" i="26"/>
  <c r="I32" i="26"/>
  <c r="N32" i="26" s="1"/>
  <c r="M18" i="26"/>
  <c r="M26" i="26"/>
  <c r="M49" i="26"/>
  <c r="M73" i="26"/>
  <c r="M84" i="26"/>
  <c r="I16" i="26"/>
  <c r="N16" i="26" s="1"/>
  <c r="J17" i="26"/>
  <c r="I24" i="26"/>
  <c r="N24" i="26" s="1"/>
  <c r="J25" i="26"/>
  <c r="J32" i="26"/>
  <c r="M35" i="26"/>
  <c r="M55" i="26"/>
  <c r="M61" i="26"/>
  <c r="M17" i="26"/>
  <c r="M25" i="26"/>
  <c r="M32" i="26"/>
  <c r="M58" i="26"/>
  <c r="M89" i="26"/>
  <c r="M141" i="26"/>
  <c r="M16" i="26"/>
  <c r="M24" i="26"/>
  <c r="N115" i="26"/>
  <c r="M153" i="26"/>
  <c r="M137" i="26"/>
  <c r="M123" i="26"/>
  <c r="M107" i="26"/>
  <c r="M95" i="26"/>
  <c r="M87" i="26"/>
  <c r="M79" i="26"/>
  <c r="M64" i="26"/>
  <c r="M56" i="26"/>
  <c r="M48" i="26"/>
  <c r="M144" i="26"/>
  <c r="M124" i="26"/>
  <c r="M108" i="26"/>
  <c r="M151" i="26"/>
  <c r="M135" i="26"/>
  <c r="M125" i="26"/>
  <c r="M109" i="26"/>
  <c r="M90" i="26"/>
  <c r="M82" i="26"/>
  <c r="M74" i="26"/>
  <c r="M59" i="26"/>
  <c r="M51" i="26"/>
  <c r="M43" i="26"/>
  <c r="M142" i="26"/>
  <c r="M126" i="26"/>
  <c r="M110" i="26"/>
  <c r="M149" i="26"/>
  <c r="M133" i="26"/>
  <c r="M111" i="26"/>
  <c r="M93" i="26"/>
  <c r="M85" i="26"/>
  <c r="M77" i="26"/>
  <c r="M62" i="26"/>
  <c r="M54" i="26"/>
  <c r="M46" i="26"/>
  <c r="M156" i="26"/>
  <c r="M140" i="26"/>
  <c r="M112" i="26"/>
  <c r="M147" i="26"/>
  <c r="M113" i="26"/>
  <c r="M96" i="26"/>
  <c r="M88" i="26"/>
  <c r="M80" i="26"/>
  <c r="M72" i="26"/>
  <c r="M154" i="26"/>
  <c r="M138" i="26"/>
  <c r="M114" i="26"/>
  <c r="M145" i="26"/>
  <c r="M115" i="26"/>
  <c r="M91" i="26"/>
  <c r="M83" i="26"/>
  <c r="M75" i="26"/>
  <c r="M60" i="26"/>
  <c r="M52" i="26"/>
  <c r="M44" i="26"/>
  <c r="M152" i="26"/>
  <c r="M136" i="26"/>
  <c r="M116" i="26"/>
  <c r="M143" i="26"/>
  <c r="M117" i="26"/>
  <c r="M150" i="26"/>
  <c r="M134" i="26"/>
  <c r="M118" i="26"/>
  <c r="M102" i="26"/>
  <c r="M148" i="26"/>
  <c r="M132" i="26"/>
  <c r="M120" i="26"/>
  <c r="M155" i="26"/>
  <c r="M139" i="26"/>
  <c r="M146" i="26"/>
  <c r="M122" i="26"/>
  <c r="M106" i="26"/>
  <c r="M47" i="26"/>
  <c r="M53" i="26"/>
  <c r="M81" i="26"/>
  <c r="M104" i="26"/>
  <c r="M15" i="26"/>
  <c r="M23" i="26"/>
  <c r="M31" i="26"/>
  <c r="M34" i="26"/>
  <c r="M50" i="26"/>
  <c r="O170" i="26"/>
  <c r="P170" i="26" s="1"/>
  <c r="I35" i="26"/>
  <c r="N35" i="26" s="1"/>
  <c r="J36" i="26"/>
  <c r="N17" i="25"/>
  <c r="M153" i="25"/>
  <c r="M137" i="25"/>
  <c r="M123" i="25"/>
  <c r="M107" i="25"/>
  <c r="M95" i="25"/>
  <c r="M87" i="25"/>
  <c r="M79" i="25"/>
  <c r="M64" i="25"/>
  <c r="M56" i="25"/>
  <c r="M48" i="25"/>
  <c r="M144" i="25"/>
  <c r="M124" i="25"/>
  <c r="M108" i="25"/>
  <c r="M151" i="25"/>
  <c r="M135" i="25"/>
  <c r="M125" i="25"/>
  <c r="M109" i="25"/>
  <c r="M90" i="25"/>
  <c r="M82" i="25"/>
  <c r="M74" i="25"/>
  <c r="M59" i="25"/>
  <c r="M51" i="25"/>
  <c r="M43" i="25"/>
  <c r="M142" i="25"/>
  <c r="M126" i="25"/>
  <c r="M110" i="25"/>
  <c r="M149" i="25"/>
  <c r="M133" i="25"/>
  <c r="M111" i="25"/>
  <c r="M93" i="25"/>
  <c r="M85" i="25"/>
  <c r="M77" i="25"/>
  <c r="M62" i="25"/>
  <c r="M54" i="25"/>
  <c r="M46" i="25"/>
  <c r="M156" i="25"/>
  <c r="M140" i="25"/>
  <c r="M112" i="25"/>
  <c r="M147" i="25"/>
  <c r="M113" i="25"/>
  <c r="M96" i="25"/>
  <c r="M88" i="25"/>
  <c r="M80" i="25"/>
  <c r="M72" i="25"/>
  <c r="M65" i="25"/>
  <c r="M57" i="25"/>
  <c r="M49" i="25"/>
  <c r="M154" i="25"/>
  <c r="M145" i="25"/>
  <c r="M115" i="25"/>
  <c r="M91" i="25"/>
  <c r="M83" i="25"/>
  <c r="M75" i="25"/>
  <c r="M60" i="25"/>
  <c r="M52" i="25"/>
  <c r="M152" i="25"/>
  <c r="M136" i="25"/>
  <c r="M116" i="25"/>
  <c r="M143" i="25"/>
  <c r="M117" i="25"/>
  <c r="M94" i="25"/>
  <c r="M86" i="25"/>
  <c r="M78" i="25"/>
  <c r="M63" i="25"/>
  <c r="M55" i="25"/>
  <c r="M47" i="25"/>
  <c r="M150" i="25"/>
  <c r="M134" i="25"/>
  <c r="M118" i="25"/>
  <c r="M102" i="25"/>
  <c r="M141" i="25"/>
  <c r="M119" i="25"/>
  <c r="M103" i="25"/>
  <c r="M89" i="25"/>
  <c r="M81" i="25"/>
  <c r="M73" i="25"/>
  <c r="M66" i="25"/>
  <c r="M58" i="25"/>
  <c r="M50" i="25"/>
  <c r="M42" i="25"/>
  <c r="M146" i="25"/>
  <c r="M122" i="25"/>
  <c r="M106" i="25"/>
  <c r="M45" i="25"/>
  <c r="M120" i="25"/>
  <c r="M15" i="25"/>
  <c r="M23" i="25"/>
  <c r="M31" i="25"/>
  <c r="J36" i="25"/>
  <c r="I36" i="25"/>
  <c r="N36" i="25" s="1"/>
  <c r="N67" i="25"/>
  <c r="L222" i="25" s="1"/>
  <c r="N102" i="25"/>
  <c r="I13" i="25"/>
  <c r="N13" i="25" s="1"/>
  <c r="I21" i="25"/>
  <c r="N21" i="25" s="1"/>
  <c r="I29" i="25"/>
  <c r="N29" i="25" s="1"/>
  <c r="M104" i="25"/>
  <c r="M14" i="25"/>
  <c r="M22" i="25"/>
  <c r="M30" i="25"/>
  <c r="J34" i="25"/>
  <c r="I34" i="25"/>
  <c r="N34" i="25" s="1"/>
  <c r="M36" i="25"/>
  <c r="I12" i="25"/>
  <c r="N12" i="25" s="1"/>
  <c r="J13" i="25"/>
  <c r="I20" i="25"/>
  <c r="N20" i="25" s="1"/>
  <c r="J21" i="25"/>
  <c r="I28" i="25"/>
  <c r="N28" i="25" s="1"/>
  <c r="J29" i="25"/>
  <c r="M132" i="25"/>
  <c r="M13" i="25"/>
  <c r="M21" i="25"/>
  <c r="M29" i="25"/>
  <c r="M34" i="25"/>
  <c r="J12" i="25"/>
  <c r="I19" i="25"/>
  <c r="N19" i="25" s="1"/>
  <c r="J20" i="25"/>
  <c r="I27" i="25"/>
  <c r="N27" i="25" s="1"/>
  <c r="J28" i="25"/>
  <c r="M12" i="25"/>
  <c r="M20" i="25"/>
  <c r="M28" i="25"/>
  <c r="M53" i="25"/>
  <c r="M84" i="25"/>
  <c r="N103" i="25"/>
  <c r="M121" i="25"/>
  <c r="M155" i="25"/>
  <c r="N27" i="23"/>
  <c r="M19" i="25"/>
  <c r="M27" i="25"/>
  <c r="I33" i="25"/>
  <c r="N33" i="25" s="1"/>
  <c r="M105" i="25"/>
  <c r="N112" i="25"/>
  <c r="N117" i="25"/>
  <c r="J35" i="25"/>
  <c r="I35" i="25"/>
  <c r="N35" i="25" s="1"/>
  <c r="M44" i="25"/>
  <c r="N97" i="25"/>
  <c r="L223" i="25" s="1"/>
  <c r="F13" i="8" s="1"/>
  <c r="M76" i="25"/>
  <c r="M18" i="25"/>
  <c r="M26" i="25"/>
  <c r="M61" i="25"/>
  <c r="M114" i="25"/>
  <c r="N19" i="24"/>
  <c r="M33" i="25"/>
  <c r="M35" i="25"/>
  <c r="N34" i="23"/>
  <c r="O34" i="23" s="1"/>
  <c r="M17" i="25"/>
  <c r="M25" i="25"/>
  <c r="M92" i="25"/>
  <c r="N104" i="25"/>
  <c r="M138" i="25"/>
  <c r="M16" i="25"/>
  <c r="M24" i="25"/>
  <c r="M32" i="25"/>
  <c r="N118" i="25"/>
  <c r="M139" i="25"/>
  <c r="M148" i="25"/>
  <c r="O16" i="24"/>
  <c r="P16" i="24" s="1"/>
  <c r="O32" i="24"/>
  <c r="P32" i="24" s="1"/>
  <c r="M14" i="24"/>
  <c r="M22" i="24"/>
  <c r="M30" i="24"/>
  <c r="M34" i="24"/>
  <c r="M43" i="24"/>
  <c r="M103" i="24"/>
  <c r="M112" i="24"/>
  <c r="M150" i="24"/>
  <c r="M13" i="24"/>
  <c r="M21" i="24"/>
  <c r="M29" i="24"/>
  <c r="O58" i="24"/>
  <c r="P58" i="24" s="1"/>
  <c r="O74" i="24"/>
  <c r="P74" i="24" s="1"/>
  <c r="M77" i="24"/>
  <c r="M89" i="24"/>
  <c r="N102" i="24"/>
  <c r="M118" i="24"/>
  <c r="M120" i="24"/>
  <c r="M151" i="24"/>
  <c r="N32" i="23"/>
  <c r="O32" i="23" s="1"/>
  <c r="P32" i="23" s="1"/>
  <c r="I33" i="24"/>
  <c r="N33" i="24" s="1"/>
  <c r="J33" i="24"/>
  <c r="M109" i="24"/>
  <c r="I18" i="24"/>
  <c r="N18" i="24" s="1"/>
  <c r="I26" i="24"/>
  <c r="N26" i="24" s="1"/>
  <c r="M19" i="24"/>
  <c r="M27" i="24"/>
  <c r="M33" i="24"/>
  <c r="I35" i="24"/>
  <c r="N35" i="24" s="1"/>
  <c r="L235" i="24"/>
  <c r="O12" i="8" s="1"/>
  <c r="M50" i="24"/>
  <c r="M59" i="24"/>
  <c r="M111" i="24"/>
  <c r="N117" i="24"/>
  <c r="I17" i="24"/>
  <c r="N17" i="24" s="1"/>
  <c r="J18" i="24"/>
  <c r="I25" i="24"/>
  <c r="N25" i="24" s="1"/>
  <c r="J26" i="24"/>
  <c r="J35" i="24"/>
  <c r="M62" i="24"/>
  <c r="M81" i="24"/>
  <c r="M90" i="24"/>
  <c r="M102" i="24"/>
  <c r="N106" i="24"/>
  <c r="N108" i="24"/>
  <c r="M125" i="24"/>
  <c r="M18" i="24"/>
  <c r="M26" i="24"/>
  <c r="M235" i="24"/>
  <c r="S12" i="8" s="1"/>
  <c r="M93" i="24"/>
  <c r="X58" i="24"/>
  <c r="N235" i="24"/>
  <c r="W12" i="8" s="1"/>
  <c r="M104" i="24"/>
  <c r="M133" i="24"/>
  <c r="N67" i="24"/>
  <c r="L222" i="24" s="1"/>
  <c r="M17" i="24"/>
  <c r="M25" i="24"/>
  <c r="M119" i="24"/>
  <c r="M141" i="24"/>
  <c r="N16" i="23"/>
  <c r="O16" i="23" s="1"/>
  <c r="P16" i="23" s="1"/>
  <c r="M153" i="24"/>
  <c r="M137" i="24"/>
  <c r="M123" i="24"/>
  <c r="M107" i="24"/>
  <c r="M95" i="24"/>
  <c r="M87" i="24"/>
  <c r="M79" i="24"/>
  <c r="M64" i="24"/>
  <c r="M56" i="24"/>
  <c r="M48" i="24"/>
  <c r="M144" i="24"/>
  <c r="M124" i="24"/>
  <c r="M108" i="24"/>
  <c r="M35" i="24"/>
  <c r="M142" i="24"/>
  <c r="M126" i="24"/>
  <c r="M110" i="24"/>
  <c r="M36" i="24"/>
  <c r="M156" i="24"/>
  <c r="M140" i="24"/>
  <c r="M147" i="24"/>
  <c r="M113" i="24"/>
  <c r="M96" i="24"/>
  <c r="M88" i="24"/>
  <c r="M80" i="24"/>
  <c r="M72" i="24"/>
  <c r="M65" i="24"/>
  <c r="M57" i="24"/>
  <c r="M49" i="24"/>
  <c r="M154" i="24"/>
  <c r="M138" i="24"/>
  <c r="M114" i="24"/>
  <c r="M145" i="24"/>
  <c r="M115" i="24"/>
  <c r="M91" i="24"/>
  <c r="M83" i="24"/>
  <c r="M75" i="24"/>
  <c r="M60" i="24"/>
  <c r="M52" i="24"/>
  <c r="M44" i="24"/>
  <c r="M152" i="24"/>
  <c r="M136" i="24"/>
  <c r="M116" i="24"/>
  <c r="M143" i="24"/>
  <c r="M117" i="24"/>
  <c r="M94" i="24"/>
  <c r="M86" i="24"/>
  <c r="M78" i="24"/>
  <c r="M63" i="24"/>
  <c r="M55" i="24"/>
  <c r="M47" i="24"/>
  <c r="M148" i="24"/>
  <c r="M132" i="24"/>
  <c r="M155" i="24"/>
  <c r="M139" i="24"/>
  <c r="M121" i="24"/>
  <c r="M105" i="24"/>
  <c r="M92" i="24"/>
  <c r="M84" i="24"/>
  <c r="M76" i="24"/>
  <c r="M61" i="24"/>
  <c r="M53" i="24"/>
  <c r="M45" i="24"/>
  <c r="M146" i="24"/>
  <c r="M122" i="24"/>
  <c r="M106" i="24"/>
  <c r="I14" i="24"/>
  <c r="N14" i="24" s="1"/>
  <c r="I22" i="24"/>
  <c r="N22" i="24" s="1"/>
  <c r="I30" i="24"/>
  <c r="N30" i="24" s="1"/>
  <c r="O73" i="24"/>
  <c r="P73" i="24" s="1"/>
  <c r="M85" i="24"/>
  <c r="N118" i="24"/>
  <c r="M149" i="24"/>
  <c r="M15" i="24"/>
  <c r="M23" i="24"/>
  <c r="M31" i="24"/>
  <c r="J34" i="24"/>
  <c r="N116" i="24"/>
  <c r="M135" i="24"/>
  <c r="I34" i="24"/>
  <c r="N34" i="24" s="1"/>
  <c r="N107" i="24"/>
  <c r="O171" i="24"/>
  <c r="P171" i="24" s="1"/>
  <c r="O25" i="23"/>
  <c r="P25" i="23" s="1"/>
  <c r="O17" i="23"/>
  <c r="P17" i="23" s="1"/>
  <c r="O18" i="23"/>
  <c r="P18" i="23" s="1"/>
  <c r="N19" i="23"/>
  <c r="M59" i="23"/>
  <c r="M77" i="23"/>
  <c r="AB81" i="23"/>
  <c r="N107" i="23"/>
  <c r="AB13" i="23"/>
  <c r="N109" i="23"/>
  <c r="N121" i="23"/>
  <c r="I15" i="23"/>
  <c r="N15" i="23" s="1"/>
  <c r="I23" i="23"/>
  <c r="N23" i="23" s="1"/>
  <c r="I31" i="23"/>
  <c r="N31" i="23" s="1"/>
  <c r="I36" i="23"/>
  <c r="N36" i="23" s="1"/>
  <c r="O92" i="23"/>
  <c r="P92" i="23" s="1"/>
  <c r="J36" i="23"/>
  <c r="O57" i="23"/>
  <c r="P57" i="23" s="1"/>
  <c r="M153" i="23"/>
  <c r="M137" i="23"/>
  <c r="M123" i="23"/>
  <c r="M107" i="23"/>
  <c r="M95" i="23"/>
  <c r="M87" i="23"/>
  <c r="M79" i="23"/>
  <c r="M64" i="23"/>
  <c r="M56" i="23"/>
  <c r="M144" i="23"/>
  <c r="M124" i="23"/>
  <c r="M108" i="23"/>
  <c r="M35" i="23"/>
  <c r="M151" i="23"/>
  <c r="M149" i="23"/>
  <c r="M133" i="23"/>
  <c r="M111" i="23"/>
  <c r="M156" i="23"/>
  <c r="M140" i="23"/>
  <c r="M112" i="23"/>
  <c r="M154" i="23"/>
  <c r="M138" i="23"/>
  <c r="M114" i="23"/>
  <c r="M145" i="23"/>
  <c r="M115" i="23"/>
  <c r="M91" i="23"/>
  <c r="M83" i="23"/>
  <c r="M75" i="23"/>
  <c r="M60" i="23"/>
  <c r="M52" i="23"/>
  <c r="M44" i="23"/>
  <c r="M152" i="23"/>
  <c r="M136" i="23"/>
  <c r="M116" i="23"/>
  <c r="M148" i="23"/>
  <c r="M132" i="23"/>
  <c r="M120" i="23"/>
  <c r="M104" i="23"/>
  <c r="M146" i="23"/>
  <c r="M122" i="23"/>
  <c r="M106" i="23"/>
  <c r="I14" i="23"/>
  <c r="N14" i="23" s="1"/>
  <c r="J15" i="23"/>
  <c r="I22" i="23"/>
  <c r="N22" i="23" s="1"/>
  <c r="J23" i="23"/>
  <c r="I30" i="23"/>
  <c r="N30" i="23" s="1"/>
  <c r="J31" i="23"/>
  <c r="M36" i="23"/>
  <c r="M48" i="23"/>
  <c r="O50" i="23"/>
  <c r="P50" i="23" s="1"/>
  <c r="M55" i="23"/>
  <c r="M73" i="23"/>
  <c r="M141" i="23"/>
  <c r="M150" i="23"/>
  <c r="M155" i="23"/>
  <c r="M15" i="23"/>
  <c r="M23" i="23"/>
  <c r="M31" i="23"/>
  <c r="M46" i="23"/>
  <c r="O62" i="23"/>
  <c r="P62" i="23" s="1"/>
  <c r="O80" i="23"/>
  <c r="P80" i="23" s="1"/>
  <c r="M85" i="23"/>
  <c r="M90" i="23"/>
  <c r="M42" i="23"/>
  <c r="M53" i="23"/>
  <c r="M78" i="23"/>
  <c r="M109" i="23"/>
  <c r="M121" i="23"/>
  <c r="M126" i="23"/>
  <c r="N17" i="21"/>
  <c r="M22" i="23"/>
  <c r="T24" i="23"/>
  <c r="M30" i="23"/>
  <c r="M65" i="23"/>
  <c r="M93" i="23"/>
  <c r="N123" i="23"/>
  <c r="N125" i="23"/>
  <c r="N105" i="23"/>
  <c r="N113" i="23"/>
  <c r="O147" i="23"/>
  <c r="P147" i="23" s="1"/>
  <c r="M12" i="23"/>
  <c r="O13" i="23"/>
  <c r="P13" i="23" s="1"/>
  <c r="M20" i="23"/>
  <c r="M28" i="23"/>
  <c r="J34" i="23"/>
  <c r="M49" i="23"/>
  <c r="O63" i="23"/>
  <c r="P63" i="23" s="1"/>
  <c r="M74" i="23"/>
  <c r="M86" i="23"/>
  <c r="N117" i="23"/>
  <c r="AB142" i="23"/>
  <c r="N22" i="22"/>
  <c r="J19" i="23"/>
  <c r="J27" i="23"/>
  <c r="O81" i="23"/>
  <c r="P81" i="23" s="1"/>
  <c r="O96" i="23"/>
  <c r="P96" i="23" s="1"/>
  <c r="M125" i="23"/>
  <c r="M139" i="23"/>
  <c r="M19" i="23"/>
  <c r="M27" i="23"/>
  <c r="M47" i="23"/>
  <c r="M54" i="23"/>
  <c r="M72" i="23"/>
  <c r="M94" i="23"/>
  <c r="M102" i="23"/>
  <c r="M105" i="23"/>
  <c r="M135" i="23"/>
  <c r="M143" i="23"/>
  <c r="N14" i="22"/>
  <c r="M43" i="23"/>
  <c r="M45" i="23"/>
  <c r="O61" i="23"/>
  <c r="P61" i="23" s="1"/>
  <c r="M66" i="23"/>
  <c r="M84" i="23"/>
  <c r="M89" i="23"/>
  <c r="M113" i="23"/>
  <c r="N124" i="23"/>
  <c r="O12" i="22"/>
  <c r="O20" i="22"/>
  <c r="P20" i="22" s="1"/>
  <c r="M33" i="22"/>
  <c r="M46" i="22"/>
  <c r="M54" i="22"/>
  <c r="M84" i="22"/>
  <c r="N102" i="22"/>
  <c r="M104" i="22"/>
  <c r="M35" i="22"/>
  <c r="I18" i="22"/>
  <c r="N18" i="22" s="1"/>
  <c r="I26" i="22"/>
  <c r="N26" i="22" s="1"/>
  <c r="L235" i="22"/>
  <c r="O10" i="8" s="1"/>
  <c r="M85" i="22"/>
  <c r="M19" i="22"/>
  <c r="M27" i="22"/>
  <c r="N15" i="20"/>
  <c r="I17" i="22"/>
  <c r="N17" i="22" s="1"/>
  <c r="J18" i="22"/>
  <c r="I25" i="22"/>
  <c r="N25" i="22" s="1"/>
  <c r="J26" i="22"/>
  <c r="I32" i="22"/>
  <c r="N32" i="22" s="1"/>
  <c r="M18" i="22"/>
  <c r="M26" i="22"/>
  <c r="T28" i="22"/>
  <c r="I16" i="22"/>
  <c r="N16" i="22" s="1"/>
  <c r="J17" i="22"/>
  <c r="I24" i="22"/>
  <c r="N24" i="22" s="1"/>
  <c r="J25" i="22"/>
  <c r="J32" i="22"/>
  <c r="J34" i="22"/>
  <c r="I34" i="22"/>
  <c r="N34" i="22" s="1"/>
  <c r="M76" i="22"/>
  <c r="M132" i="22"/>
  <c r="M17" i="22"/>
  <c r="X20" i="22"/>
  <c r="M25" i="22"/>
  <c r="M32" i="22"/>
  <c r="N103" i="22"/>
  <c r="M105" i="22"/>
  <c r="M120" i="22"/>
  <c r="N36" i="21"/>
  <c r="J16" i="22"/>
  <c r="J24" i="22"/>
  <c r="M34" i="22"/>
  <c r="M47" i="22"/>
  <c r="M55" i="22"/>
  <c r="M77" i="22"/>
  <c r="M148" i="22"/>
  <c r="M16" i="22"/>
  <c r="M24" i="22"/>
  <c r="N118" i="22"/>
  <c r="M153" i="22"/>
  <c r="M137" i="22"/>
  <c r="M123" i="22"/>
  <c r="M107" i="22"/>
  <c r="M95" i="22"/>
  <c r="M87" i="22"/>
  <c r="M79" i="22"/>
  <c r="M64" i="22"/>
  <c r="M56" i="22"/>
  <c r="M48" i="22"/>
  <c r="M144" i="22"/>
  <c r="M124" i="22"/>
  <c r="M108" i="22"/>
  <c r="M151" i="22"/>
  <c r="M135" i="22"/>
  <c r="M125" i="22"/>
  <c r="M109" i="22"/>
  <c r="M90" i="22"/>
  <c r="M82" i="22"/>
  <c r="M74" i="22"/>
  <c r="M59" i="22"/>
  <c r="M51" i="22"/>
  <c r="M43" i="22"/>
  <c r="M142" i="22"/>
  <c r="M126" i="22"/>
  <c r="M110" i="22"/>
  <c r="M149" i="22"/>
  <c r="M133" i="22"/>
  <c r="M111" i="22"/>
  <c r="M156" i="22"/>
  <c r="M140" i="22"/>
  <c r="M112" i="22"/>
  <c r="M147" i="22"/>
  <c r="M113" i="22"/>
  <c r="M96" i="22"/>
  <c r="M88" i="22"/>
  <c r="M80" i="22"/>
  <c r="M72" i="22"/>
  <c r="M65" i="22"/>
  <c r="M57" i="22"/>
  <c r="M49" i="22"/>
  <c r="M154" i="22"/>
  <c r="M138" i="22"/>
  <c r="M114" i="22"/>
  <c r="M145" i="22"/>
  <c r="M115" i="22"/>
  <c r="M91" i="22"/>
  <c r="M83" i="22"/>
  <c r="M75" i="22"/>
  <c r="M60" i="22"/>
  <c r="M52" i="22"/>
  <c r="M44" i="22"/>
  <c r="M152" i="22"/>
  <c r="M136" i="22"/>
  <c r="M116" i="22"/>
  <c r="M143" i="22"/>
  <c r="M117" i="22"/>
  <c r="M94" i="22"/>
  <c r="M86" i="22"/>
  <c r="M78" i="22"/>
  <c r="M63" i="22"/>
  <c r="M150" i="22"/>
  <c r="M134" i="22"/>
  <c r="M118" i="22"/>
  <c r="M102" i="22"/>
  <c r="M141" i="22"/>
  <c r="M119" i="22"/>
  <c r="M103" i="22"/>
  <c r="M89" i="22"/>
  <c r="M81" i="22"/>
  <c r="M73" i="22"/>
  <c r="M66" i="22"/>
  <c r="M146" i="22"/>
  <c r="M122" i="22"/>
  <c r="M106" i="22"/>
  <c r="M36" i="22"/>
  <c r="M42" i="22"/>
  <c r="M50" i="22"/>
  <c r="M58" i="22"/>
  <c r="O61" i="22"/>
  <c r="P61" i="22" s="1"/>
  <c r="M92" i="22"/>
  <c r="M15" i="22"/>
  <c r="M23" i="22"/>
  <c r="M31" i="22"/>
  <c r="N67" i="22"/>
  <c r="L222" i="22" s="1"/>
  <c r="M45" i="22"/>
  <c r="I13" i="22"/>
  <c r="N13" i="22" s="1"/>
  <c r="I21" i="22"/>
  <c r="N21" i="22" s="1"/>
  <c r="I29" i="22"/>
  <c r="N29" i="22" s="1"/>
  <c r="M62" i="22"/>
  <c r="N97" i="22"/>
  <c r="L223" i="22" s="1"/>
  <c r="F10" i="8" s="1"/>
  <c r="M93" i="22"/>
  <c r="M14" i="22"/>
  <c r="M22" i="22"/>
  <c r="M30" i="22"/>
  <c r="O53" i="22"/>
  <c r="P53" i="22" s="1"/>
  <c r="M121" i="22"/>
  <c r="M139" i="22"/>
  <c r="N35" i="22"/>
  <c r="M13" i="22"/>
  <c r="M21" i="22"/>
  <c r="M29" i="22"/>
  <c r="N119" i="22"/>
  <c r="M155" i="22"/>
  <c r="I36" i="22"/>
  <c r="N36" i="22" s="1"/>
  <c r="J35" i="22"/>
  <c r="N25" i="21"/>
  <c r="O12" i="21"/>
  <c r="P12" i="21" s="1"/>
  <c r="M14" i="21"/>
  <c r="M22" i="21"/>
  <c r="M35" i="21"/>
  <c r="M46" i="21"/>
  <c r="M77" i="21"/>
  <c r="M105" i="21"/>
  <c r="N107" i="21"/>
  <c r="M121" i="21"/>
  <c r="N123" i="21"/>
  <c r="M139" i="21"/>
  <c r="N13" i="21"/>
  <c r="I19" i="21"/>
  <c r="N19" i="21" s="1"/>
  <c r="N21" i="21"/>
  <c r="I27" i="21"/>
  <c r="N27" i="21" s="1"/>
  <c r="N29" i="21"/>
  <c r="M32" i="21"/>
  <c r="M102" i="21"/>
  <c r="M118" i="21"/>
  <c r="M150" i="21"/>
  <c r="I18" i="21"/>
  <c r="N18" i="21" s="1"/>
  <c r="J19" i="21"/>
  <c r="I26" i="21"/>
  <c r="N26" i="21" s="1"/>
  <c r="J27" i="21"/>
  <c r="M133" i="21"/>
  <c r="M155" i="21"/>
  <c r="M19" i="21"/>
  <c r="M27" i="21"/>
  <c r="I31" i="21"/>
  <c r="N31" i="21" s="1"/>
  <c r="M34" i="21"/>
  <c r="M104" i="21"/>
  <c r="M120" i="21"/>
  <c r="J34" i="21"/>
  <c r="I34" i="21"/>
  <c r="N34" i="21" s="1"/>
  <c r="J18" i="21"/>
  <c r="J26" i="21"/>
  <c r="N235" i="21"/>
  <c r="W9" i="8" s="1"/>
  <c r="M66" i="21"/>
  <c r="N97" i="21"/>
  <c r="L223" i="21" s="1"/>
  <c r="F9" i="8" s="1"/>
  <c r="M144" i="21"/>
  <c r="M18" i="21"/>
  <c r="M26" i="21"/>
  <c r="J31" i="21"/>
  <c r="M58" i="21"/>
  <c r="M89" i="21"/>
  <c r="J17" i="21"/>
  <c r="J25" i="21"/>
  <c r="M31" i="21"/>
  <c r="M50" i="21"/>
  <c r="M61" i="21"/>
  <c r="M81" i="21"/>
  <c r="M92" i="21"/>
  <c r="N108" i="21"/>
  <c r="N124" i="21"/>
  <c r="M148" i="21"/>
  <c r="M17" i="21"/>
  <c r="M25" i="21"/>
  <c r="M36" i="21"/>
  <c r="M42" i="21"/>
  <c r="M53" i="21"/>
  <c r="M73" i="21"/>
  <c r="M84" i="21"/>
  <c r="M141" i="21"/>
  <c r="N67" i="21"/>
  <c r="L222" i="21" s="1"/>
  <c r="M45" i="21"/>
  <c r="M76" i="21"/>
  <c r="N114" i="21"/>
  <c r="M134" i="21"/>
  <c r="M152" i="21"/>
  <c r="M24" i="21"/>
  <c r="M103" i="21"/>
  <c r="M153" i="21"/>
  <c r="M137" i="21"/>
  <c r="M123" i="21"/>
  <c r="M107" i="21"/>
  <c r="M95" i="21"/>
  <c r="M87" i="21"/>
  <c r="M79" i="21"/>
  <c r="M64" i="21"/>
  <c r="M56" i="21"/>
  <c r="M48" i="21"/>
  <c r="M151" i="21"/>
  <c r="M135" i="21"/>
  <c r="M125" i="21"/>
  <c r="M109" i="21"/>
  <c r="M90" i="21"/>
  <c r="M82" i="21"/>
  <c r="M74" i="21"/>
  <c r="M59" i="21"/>
  <c r="M51" i="21"/>
  <c r="M43" i="21"/>
  <c r="M156" i="21"/>
  <c r="M140" i="21"/>
  <c r="M112" i="21"/>
  <c r="M147" i="21"/>
  <c r="M113" i="21"/>
  <c r="M96" i="21"/>
  <c r="M88" i="21"/>
  <c r="M80" i="21"/>
  <c r="M72" i="21"/>
  <c r="M65" i="21"/>
  <c r="M57" i="21"/>
  <c r="M49" i="21"/>
  <c r="M154" i="21"/>
  <c r="M138" i="21"/>
  <c r="M114" i="21"/>
  <c r="M145" i="21"/>
  <c r="M115" i="21"/>
  <c r="M91" i="21"/>
  <c r="M83" i="21"/>
  <c r="M75" i="21"/>
  <c r="M60" i="21"/>
  <c r="M52" i="21"/>
  <c r="M44" i="21"/>
  <c r="M143" i="21"/>
  <c r="M117" i="21"/>
  <c r="M94" i="21"/>
  <c r="M86" i="21"/>
  <c r="M78" i="21"/>
  <c r="M63" i="21"/>
  <c r="M55" i="21"/>
  <c r="M47" i="21"/>
  <c r="M146" i="21"/>
  <c r="M122" i="21"/>
  <c r="M106" i="21"/>
  <c r="I14" i="21"/>
  <c r="N14" i="21" s="1"/>
  <c r="I22" i="21"/>
  <c r="N22" i="21" s="1"/>
  <c r="M33" i="21"/>
  <c r="N35" i="21"/>
  <c r="M149" i="21"/>
  <c r="M15" i="21"/>
  <c r="M23" i="21"/>
  <c r="M30" i="21"/>
  <c r="M62" i="21"/>
  <c r="M93" i="21"/>
  <c r="N102" i="21"/>
  <c r="M108" i="21"/>
  <c r="M124" i="21"/>
  <c r="M142" i="21"/>
  <c r="M54" i="21"/>
  <c r="M85" i="21"/>
  <c r="N110" i="21"/>
  <c r="M111" i="21"/>
  <c r="N118" i="21"/>
  <c r="N126" i="21"/>
  <c r="J35" i="21"/>
  <c r="AB42" i="20"/>
  <c r="O29" i="20"/>
  <c r="P29" i="20" s="1"/>
  <c r="O20" i="20"/>
  <c r="P20" i="20" s="1"/>
  <c r="N31" i="20"/>
  <c r="O24" i="20"/>
  <c r="P24" i="20" s="1"/>
  <c r="O13" i="20"/>
  <c r="P13" i="20" s="1"/>
  <c r="N67" i="20"/>
  <c r="L222" i="20" s="1"/>
  <c r="O16" i="20"/>
  <c r="P16" i="20" s="1"/>
  <c r="O12" i="20"/>
  <c r="N23" i="20"/>
  <c r="M22" i="20"/>
  <c r="M30" i="20"/>
  <c r="M51" i="20"/>
  <c r="M53" i="20"/>
  <c r="M55" i="20"/>
  <c r="M62" i="20"/>
  <c r="M90" i="20"/>
  <c r="M105" i="20"/>
  <c r="N117" i="20"/>
  <c r="M125" i="20"/>
  <c r="O78" i="20"/>
  <c r="P78" i="20" s="1"/>
  <c r="N107" i="20"/>
  <c r="N114" i="20"/>
  <c r="N124" i="20"/>
  <c r="L235" i="20"/>
  <c r="O8" i="8" s="1"/>
  <c r="O43" i="20"/>
  <c r="P43" i="20" s="1"/>
  <c r="O47" i="20"/>
  <c r="P47" i="20" s="1"/>
  <c r="M81" i="20"/>
  <c r="M93" i="20"/>
  <c r="M104" i="20"/>
  <c r="M117" i="20"/>
  <c r="M143" i="20"/>
  <c r="M149" i="20"/>
  <c r="M111" i="20"/>
  <c r="M155" i="20"/>
  <c r="M19" i="20"/>
  <c r="T21" i="20"/>
  <c r="M27" i="20"/>
  <c r="M74" i="20"/>
  <c r="M86" i="20"/>
  <c r="N116" i="20"/>
  <c r="M133" i="20"/>
  <c r="I27" i="20"/>
  <c r="N27" i="20" s="1"/>
  <c r="J27" i="20"/>
  <c r="O45" i="20"/>
  <c r="P45" i="20" s="1"/>
  <c r="O76" i="20"/>
  <c r="P76" i="20" s="1"/>
  <c r="J18" i="20"/>
  <c r="J26" i="20"/>
  <c r="J33" i="20"/>
  <c r="M235" i="20"/>
  <c r="S8" i="8" s="1"/>
  <c r="M54" i="20"/>
  <c r="O58" i="20"/>
  <c r="P58" i="20" s="1"/>
  <c r="M63" i="20"/>
  <c r="M119" i="20"/>
  <c r="I19" i="20"/>
  <c r="N19" i="20" s="1"/>
  <c r="M18" i="20"/>
  <c r="M26" i="20"/>
  <c r="M33" i="20"/>
  <c r="M84" i="20"/>
  <c r="M103" i="20"/>
  <c r="N109" i="20"/>
  <c r="M139" i="20"/>
  <c r="O142" i="20"/>
  <c r="P142" i="20" s="1"/>
  <c r="I18" i="20"/>
  <c r="N18" i="20" s="1"/>
  <c r="I26" i="20"/>
  <c r="N26" i="20" s="1"/>
  <c r="N33" i="20"/>
  <c r="J36" i="20"/>
  <c r="N235" i="20"/>
  <c r="W8" i="8" s="1"/>
  <c r="M50" i="20"/>
  <c r="M61" i="20"/>
  <c r="M89" i="20"/>
  <c r="M110" i="20"/>
  <c r="M126" i="20"/>
  <c r="M17" i="20"/>
  <c r="M25" i="20"/>
  <c r="M36" i="20"/>
  <c r="M46" i="20"/>
  <c r="M66" i="20"/>
  <c r="M77" i="20"/>
  <c r="N123" i="20"/>
  <c r="M121" i="20"/>
  <c r="O82" i="20"/>
  <c r="P82" i="20" s="1"/>
  <c r="O94" i="20"/>
  <c r="P94" i="20" s="1"/>
  <c r="M153" i="20"/>
  <c r="M137" i="20"/>
  <c r="M123" i="20"/>
  <c r="M107" i="20"/>
  <c r="M95" i="20"/>
  <c r="M87" i="20"/>
  <c r="M79" i="20"/>
  <c r="M64" i="20"/>
  <c r="M56" i="20"/>
  <c r="M48" i="20"/>
  <c r="M144" i="20"/>
  <c r="M124" i="20"/>
  <c r="M108" i="20"/>
  <c r="M151" i="20"/>
  <c r="M135" i="20"/>
  <c r="M156" i="20"/>
  <c r="M140" i="20"/>
  <c r="M147" i="20"/>
  <c r="M113" i="20"/>
  <c r="M96" i="20"/>
  <c r="M88" i="20"/>
  <c r="M80" i="20"/>
  <c r="M72" i="20"/>
  <c r="M65" i="20"/>
  <c r="M57" i="20"/>
  <c r="M49" i="20"/>
  <c r="M154" i="20"/>
  <c r="M138" i="20"/>
  <c r="M114" i="20"/>
  <c r="M145" i="20"/>
  <c r="M115" i="20"/>
  <c r="M91" i="20"/>
  <c r="M83" i="20"/>
  <c r="M75" i="20"/>
  <c r="M60" i="20"/>
  <c r="M52" i="20"/>
  <c r="M44" i="20"/>
  <c r="M152" i="20"/>
  <c r="M136" i="20"/>
  <c r="M116" i="20"/>
  <c r="M150" i="20"/>
  <c r="M134" i="20"/>
  <c r="M148" i="20"/>
  <c r="M132" i="20"/>
  <c r="M146" i="20"/>
  <c r="M122" i="20"/>
  <c r="M106" i="20"/>
  <c r="I14" i="20"/>
  <c r="N14" i="20" s="1"/>
  <c r="J15" i="20"/>
  <c r="I22" i="20"/>
  <c r="N22" i="20" s="1"/>
  <c r="J23" i="20"/>
  <c r="I30" i="20"/>
  <c r="N30" i="20" s="1"/>
  <c r="J31" i="20"/>
  <c r="O59" i="20"/>
  <c r="P59" i="20" s="1"/>
  <c r="M92" i="20"/>
  <c r="N108" i="20"/>
  <c r="M109" i="20"/>
  <c r="N115" i="20"/>
  <c r="M118" i="20"/>
  <c r="I35" i="20"/>
  <c r="N35" i="20" s="1"/>
  <c r="M15" i="20"/>
  <c r="M23" i="20"/>
  <c r="M31" i="20"/>
  <c r="O32" i="20"/>
  <c r="P32" i="20" s="1"/>
  <c r="O42" i="20"/>
  <c r="M141" i="20"/>
  <c r="M35" i="20"/>
  <c r="M73" i="20"/>
  <c r="M85" i="20"/>
  <c r="O182" i="20"/>
  <c r="P182" i="20" s="1"/>
  <c r="O184" i="20"/>
  <c r="P184" i="20" s="1"/>
  <c r="O174" i="20"/>
  <c r="P174" i="20" s="1"/>
  <c r="N67" i="19"/>
  <c r="L222" i="19" s="1"/>
  <c r="M153" i="19"/>
  <c r="M137" i="19"/>
  <c r="M123" i="19"/>
  <c r="M107" i="19"/>
  <c r="M95" i="19"/>
  <c r="M87" i="19"/>
  <c r="M79" i="19"/>
  <c r="M64" i="19"/>
  <c r="M56" i="19"/>
  <c r="M48" i="19"/>
  <c r="M144" i="19"/>
  <c r="M124" i="19"/>
  <c r="M108" i="19"/>
  <c r="M35" i="19"/>
  <c r="M27" i="19"/>
  <c r="M19" i="19"/>
  <c r="M151" i="19"/>
  <c r="M135" i="19"/>
  <c r="M125" i="19"/>
  <c r="M149" i="19"/>
  <c r="M133" i="19"/>
  <c r="M111" i="19"/>
  <c r="M93" i="19"/>
  <c r="M85" i="19"/>
  <c r="M77" i="19"/>
  <c r="M62" i="19"/>
  <c r="M54" i="19"/>
  <c r="M46" i="19"/>
  <c r="M152" i="19"/>
  <c r="M136" i="19"/>
  <c r="M116" i="19"/>
  <c r="M31" i="19"/>
  <c r="M23" i="19"/>
  <c r="M150" i="19"/>
  <c r="M134" i="19"/>
  <c r="M118" i="19"/>
  <c r="M102" i="19"/>
  <c r="M32" i="19"/>
  <c r="M141" i="19"/>
  <c r="M119" i="19"/>
  <c r="M103" i="19"/>
  <c r="M89" i="19"/>
  <c r="M81" i="19"/>
  <c r="M73" i="19"/>
  <c r="M66" i="19"/>
  <c r="M58" i="19"/>
  <c r="M50" i="19"/>
  <c r="M42" i="19"/>
  <c r="M148" i="19"/>
  <c r="M132" i="19"/>
  <c r="M120" i="19"/>
  <c r="M104" i="19"/>
  <c r="M155" i="19"/>
  <c r="M139" i="19"/>
  <c r="M121" i="19"/>
  <c r="M105" i="19"/>
  <c r="M92" i="19"/>
  <c r="M84" i="19"/>
  <c r="M76" i="19"/>
  <c r="M61" i="19"/>
  <c r="M53" i="19"/>
  <c r="M45" i="19"/>
  <c r="M117" i="19"/>
  <c r="M30" i="19"/>
  <c r="M17" i="19"/>
  <c r="M34" i="19"/>
  <c r="M22" i="19"/>
  <c r="M147" i="19"/>
  <c r="M114" i="19"/>
  <c r="M94" i="19"/>
  <c r="M143" i="19"/>
  <c r="M146" i="19"/>
  <c r="M138" i="19"/>
  <c r="M110" i="19"/>
  <c r="M96" i="19"/>
  <c r="M90" i="19"/>
  <c r="M12" i="19"/>
  <c r="M154" i="19"/>
  <c r="M126" i="19"/>
  <c r="M115" i="19"/>
  <c r="M28" i="19"/>
  <c r="M24" i="19"/>
  <c r="M13" i="19"/>
  <c r="M122" i="19"/>
  <c r="M106" i="19"/>
  <c r="M145" i="19"/>
  <c r="M156" i="19"/>
  <c r="M109" i="19"/>
  <c r="M86" i="19"/>
  <c r="M83" i="19"/>
  <c r="M80" i="19"/>
  <c r="M74" i="19"/>
  <c r="M65" i="19"/>
  <c r="M57" i="19"/>
  <c r="M49" i="19"/>
  <c r="J34" i="19"/>
  <c r="M88" i="19"/>
  <c r="I34" i="19"/>
  <c r="N34" i="19" s="1"/>
  <c r="M59" i="19"/>
  <c r="M72" i="19"/>
  <c r="I14" i="19"/>
  <c r="N14" i="19" s="1"/>
  <c r="M21" i="19"/>
  <c r="M25" i="19"/>
  <c r="M78" i="19"/>
  <c r="M15" i="19"/>
  <c r="M82" i="19"/>
  <c r="N32" i="19"/>
  <c r="J32" i="19"/>
  <c r="J28" i="19"/>
  <c r="M55" i="19"/>
  <c r="M60" i="19"/>
  <c r="I17" i="19"/>
  <c r="N17" i="19" s="1"/>
  <c r="M29" i="19"/>
  <c r="M36" i="19"/>
  <c r="M112" i="19"/>
  <c r="J12" i="19"/>
  <c r="I12" i="19"/>
  <c r="N12" i="19" s="1"/>
  <c r="I28" i="19"/>
  <c r="N28" i="19" s="1"/>
  <c r="M140" i="19"/>
  <c r="M113" i="19"/>
  <c r="M91" i="19"/>
  <c r="M142" i="19"/>
  <c r="M51" i="19"/>
  <c r="M44" i="19"/>
  <c r="M14" i="19"/>
  <c r="J24" i="19"/>
  <c r="I24" i="19"/>
  <c r="N24" i="19" s="1"/>
  <c r="M47" i="19"/>
  <c r="J19" i="19"/>
  <c r="I19" i="19"/>
  <c r="N19" i="19" s="1"/>
  <c r="M16" i="19"/>
  <c r="I20" i="19"/>
  <c r="N20" i="19" s="1"/>
  <c r="J26" i="19"/>
  <c r="I26" i="19"/>
  <c r="N26" i="19" s="1"/>
  <c r="M18" i="19"/>
  <c r="I22" i="19"/>
  <c r="N22" i="19" s="1"/>
  <c r="M26" i="19"/>
  <c r="J13" i="19"/>
  <c r="M20" i="19"/>
  <c r="J22" i="19"/>
  <c r="M52" i="19"/>
  <c r="M75" i="19"/>
  <c r="I13" i="19"/>
  <c r="N13" i="19" s="1"/>
  <c r="M33" i="19"/>
  <c r="M235" i="19"/>
  <c r="S7" i="8" s="1"/>
  <c r="N106" i="19"/>
  <c r="N122" i="19"/>
  <c r="N108" i="19"/>
  <c r="N124" i="19"/>
  <c r="N97" i="19"/>
  <c r="L223" i="19" s="1"/>
  <c r="F7" i="8" s="1"/>
  <c r="I35" i="19"/>
  <c r="N35" i="19" s="1"/>
  <c r="N105" i="19"/>
  <c r="N121" i="19"/>
  <c r="N109" i="19"/>
  <c r="N125" i="19"/>
  <c r="O180" i="19"/>
  <c r="P180" i="19" s="1"/>
  <c r="O184" i="19"/>
  <c r="P184" i="19" s="1"/>
  <c r="K126" i="18"/>
  <c r="J126" i="18"/>
  <c r="I126" i="18"/>
  <c r="H126" i="18"/>
  <c r="G126" i="18"/>
  <c r="K125" i="18"/>
  <c r="J125" i="18"/>
  <c r="I125" i="18"/>
  <c r="H125" i="18"/>
  <c r="G125" i="18"/>
  <c r="K124" i="18"/>
  <c r="J124" i="18"/>
  <c r="I124" i="18"/>
  <c r="H124" i="18"/>
  <c r="G124" i="18"/>
  <c r="K123" i="18"/>
  <c r="J123" i="18"/>
  <c r="I123" i="18"/>
  <c r="H123" i="18"/>
  <c r="G123" i="18"/>
  <c r="K122" i="18"/>
  <c r="J122" i="18"/>
  <c r="I122" i="18"/>
  <c r="H122" i="18"/>
  <c r="G122" i="18"/>
  <c r="K121" i="18"/>
  <c r="J121" i="18"/>
  <c r="I121" i="18"/>
  <c r="H121" i="18"/>
  <c r="G121" i="18"/>
  <c r="K120" i="18"/>
  <c r="J120" i="18"/>
  <c r="I120" i="18"/>
  <c r="H120" i="18"/>
  <c r="G120" i="18"/>
  <c r="K119" i="18"/>
  <c r="J119" i="18"/>
  <c r="I119" i="18"/>
  <c r="H119" i="18"/>
  <c r="G119" i="18"/>
  <c r="K118" i="18"/>
  <c r="J118" i="18"/>
  <c r="I118" i="18"/>
  <c r="H118" i="18"/>
  <c r="G118" i="18"/>
  <c r="K117" i="18"/>
  <c r="J117" i="18"/>
  <c r="I117" i="18"/>
  <c r="H117" i="18"/>
  <c r="G117" i="18"/>
  <c r="K116" i="18"/>
  <c r="J116" i="18"/>
  <c r="I116" i="18"/>
  <c r="H116" i="18"/>
  <c r="G116" i="18"/>
  <c r="K115" i="18"/>
  <c r="J115" i="18"/>
  <c r="I115" i="18"/>
  <c r="H115" i="18"/>
  <c r="G115" i="18"/>
  <c r="K114" i="18"/>
  <c r="J114" i="18"/>
  <c r="I114" i="18"/>
  <c r="H114" i="18"/>
  <c r="G114" i="18"/>
  <c r="K113" i="18"/>
  <c r="J113" i="18"/>
  <c r="I113" i="18"/>
  <c r="H113" i="18"/>
  <c r="G113" i="18"/>
  <c r="K112" i="18"/>
  <c r="J112" i="18"/>
  <c r="I112" i="18"/>
  <c r="H112" i="18"/>
  <c r="G112" i="18"/>
  <c r="K111" i="18"/>
  <c r="J111" i="18"/>
  <c r="I111" i="18"/>
  <c r="H111" i="18"/>
  <c r="G111" i="18"/>
  <c r="K110" i="18"/>
  <c r="J110" i="18"/>
  <c r="I110" i="18"/>
  <c r="H110" i="18"/>
  <c r="G110" i="18"/>
  <c r="K109" i="18"/>
  <c r="J109" i="18"/>
  <c r="I109" i="18"/>
  <c r="H109" i="18"/>
  <c r="G109" i="18"/>
  <c r="K108" i="18"/>
  <c r="J108" i="18"/>
  <c r="I108" i="18"/>
  <c r="H108" i="18"/>
  <c r="G108" i="18"/>
  <c r="K107" i="18"/>
  <c r="J107" i="18"/>
  <c r="I107" i="18"/>
  <c r="H107" i="18"/>
  <c r="G107" i="18"/>
  <c r="K106" i="18"/>
  <c r="J106" i="18"/>
  <c r="I106" i="18"/>
  <c r="H106" i="18"/>
  <c r="G106" i="18"/>
  <c r="K104" i="18"/>
  <c r="J104" i="18"/>
  <c r="I104" i="18"/>
  <c r="H104" i="18"/>
  <c r="G104" i="18"/>
  <c r="K103" i="18"/>
  <c r="J103" i="18"/>
  <c r="I103" i="18"/>
  <c r="H103" i="18"/>
  <c r="G103" i="18"/>
  <c r="P217" i="18"/>
  <c r="J105" i="18"/>
  <c r="Z217" i="18"/>
  <c r="N238" i="18" s="1"/>
  <c r="V217" i="18"/>
  <c r="M238" i="18" s="1"/>
  <c r="R217" i="18"/>
  <c r="L238" i="18" s="1"/>
  <c r="R127" i="18"/>
  <c r="O103" i="27" l="1"/>
  <c r="P103" i="27" s="1"/>
  <c r="O16" i="27"/>
  <c r="P16" i="27" s="1"/>
  <c r="W58" i="19"/>
  <c r="AA58" i="19"/>
  <c r="S58" i="19"/>
  <c r="AA55" i="25"/>
  <c r="AB55" i="25" s="1"/>
  <c r="S55" i="25"/>
  <c r="W55" i="25"/>
  <c r="X55" i="25" s="1"/>
  <c r="W55" i="19"/>
  <c r="AA55" i="19"/>
  <c r="S55" i="19"/>
  <c r="T55" i="19" s="1"/>
  <c r="AA66" i="19"/>
  <c r="AB66" i="19" s="1"/>
  <c r="W66" i="19"/>
  <c r="X66" i="19" s="1"/>
  <c r="S66" i="19"/>
  <c r="W50" i="20"/>
  <c r="AA50" i="20"/>
  <c r="S50" i="20"/>
  <c r="W63" i="25"/>
  <c r="AA63" i="25"/>
  <c r="S63" i="25"/>
  <c r="T63" i="25" s="1"/>
  <c r="AA26" i="19"/>
  <c r="AB26" i="19" s="1"/>
  <c r="S26" i="19"/>
  <c r="T26" i="19" s="1"/>
  <c r="W26" i="19"/>
  <c r="X26" i="19" s="1"/>
  <c r="O84" i="19"/>
  <c r="P84" i="19" s="1"/>
  <c r="W84" i="19"/>
  <c r="X84" i="19" s="1"/>
  <c r="AA84" i="19"/>
  <c r="AB84" i="19" s="1"/>
  <c r="S84" i="19"/>
  <c r="T84" i="19" s="1"/>
  <c r="W121" i="20"/>
  <c r="AA121" i="20"/>
  <c r="S121" i="20"/>
  <c r="AA73" i="23"/>
  <c r="W73" i="23"/>
  <c r="S73" i="23"/>
  <c r="AA145" i="25"/>
  <c r="AB145" i="25" s="1"/>
  <c r="S145" i="25"/>
  <c r="W145" i="25"/>
  <c r="X145" i="25" s="1"/>
  <c r="O92" i="19"/>
  <c r="P92" i="19" s="1"/>
  <c r="S92" i="19"/>
  <c r="T92" i="19" s="1"/>
  <c r="AA92" i="19"/>
  <c r="AB92" i="19" s="1"/>
  <c r="W92" i="19"/>
  <c r="X92" i="19" s="1"/>
  <c r="AA144" i="20"/>
  <c r="W144" i="20"/>
  <c r="S144" i="20"/>
  <c r="O73" i="25"/>
  <c r="P73" i="25" s="1"/>
  <c r="AA73" i="25"/>
  <c r="W73" i="25"/>
  <c r="S73" i="25"/>
  <c r="S20" i="24"/>
  <c r="T20" i="24" s="1"/>
  <c r="AA20" i="24"/>
  <c r="AB20" i="24" s="1"/>
  <c r="W20" i="24"/>
  <c r="X20" i="24" s="1"/>
  <c r="O20" i="24"/>
  <c r="P20" i="24" s="1"/>
  <c r="O88" i="19"/>
  <c r="P88" i="19" s="1"/>
  <c r="W88" i="19"/>
  <c r="X88" i="19" s="1"/>
  <c r="S88" i="19"/>
  <c r="T88" i="19" s="1"/>
  <c r="AA88" i="19"/>
  <c r="AB88" i="19" s="1"/>
  <c r="S35" i="19"/>
  <c r="T35" i="19" s="1"/>
  <c r="AA35" i="19"/>
  <c r="AB35" i="19" s="1"/>
  <c r="W35" i="19"/>
  <c r="O77" i="20"/>
  <c r="P77" i="20" s="1"/>
  <c r="AA77" i="20"/>
  <c r="S77" i="20"/>
  <c r="W77" i="20"/>
  <c r="X77" i="20" s="1"/>
  <c r="W52" i="21"/>
  <c r="S52" i="21"/>
  <c r="T52" i="21" s="1"/>
  <c r="AA52" i="21"/>
  <c r="AB52" i="21" s="1"/>
  <c r="O62" i="25"/>
  <c r="P62" i="25" s="1"/>
  <c r="W62" i="25"/>
  <c r="X62" i="25" s="1"/>
  <c r="S62" i="25"/>
  <c r="AA62" i="25"/>
  <c r="AA73" i="27"/>
  <c r="S73" i="27"/>
  <c r="W73" i="27"/>
  <c r="W114" i="19"/>
  <c r="S114" i="19"/>
  <c r="AA114" i="19"/>
  <c r="O44" i="20"/>
  <c r="P44" i="20" s="1"/>
  <c r="AA44" i="20"/>
  <c r="W44" i="20"/>
  <c r="X44" i="20" s="1"/>
  <c r="S44" i="20"/>
  <c r="T44" i="20" s="1"/>
  <c r="O86" i="22"/>
  <c r="P86" i="22" s="1"/>
  <c r="W86" i="22"/>
  <c r="X86" i="22" s="1"/>
  <c r="S86" i="22"/>
  <c r="AA86" i="22"/>
  <c r="W34" i="24"/>
  <c r="S34" i="24"/>
  <c r="AA34" i="24"/>
  <c r="W36" i="25"/>
  <c r="AA36" i="25"/>
  <c r="S36" i="25"/>
  <c r="O77" i="25"/>
  <c r="P77" i="25" s="1"/>
  <c r="W77" i="25"/>
  <c r="AA77" i="25"/>
  <c r="AB77" i="25" s="1"/>
  <c r="S77" i="25"/>
  <c r="T77" i="25" s="1"/>
  <c r="W170" i="20"/>
  <c r="X170" i="20" s="1"/>
  <c r="AA170" i="20"/>
  <c r="AB170" i="20" s="1"/>
  <c r="S170" i="20"/>
  <c r="T170" i="20" s="1"/>
  <c r="AA118" i="21"/>
  <c r="S118" i="21"/>
  <c r="W118" i="21"/>
  <c r="O66" i="22"/>
  <c r="P66" i="22" s="1"/>
  <c r="S66" i="22"/>
  <c r="W66" i="22"/>
  <c r="AA66" i="22"/>
  <c r="S125" i="22"/>
  <c r="T125" i="22" s="1"/>
  <c r="AA125" i="22"/>
  <c r="W125" i="22"/>
  <c r="X125" i="22" s="1"/>
  <c r="AA114" i="24"/>
  <c r="AB114" i="24" s="1"/>
  <c r="S114" i="24"/>
  <c r="T114" i="24" s="1"/>
  <c r="W114" i="24"/>
  <c r="X114" i="24" s="1"/>
  <c r="O61" i="25"/>
  <c r="P61" i="25" s="1"/>
  <c r="S61" i="25"/>
  <c r="AA61" i="25"/>
  <c r="W61" i="25"/>
  <c r="O185" i="21"/>
  <c r="P185" i="21" s="1"/>
  <c r="AA185" i="21"/>
  <c r="AB185" i="21" s="1"/>
  <c r="W185" i="21"/>
  <c r="X185" i="21" s="1"/>
  <c r="S185" i="21"/>
  <c r="T185" i="21" s="1"/>
  <c r="W174" i="27"/>
  <c r="X174" i="27" s="1"/>
  <c r="AA174" i="27"/>
  <c r="AB174" i="27" s="1"/>
  <c r="S174" i="27"/>
  <c r="T174" i="27" s="1"/>
  <c r="O174" i="27"/>
  <c r="P174" i="27" s="1"/>
  <c r="AA165" i="26"/>
  <c r="AB165" i="26" s="1"/>
  <c r="S165" i="26"/>
  <c r="T165" i="26" s="1"/>
  <c r="W165" i="26"/>
  <c r="X165" i="26" s="1"/>
  <c r="AA15" i="20"/>
  <c r="S15" i="20"/>
  <c r="W15" i="20"/>
  <c r="W123" i="24"/>
  <c r="AA123" i="24"/>
  <c r="S123" i="24"/>
  <c r="O164" i="21"/>
  <c r="P164" i="21" s="1"/>
  <c r="W164" i="21"/>
  <c r="X164" i="21" s="1"/>
  <c r="AA164" i="21"/>
  <c r="S164" i="21"/>
  <c r="T164" i="21" s="1"/>
  <c r="AA168" i="27"/>
  <c r="AB168" i="27" s="1"/>
  <c r="S168" i="27"/>
  <c r="T168" i="27" s="1"/>
  <c r="W168" i="27"/>
  <c r="X168" i="27" s="1"/>
  <c r="O168" i="27"/>
  <c r="P168" i="27" s="1"/>
  <c r="AA169" i="20"/>
  <c r="AB169" i="20" s="1"/>
  <c r="S169" i="20"/>
  <c r="T169" i="20" s="1"/>
  <c r="W169" i="20"/>
  <c r="X169" i="20" s="1"/>
  <c r="O169" i="20"/>
  <c r="P169" i="20" s="1"/>
  <c r="AA154" i="24"/>
  <c r="S154" i="24"/>
  <c r="W154" i="24"/>
  <c r="W167" i="21"/>
  <c r="X167" i="21" s="1"/>
  <c r="AA167" i="21"/>
  <c r="AB167" i="21" s="1"/>
  <c r="S167" i="21"/>
  <c r="T167" i="21" s="1"/>
  <c r="W178" i="21"/>
  <c r="X178" i="21" s="1"/>
  <c r="AA178" i="21"/>
  <c r="AB178" i="21" s="1"/>
  <c r="S178" i="21"/>
  <c r="T178" i="21" s="1"/>
  <c r="W178" i="27"/>
  <c r="X178" i="27" s="1"/>
  <c r="AA178" i="27"/>
  <c r="AB178" i="27" s="1"/>
  <c r="S178" i="27"/>
  <c r="T178" i="27" s="1"/>
  <c r="O178" i="27"/>
  <c r="P178" i="27" s="1"/>
  <c r="AA173" i="27"/>
  <c r="AB173" i="27" s="1"/>
  <c r="S173" i="27"/>
  <c r="T173" i="27" s="1"/>
  <c r="W173" i="27"/>
  <c r="X173" i="27" s="1"/>
  <c r="S179" i="22"/>
  <c r="T179" i="22" s="1"/>
  <c r="W179" i="22"/>
  <c r="X179" i="22" s="1"/>
  <c r="AA179" i="22"/>
  <c r="AB179" i="22" s="1"/>
  <c r="O179" i="22"/>
  <c r="P179" i="22" s="1"/>
  <c r="S173" i="22"/>
  <c r="T173" i="22" s="1"/>
  <c r="AA173" i="22"/>
  <c r="AB173" i="22" s="1"/>
  <c r="W173" i="22"/>
  <c r="X173" i="22" s="1"/>
  <c r="O173" i="22"/>
  <c r="P173" i="22" s="1"/>
  <c r="AA50" i="19"/>
  <c r="AB50" i="19" s="1"/>
  <c r="W50" i="19"/>
  <c r="X50" i="19" s="1"/>
  <c r="S50" i="19"/>
  <c r="T50" i="19" s="1"/>
  <c r="O63" i="19"/>
  <c r="P63" i="19" s="1"/>
  <c r="AA63" i="19"/>
  <c r="AB63" i="19" s="1"/>
  <c r="S63" i="19"/>
  <c r="T63" i="19" s="1"/>
  <c r="W63" i="19"/>
  <c r="X63" i="19" s="1"/>
  <c r="AA60" i="19"/>
  <c r="AB60" i="19" s="1"/>
  <c r="W60" i="19"/>
  <c r="X60" i="19" s="1"/>
  <c r="S60" i="19"/>
  <c r="T60" i="19" s="1"/>
  <c r="O61" i="19"/>
  <c r="P61" i="19" s="1"/>
  <c r="W61" i="19"/>
  <c r="X61" i="19" s="1"/>
  <c r="S61" i="19"/>
  <c r="T61" i="19" s="1"/>
  <c r="AA61" i="19"/>
  <c r="AB61" i="19" s="1"/>
  <c r="O54" i="20"/>
  <c r="P54" i="20" s="1"/>
  <c r="S54" i="20"/>
  <c r="W54" i="20"/>
  <c r="AA54" i="20"/>
  <c r="S140" i="25"/>
  <c r="W140" i="25"/>
  <c r="AA140" i="25"/>
  <c r="W156" i="19"/>
  <c r="X156" i="19" s="1"/>
  <c r="S156" i="19"/>
  <c r="T156" i="19" s="1"/>
  <c r="AA156" i="19"/>
  <c r="AB156" i="19" s="1"/>
  <c r="O76" i="19"/>
  <c r="P76" i="19" s="1"/>
  <c r="AA76" i="19"/>
  <c r="AB76" i="19" s="1"/>
  <c r="W76" i="19"/>
  <c r="X76" i="19" s="1"/>
  <c r="S76" i="19"/>
  <c r="T76" i="19" s="1"/>
  <c r="W123" i="19"/>
  <c r="S123" i="19"/>
  <c r="AA123" i="19"/>
  <c r="AB123" i="19" s="1"/>
  <c r="W154" i="20"/>
  <c r="S154" i="20"/>
  <c r="AA154" i="20"/>
  <c r="O58" i="25"/>
  <c r="P58" i="25" s="1"/>
  <c r="AA58" i="25"/>
  <c r="AB58" i="25" s="1"/>
  <c r="S58" i="25"/>
  <c r="W58" i="25"/>
  <c r="S64" i="25"/>
  <c r="T64" i="25" s="1"/>
  <c r="AA64" i="25"/>
  <c r="AB64" i="25" s="1"/>
  <c r="W64" i="25"/>
  <c r="X64" i="25" s="1"/>
  <c r="W145" i="19"/>
  <c r="X145" i="19" s="1"/>
  <c r="AA145" i="19"/>
  <c r="AB145" i="19" s="1"/>
  <c r="S145" i="19"/>
  <c r="T145" i="19" s="1"/>
  <c r="AA73" i="19"/>
  <c r="AB73" i="19" s="1"/>
  <c r="S73" i="19"/>
  <c r="W73" i="19"/>
  <c r="W116" i="20"/>
  <c r="AA116" i="20"/>
  <c r="S116" i="20"/>
  <c r="T116" i="20" s="1"/>
  <c r="AA133" i="20"/>
  <c r="W133" i="20"/>
  <c r="X133" i="20" s="1"/>
  <c r="S133" i="20"/>
  <c r="T133" i="20" s="1"/>
  <c r="AA145" i="23"/>
  <c r="AB145" i="23" s="1"/>
  <c r="S145" i="23"/>
  <c r="T145" i="23" s="1"/>
  <c r="W145" i="23"/>
  <c r="O66" i="25"/>
  <c r="P66" i="25" s="1"/>
  <c r="W66" i="25"/>
  <c r="AA66" i="25"/>
  <c r="S66" i="25"/>
  <c r="O46" i="25"/>
  <c r="P46" i="25" s="1"/>
  <c r="AA46" i="25"/>
  <c r="S46" i="25"/>
  <c r="W46" i="25"/>
  <c r="X46" i="25" s="1"/>
  <c r="AA143" i="19"/>
  <c r="AB143" i="19" s="1"/>
  <c r="S143" i="19"/>
  <c r="T143" i="19" s="1"/>
  <c r="W143" i="19"/>
  <c r="X143" i="19" s="1"/>
  <c r="W153" i="19"/>
  <c r="X153" i="19" s="1"/>
  <c r="AA153" i="19"/>
  <c r="AB153" i="19" s="1"/>
  <c r="S153" i="19"/>
  <c r="T153" i="19" s="1"/>
  <c r="AA57" i="20"/>
  <c r="W57" i="20"/>
  <c r="S57" i="20"/>
  <c r="S33" i="22"/>
  <c r="AA33" i="22"/>
  <c r="W33" i="22"/>
  <c r="W103" i="24"/>
  <c r="S103" i="24"/>
  <c r="T103" i="24" s="1"/>
  <c r="AA103" i="24"/>
  <c r="AA86" i="25"/>
  <c r="AB86" i="25" s="1"/>
  <c r="S86" i="25"/>
  <c r="T86" i="25" s="1"/>
  <c r="W86" i="25"/>
  <c r="X86" i="25" s="1"/>
  <c r="W87" i="25"/>
  <c r="X87" i="25" s="1"/>
  <c r="AA87" i="25"/>
  <c r="S87" i="25"/>
  <c r="O91" i="19"/>
  <c r="P91" i="19" s="1"/>
  <c r="AA91" i="19"/>
  <c r="AB91" i="19" s="1"/>
  <c r="S91" i="19"/>
  <c r="W91" i="19"/>
  <c r="AA94" i="19"/>
  <c r="W94" i="19"/>
  <c r="S94" i="19"/>
  <c r="T94" i="19" s="1"/>
  <c r="W46" i="19"/>
  <c r="X46" i="19" s="1"/>
  <c r="S46" i="19"/>
  <c r="T46" i="19" s="1"/>
  <c r="AA46" i="19"/>
  <c r="AB46" i="19" s="1"/>
  <c r="W65" i="20"/>
  <c r="X65" i="20" s="1"/>
  <c r="AA65" i="20"/>
  <c r="AB65" i="20" s="1"/>
  <c r="S65" i="20"/>
  <c r="AA109" i="21"/>
  <c r="S109" i="21"/>
  <c r="W109" i="21"/>
  <c r="O43" i="24"/>
  <c r="P43" i="24" s="1"/>
  <c r="S43" i="24"/>
  <c r="AA43" i="24"/>
  <c r="W43" i="24"/>
  <c r="AA94" i="25"/>
  <c r="AB94" i="25" s="1"/>
  <c r="W94" i="25"/>
  <c r="S94" i="25"/>
  <c r="T94" i="25" s="1"/>
  <c r="O82" i="25"/>
  <c r="P82" i="25" s="1"/>
  <c r="W82" i="25"/>
  <c r="X82" i="25" s="1"/>
  <c r="AA82" i="25"/>
  <c r="AB82" i="25" s="1"/>
  <c r="S82" i="25"/>
  <c r="O61" i="27"/>
  <c r="P61" i="27" s="1"/>
  <c r="AA61" i="27"/>
  <c r="S61" i="27"/>
  <c r="W61" i="27"/>
  <c r="S82" i="19"/>
  <c r="AA82" i="19"/>
  <c r="W82" i="19"/>
  <c r="X82" i="19" s="1"/>
  <c r="W121" i="19"/>
  <c r="AA121" i="19"/>
  <c r="AB121" i="19" s="1"/>
  <c r="S121" i="19"/>
  <c r="T121" i="19" s="1"/>
  <c r="AA31" i="20"/>
  <c r="AB31" i="20" s="1"/>
  <c r="W31" i="20"/>
  <c r="X31" i="20" s="1"/>
  <c r="S31" i="20"/>
  <c r="T31" i="20" s="1"/>
  <c r="W56" i="20"/>
  <c r="S56" i="20"/>
  <c r="AA56" i="20"/>
  <c r="W142" i="21"/>
  <c r="AA142" i="21"/>
  <c r="S142" i="21"/>
  <c r="AA146" i="22"/>
  <c r="S146" i="22"/>
  <c r="W146" i="22"/>
  <c r="X146" i="22" s="1"/>
  <c r="W109" i="22"/>
  <c r="S109" i="22"/>
  <c r="T109" i="22" s="1"/>
  <c r="AA109" i="22"/>
  <c r="AB109" i="22" s="1"/>
  <c r="AA27" i="22"/>
  <c r="AB27" i="22" s="1"/>
  <c r="S27" i="22"/>
  <c r="T27" i="22" s="1"/>
  <c r="W27" i="22"/>
  <c r="X27" i="22" s="1"/>
  <c r="S139" i="25"/>
  <c r="AA139" i="25"/>
  <c r="W139" i="25"/>
  <c r="O31" i="25"/>
  <c r="P31" i="25" s="1"/>
  <c r="S31" i="25"/>
  <c r="W31" i="25"/>
  <c r="AA31" i="25"/>
  <c r="O89" i="25"/>
  <c r="P89" i="25" s="1"/>
  <c r="S89" i="25"/>
  <c r="W89" i="25"/>
  <c r="X89" i="25" s="1"/>
  <c r="AA89" i="25"/>
  <c r="AB89" i="25" s="1"/>
  <c r="AA107" i="25"/>
  <c r="AB107" i="25" s="1"/>
  <c r="W107" i="25"/>
  <c r="X107" i="25" s="1"/>
  <c r="S107" i="25"/>
  <c r="S185" i="25"/>
  <c r="T185" i="25" s="1"/>
  <c r="AA185" i="25"/>
  <c r="AB185" i="25" s="1"/>
  <c r="W185" i="25"/>
  <c r="X185" i="25" s="1"/>
  <c r="O185" i="25"/>
  <c r="P185" i="25" s="1"/>
  <c r="AA171" i="23"/>
  <c r="AB171" i="23" s="1"/>
  <c r="W171" i="23"/>
  <c r="X171" i="23" s="1"/>
  <c r="S171" i="23"/>
  <c r="T171" i="23" s="1"/>
  <c r="W23" i="20"/>
  <c r="X23" i="20" s="1"/>
  <c r="S23" i="20"/>
  <c r="AA23" i="20"/>
  <c r="O46" i="21"/>
  <c r="P46" i="21" s="1"/>
  <c r="AA46" i="21"/>
  <c r="AB46" i="21" s="1"/>
  <c r="S46" i="21"/>
  <c r="T46" i="21" s="1"/>
  <c r="W46" i="21"/>
  <c r="O94" i="22"/>
  <c r="P94" i="22" s="1"/>
  <c r="S94" i="22"/>
  <c r="AA94" i="22"/>
  <c r="W94" i="22"/>
  <c r="S156" i="22"/>
  <c r="W156" i="22"/>
  <c r="AA156" i="22"/>
  <c r="AA105" i="22"/>
  <c r="AB105" i="22" s="1"/>
  <c r="W105" i="22"/>
  <c r="S105" i="22"/>
  <c r="T105" i="22" s="1"/>
  <c r="W36" i="24"/>
  <c r="X36" i="24" s="1"/>
  <c r="S36" i="24"/>
  <c r="T36" i="24" s="1"/>
  <c r="AA36" i="24"/>
  <c r="AB36" i="24" s="1"/>
  <c r="O89" i="24"/>
  <c r="P89" i="24" s="1"/>
  <c r="W89" i="24"/>
  <c r="AA89" i="24"/>
  <c r="S89" i="24"/>
  <c r="O21" i="26"/>
  <c r="P21" i="26" s="1"/>
  <c r="AA21" i="26"/>
  <c r="S21" i="26"/>
  <c r="W21" i="26"/>
  <c r="AA116" i="21"/>
  <c r="AB116" i="21" s="1"/>
  <c r="W116" i="21"/>
  <c r="S116" i="21"/>
  <c r="T116" i="21" s="1"/>
  <c r="S179" i="27"/>
  <c r="T179" i="27" s="1"/>
  <c r="W179" i="27"/>
  <c r="X179" i="27" s="1"/>
  <c r="AA179" i="27"/>
  <c r="AB179" i="27" s="1"/>
  <c r="O179" i="27"/>
  <c r="P179" i="27" s="1"/>
  <c r="W185" i="19"/>
  <c r="X185" i="19" s="1"/>
  <c r="AA185" i="19"/>
  <c r="AB185" i="19" s="1"/>
  <c r="S185" i="19"/>
  <c r="T185" i="19" s="1"/>
  <c r="O185" i="19"/>
  <c r="P185" i="19" s="1"/>
  <c r="AA176" i="19"/>
  <c r="AB176" i="19" s="1"/>
  <c r="W176" i="19"/>
  <c r="X176" i="19" s="1"/>
  <c r="S176" i="19"/>
  <c r="T176" i="19" s="1"/>
  <c r="O176" i="19"/>
  <c r="P176" i="19" s="1"/>
  <c r="S26" i="21"/>
  <c r="W26" i="21"/>
  <c r="AA26" i="21"/>
  <c r="AB26" i="21" s="1"/>
  <c r="AA85" i="24"/>
  <c r="AB85" i="24" s="1"/>
  <c r="W85" i="24"/>
  <c r="X85" i="24" s="1"/>
  <c r="S85" i="24"/>
  <c r="AA110" i="24"/>
  <c r="S110" i="24"/>
  <c r="W110" i="24"/>
  <c r="S155" i="25"/>
  <c r="W155" i="25"/>
  <c r="AA155" i="25"/>
  <c r="O13" i="26"/>
  <c r="P13" i="26" s="1"/>
  <c r="AA13" i="26"/>
  <c r="AB13" i="26" s="1"/>
  <c r="W13" i="26"/>
  <c r="S13" i="26"/>
  <c r="T13" i="26" s="1"/>
  <c r="W171" i="22"/>
  <c r="X171" i="22" s="1"/>
  <c r="AA171" i="22"/>
  <c r="AB171" i="22" s="1"/>
  <c r="S171" i="22"/>
  <c r="T171" i="22" s="1"/>
  <c r="O171" i="22"/>
  <c r="P171" i="22" s="1"/>
  <c r="AA184" i="23"/>
  <c r="AB184" i="23" s="1"/>
  <c r="S184" i="23"/>
  <c r="T184" i="23" s="1"/>
  <c r="W184" i="23"/>
  <c r="X184" i="23" s="1"/>
  <c r="O184" i="23"/>
  <c r="P184" i="23" s="1"/>
  <c r="S96" i="19"/>
  <c r="W96" i="19"/>
  <c r="AA96" i="19"/>
  <c r="AB96" i="19" s="1"/>
  <c r="AA23" i="19"/>
  <c r="AB23" i="19" s="1"/>
  <c r="W23" i="19"/>
  <c r="X23" i="19" s="1"/>
  <c r="S23" i="19"/>
  <c r="T23" i="19" s="1"/>
  <c r="S20" i="19"/>
  <c r="T20" i="19" s="1"/>
  <c r="W20" i="19"/>
  <c r="X20" i="19" s="1"/>
  <c r="AA20" i="19"/>
  <c r="AB20" i="19" s="1"/>
  <c r="S109" i="19"/>
  <c r="T109" i="19" s="1"/>
  <c r="W109" i="19"/>
  <c r="X109" i="19" s="1"/>
  <c r="AA109" i="19"/>
  <c r="AA135" i="19"/>
  <c r="AB135" i="19" s="1"/>
  <c r="W135" i="19"/>
  <c r="S135" i="19"/>
  <c r="O91" i="25"/>
  <c r="P91" i="25" s="1"/>
  <c r="W91" i="25"/>
  <c r="S91" i="25"/>
  <c r="T91" i="25" s="1"/>
  <c r="AA91" i="25"/>
  <c r="W150" i="20"/>
  <c r="X150" i="20" s="1"/>
  <c r="S150" i="20"/>
  <c r="T150" i="20" s="1"/>
  <c r="AA150" i="20"/>
  <c r="AB150" i="20" s="1"/>
  <c r="W156" i="25"/>
  <c r="X156" i="25" s="1"/>
  <c r="S156" i="25"/>
  <c r="AA156" i="25"/>
  <c r="W146" i="19"/>
  <c r="X146" i="19" s="1"/>
  <c r="S146" i="19"/>
  <c r="T146" i="19" s="1"/>
  <c r="AA146" i="19"/>
  <c r="S19" i="19"/>
  <c r="AA19" i="19"/>
  <c r="W19" i="19"/>
  <c r="X19" i="19" s="1"/>
  <c r="W124" i="20"/>
  <c r="X124" i="20" s="1"/>
  <c r="AA124" i="20"/>
  <c r="S124" i="20"/>
  <c r="T124" i="20" s="1"/>
  <c r="S78" i="25"/>
  <c r="T78" i="25" s="1"/>
  <c r="AA78" i="25"/>
  <c r="AB78" i="25" s="1"/>
  <c r="W78" i="25"/>
  <c r="X78" i="25" s="1"/>
  <c r="S142" i="19"/>
  <c r="T142" i="19" s="1"/>
  <c r="AA142" i="19"/>
  <c r="AB142" i="19" s="1"/>
  <c r="W142" i="19"/>
  <c r="X142" i="19" s="1"/>
  <c r="W81" i="19"/>
  <c r="X81" i="19" s="1"/>
  <c r="AA81" i="19"/>
  <c r="S81" i="19"/>
  <c r="W136" i="20"/>
  <c r="AA136" i="20"/>
  <c r="S136" i="20"/>
  <c r="T136" i="20" s="1"/>
  <c r="AA74" i="25"/>
  <c r="W74" i="25"/>
  <c r="S74" i="25"/>
  <c r="T74" i="25" s="1"/>
  <c r="S18" i="19"/>
  <c r="T18" i="19" s="1"/>
  <c r="AA18" i="19"/>
  <c r="AB18" i="19" s="1"/>
  <c r="W18" i="19"/>
  <c r="X18" i="19" s="1"/>
  <c r="AA122" i="19"/>
  <c r="AB122" i="19" s="1"/>
  <c r="W122" i="19"/>
  <c r="X122" i="19" s="1"/>
  <c r="S122" i="19"/>
  <c r="T122" i="19" s="1"/>
  <c r="W105" i="19"/>
  <c r="AA105" i="19"/>
  <c r="S105" i="19"/>
  <c r="AA152" i="20"/>
  <c r="S152" i="20"/>
  <c r="T152" i="20" s="1"/>
  <c r="W152" i="20"/>
  <c r="AA118" i="24"/>
  <c r="AB118" i="24" s="1"/>
  <c r="W118" i="24"/>
  <c r="X118" i="24" s="1"/>
  <c r="S118" i="24"/>
  <c r="T118" i="24" s="1"/>
  <c r="O49" i="25"/>
  <c r="P49" i="25" s="1"/>
  <c r="W49" i="25"/>
  <c r="AA49" i="25"/>
  <c r="S49" i="25"/>
  <c r="AA103" i="19"/>
  <c r="AB103" i="19" s="1"/>
  <c r="W103" i="19"/>
  <c r="S103" i="19"/>
  <c r="O66" i="20"/>
  <c r="P66" i="20" s="1"/>
  <c r="W66" i="20"/>
  <c r="AA66" i="20"/>
  <c r="AB66" i="20" s="1"/>
  <c r="S66" i="20"/>
  <c r="W21" i="22"/>
  <c r="X21" i="22" s="1"/>
  <c r="AA21" i="22"/>
  <c r="AB21" i="22" s="1"/>
  <c r="S21" i="22"/>
  <c r="T21" i="22" s="1"/>
  <c r="W140" i="22"/>
  <c r="X140" i="22" s="1"/>
  <c r="AA140" i="22"/>
  <c r="S140" i="22"/>
  <c r="AA120" i="22"/>
  <c r="W120" i="22"/>
  <c r="S120" i="22"/>
  <c r="O90" i="25"/>
  <c r="P90" i="25" s="1"/>
  <c r="S90" i="25"/>
  <c r="W90" i="25"/>
  <c r="AA90" i="25"/>
  <c r="AB90" i="25" s="1"/>
  <c r="W171" i="26"/>
  <c r="X171" i="26" s="1"/>
  <c r="AA171" i="26"/>
  <c r="AB171" i="26" s="1"/>
  <c r="S171" i="26"/>
  <c r="T171" i="26" s="1"/>
  <c r="AA104" i="21"/>
  <c r="AB104" i="21" s="1"/>
  <c r="S104" i="21"/>
  <c r="T104" i="21" s="1"/>
  <c r="W104" i="21"/>
  <c r="X104" i="21" s="1"/>
  <c r="W114" i="22"/>
  <c r="AA114" i="22"/>
  <c r="S114" i="22"/>
  <c r="AA72" i="23"/>
  <c r="S72" i="23"/>
  <c r="W72" i="23"/>
  <c r="O94" i="24"/>
  <c r="P94" i="24" s="1"/>
  <c r="W94" i="24"/>
  <c r="X94" i="24" s="1"/>
  <c r="AA94" i="24"/>
  <c r="S94" i="24"/>
  <c r="T94" i="24" s="1"/>
  <c r="W14" i="27"/>
  <c r="X14" i="27" s="1"/>
  <c r="AA14" i="27"/>
  <c r="AB14" i="27" s="1"/>
  <c r="S14" i="27"/>
  <c r="T14" i="27" s="1"/>
  <c r="S180" i="22"/>
  <c r="T180" i="22" s="1"/>
  <c r="W180" i="22"/>
  <c r="X180" i="22" s="1"/>
  <c r="AA180" i="22"/>
  <c r="AB180" i="22" s="1"/>
  <c r="O180" i="22"/>
  <c r="P180" i="22" s="1"/>
  <c r="S183" i="25"/>
  <c r="T183" i="25" s="1"/>
  <c r="W183" i="25"/>
  <c r="X183" i="25" s="1"/>
  <c r="AA183" i="25"/>
  <c r="AB183" i="25" s="1"/>
  <c r="O183" i="25"/>
  <c r="P183" i="25" s="1"/>
  <c r="AA138" i="24"/>
  <c r="AB138" i="24" s="1"/>
  <c r="W138" i="24"/>
  <c r="S138" i="24"/>
  <c r="T138" i="24" s="1"/>
  <c r="W32" i="25"/>
  <c r="X32" i="25" s="1"/>
  <c r="S32" i="25"/>
  <c r="T32" i="25" s="1"/>
  <c r="AA32" i="25"/>
  <c r="AB32" i="25" s="1"/>
  <c r="AA168" i="21"/>
  <c r="S168" i="21"/>
  <c r="W168" i="21"/>
  <c r="X168" i="21" s="1"/>
  <c r="AA163" i="22"/>
  <c r="AB163" i="22" s="1"/>
  <c r="W163" i="22"/>
  <c r="X163" i="22" s="1"/>
  <c r="S163" i="22"/>
  <c r="T163" i="22" s="1"/>
  <c r="O163" i="22"/>
  <c r="W126" i="24"/>
  <c r="AA126" i="24"/>
  <c r="S126" i="24"/>
  <c r="S33" i="26"/>
  <c r="W33" i="26"/>
  <c r="X33" i="26" s="1"/>
  <c r="AA33" i="26"/>
  <c r="AB33" i="26" s="1"/>
  <c r="S105" i="24"/>
  <c r="T105" i="24" s="1"/>
  <c r="W105" i="24"/>
  <c r="X105" i="24" s="1"/>
  <c r="AA105" i="24"/>
  <c r="W142" i="24"/>
  <c r="AA142" i="24"/>
  <c r="S142" i="24"/>
  <c r="AA171" i="21"/>
  <c r="AB171" i="21" s="1"/>
  <c r="W171" i="21"/>
  <c r="X171" i="21" s="1"/>
  <c r="S171" i="21"/>
  <c r="T171" i="21" s="1"/>
  <c r="O171" i="21"/>
  <c r="P171" i="21" s="1"/>
  <c r="W167" i="27"/>
  <c r="X167" i="27" s="1"/>
  <c r="S167" i="27"/>
  <c r="T167" i="27" s="1"/>
  <c r="AA167" i="27"/>
  <c r="AB167" i="27" s="1"/>
  <c r="AA121" i="24"/>
  <c r="AB121" i="24" s="1"/>
  <c r="W121" i="24"/>
  <c r="X121" i="24" s="1"/>
  <c r="S121" i="24"/>
  <c r="AA136" i="24"/>
  <c r="S136" i="24"/>
  <c r="W136" i="24"/>
  <c r="S57" i="24"/>
  <c r="AA57" i="24"/>
  <c r="W57" i="24"/>
  <c r="W35" i="24"/>
  <c r="S35" i="24"/>
  <c r="T35" i="24" s="1"/>
  <c r="AA35" i="24"/>
  <c r="AA93" i="24"/>
  <c r="AB93" i="24" s="1"/>
  <c r="S93" i="24"/>
  <c r="T93" i="24" s="1"/>
  <c r="W93" i="24"/>
  <c r="X93" i="24" s="1"/>
  <c r="W27" i="26"/>
  <c r="X27" i="26" s="1"/>
  <c r="S27" i="26"/>
  <c r="T27" i="26" s="1"/>
  <c r="AA27" i="26"/>
  <c r="O167" i="27"/>
  <c r="P167" i="27" s="1"/>
  <c r="S28" i="21"/>
  <c r="AA28" i="21"/>
  <c r="AB28" i="21" s="1"/>
  <c r="W28" i="21"/>
  <c r="O28" i="21"/>
  <c r="P28" i="21" s="1"/>
  <c r="W163" i="21"/>
  <c r="X163" i="21" s="1"/>
  <c r="AA163" i="21"/>
  <c r="AB163" i="21" s="1"/>
  <c r="S163" i="21"/>
  <c r="AA173" i="21"/>
  <c r="AB173" i="21" s="1"/>
  <c r="W173" i="21"/>
  <c r="X173" i="21" s="1"/>
  <c r="S173" i="21"/>
  <c r="T173" i="21" s="1"/>
  <c r="O173" i="21"/>
  <c r="P173" i="21" s="1"/>
  <c r="AA177" i="27"/>
  <c r="AB177" i="27" s="1"/>
  <c r="S177" i="27"/>
  <c r="T177" i="27" s="1"/>
  <c r="W177" i="27"/>
  <c r="X177" i="27" s="1"/>
  <c r="O177" i="27"/>
  <c r="P177" i="27" s="1"/>
  <c r="W86" i="19"/>
  <c r="S86" i="19"/>
  <c r="AA86" i="19"/>
  <c r="AB86" i="19" s="1"/>
  <c r="S125" i="19"/>
  <c r="T125" i="19" s="1"/>
  <c r="W125" i="19"/>
  <c r="X125" i="19" s="1"/>
  <c r="AA125" i="19"/>
  <c r="AB125" i="19" s="1"/>
  <c r="AA90" i="20"/>
  <c r="AB90" i="20" s="1"/>
  <c r="W90" i="20"/>
  <c r="X90" i="20" s="1"/>
  <c r="S90" i="20"/>
  <c r="T90" i="20" s="1"/>
  <c r="S14" i="19"/>
  <c r="T14" i="19" s="1"/>
  <c r="W14" i="19"/>
  <c r="X14" i="19" s="1"/>
  <c r="AA14" i="19"/>
  <c r="AB14" i="19" s="1"/>
  <c r="AA110" i="19"/>
  <c r="AB110" i="19" s="1"/>
  <c r="W110" i="19"/>
  <c r="X110" i="19" s="1"/>
  <c r="S110" i="19"/>
  <c r="W107" i="19"/>
  <c r="AA107" i="19"/>
  <c r="AB107" i="19" s="1"/>
  <c r="S107" i="19"/>
  <c r="T107" i="19" s="1"/>
  <c r="O50" i="25"/>
  <c r="P50" i="25" s="1"/>
  <c r="AA50" i="25"/>
  <c r="W50" i="25"/>
  <c r="X50" i="25" s="1"/>
  <c r="S50" i="25"/>
  <c r="T50" i="25" s="1"/>
  <c r="W56" i="25"/>
  <c r="AA56" i="25"/>
  <c r="AB56" i="25" s="1"/>
  <c r="S56" i="25"/>
  <c r="AA138" i="19"/>
  <c r="AB138" i="19" s="1"/>
  <c r="W138" i="19"/>
  <c r="X138" i="19" s="1"/>
  <c r="S138" i="19"/>
  <c r="T138" i="19" s="1"/>
  <c r="AA116" i="19"/>
  <c r="W116" i="19"/>
  <c r="S116" i="19"/>
  <c r="AA51" i="25"/>
  <c r="W51" i="25"/>
  <c r="X51" i="25" s="1"/>
  <c r="S51" i="25"/>
  <c r="AA51" i="19"/>
  <c r="AB51" i="19" s="1"/>
  <c r="S51" i="19"/>
  <c r="T51" i="19" s="1"/>
  <c r="W51" i="19"/>
  <c r="X51" i="19" s="1"/>
  <c r="AA136" i="19"/>
  <c r="AB136" i="19" s="1"/>
  <c r="W136" i="19"/>
  <c r="X136" i="19" s="1"/>
  <c r="S136" i="19"/>
  <c r="T136" i="19" s="1"/>
  <c r="AA33" i="20"/>
  <c r="AB33" i="20" s="1"/>
  <c r="W33" i="20"/>
  <c r="S33" i="20"/>
  <c r="AA144" i="23"/>
  <c r="W144" i="23"/>
  <c r="S144" i="23"/>
  <c r="O79" i="25"/>
  <c r="P79" i="25" s="1"/>
  <c r="AA79" i="25"/>
  <c r="S79" i="25"/>
  <c r="T79" i="25" s="1"/>
  <c r="W79" i="25"/>
  <c r="X79" i="25" s="1"/>
  <c r="AA106" i="19"/>
  <c r="AB106" i="19" s="1"/>
  <c r="S106" i="19"/>
  <c r="T106" i="19" s="1"/>
  <c r="W106" i="19"/>
  <c r="X106" i="19" s="1"/>
  <c r="S27" i="19"/>
  <c r="T27" i="19" s="1"/>
  <c r="AA27" i="19"/>
  <c r="W27" i="19"/>
  <c r="X27" i="19" s="1"/>
  <c r="S154" i="25"/>
  <c r="W154" i="25"/>
  <c r="AA154" i="25"/>
  <c r="W105" i="21"/>
  <c r="S105" i="21"/>
  <c r="T105" i="21" s="1"/>
  <c r="AA105" i="21"/>
  <c r="AA46" i="23"/>
  <c r="AB46" i="23" s="1"/>
  <c r="W46" i="23"/>
  <c r="X46" i="23" s="1"/>
  <c r="S46" i="23"/>
  <c r="T46" i="23" s="1"/>
  <c r="O81" i="25"/>
  <c r="P81" i="25" s="1"/>
  <c r="AA81" i="25"/>
  <c r="S81" i="25"/>
  <c r="W81" i="25"/>
  <c r="AA95" i="25"/>
  <c r="W95" i="25"/>
  <c r="S95" i="25"/>
  <c r="S113" i="19"/>
  <c r="T113" i="19" s="1"/>
  <c r="AA113" i="19"/>
  <c r="W113" i="19"/>
  <c r="X113" i="19" s="1"/>
  <c r="S54" i="19"/>
  <c r="T54" i="19" s="1"/>
  <c r="AA54" i="19"/>
  <c r="AB54" i="19" s="1"/>
  <c r="W54" i="19"/>
  <c r="X54" i="19" s="1"/>
  <c r="AA72" i="20"/>
  <c r="W72" i="20"/>
  <c r="S72" i="20"/>
  <c r="O77" i="21"/>
  <c r="P77" i="21" s="1"/>
  <c r="W77" i="21"/>
  <c r="AA77" i="21"/>
  <c r="S77" i="21"/>
  <c r="W123" i="22"/>
  <c r="AA123" i="22"/>
  <c r="AB123" i="22" s="1"/>
  <c r="S123" i="22"/>
  <c r="AA19" i="25"/>
  <c r="AB19" i="25" s="1"/>
  <c r="S19" i="25"/>
  <c r="W19" i="25"/>
  <c r="X19" i="25" s="1"/>
  <c r="O57" i="25"/>
  <c r="P57" i="25" s="1"/>
  <c r="S57" i="25"/>
  <c r="T57" i="25" s="1"/>
  <c r="AA57" i="25"/>
  <c r="AB57" i="25" s="1"/>
  <c r="W57" i="25"/>
  <c r="W166" i="25"/>
  <c r="X166" i="25" s="1"/>
  <c r="AA166" i="25"/>
  <c r="AB166" i="25" s="1"/>
  <c r="S166" i="25"/>
  <c r="T166" i="25" s="1"/>
  <c r="O166" i="25"/>
  <c r="P166" i="25" s="1"/>
  <c r="W176" i="24"/>
  <c r="X176" i="24" s="1"/>
  <c r="AA176" i="24"/>
  <c r="AB176" i="24" s="1"/>
  <c r="S176" i="24"/>
  <c r="T176" i="24" s="1"/>
  <c r="O176" i="24"/>
  <c r="P176" i="24" s="1"/>
  <c r="W180" i="23"/>
  <c r="X180" i="23" s="1"/>
  <c r="AA180" i="23"/>
  <c r="AB180" i="23" s="1"/>
  <c r="S180" i="23"/>
  <c r="T180" i="23" s="1"/>
  <c r="AA13" i="22"/>
  <c r="S13" i="22"/>
  <c r="T13" i="22" s="1"/>
  <c r="W13" i="22"/>
  <c r="S84" i="23"/>
  <c r="W84" i="23"/>
  <c r="AA84" i="23"/>
  <c r="W107" i="24"/>
  <c r="AA107" i="24"/>
  <c r="S107" i="24"/>
  <c r="AA13" i="27"/>
  <c r="S13" i="27"/>
  <c r="T13" i="27" s="1"/>
  <c r="W13" i="27"/>
  <c r="X13" i="27" s="1"/>
  <c r="S183" i="21"/>
  <c r="T183" i="21" s="1"/>
  <c r="W183" i="21"/>
  <c r="X183" i="21" s="1"/>
  <c r="AA183" i="21"/>
  <c r="AB183" i="21" s="1"/>
  <c r="O183" i="21"/>
  <c r="P183" i="21" s="1"/>
  <c r="AA183" i="26"/>
  <c r="AB183" i="26" s="1"/>
  <c r="W183" i="26"/>
  <c r="X183" i="26" s="1"/>
  <c r="S183" i="26"/>
  <c r="T183" i="26" s="1"/>
  <c r="O183" i="26"/>
  <c r="P183" i="26" s="1"/>
  <c r="AA117" i="24"/>
  <c r="S117" i="24"/>
  <c r="W117" i="24"/>
  <c r="S26" i="25"/>
  <c r="W26" i="25"/>
  <c r="X26" i="25" s="1"/>
  <c r="AA26" i="25"/>
  <c r="AA175" i="24"/>
  <c r="AB175" i="24" s="1"/>
  <c r="W175" i="24"/>
  <c r="X175" i="24" s="1"/>
  <c r="S175" i="24"/>
  <c r="T175" i="24" s="1"/>
  <c r="AA179" i="23"/>
  <c r="AB179" i="23" s="1"/>
  <c r="W179" i="23"/>
  <c r="X179" i="23" s="1"/>
  <c r="S179" i="23"/>
  <c r="T179" i="23" s="1"/>
  <c r="O179" i="23"/>
  <c r="P179" i="23" s="1"/>
  <c r="AA143" i="24"/>
  <c r="W143" i="24"/>
  <c r="S143" i="24"/>
  <c r="W18" i="21"/>
  <c r="S18" i="21"/>
  <c r="AA18" i="21"/>
  <c r="AB18" i="21" s="1"/>
  <c r="AA153" i="24"/>
  <c r="S153" i="24"/>
  <c r="T153" i="24" s="1"/>
  <c r="W153" i="24"/>
  <c r="X153" i="24" s="1"/>
  <c r="AA132" i="21"/>
  <c r="AB132" i="21" s="1"/>
  <c r="S132" i="21"/>
  <c r="T132" i="21" s="1"/>
  <c r="W132" i="21"/>
  <c r="O165" i="26"/>
  <c r="P165" i="26" s="1"/>
  <c r="AA31" i="26"/>
  <c r="S31" i="26"/>
  <c r="W31" i="26"/>
  <c r="W148" i="26"/>
  <c r="AA148" i="26"/>
  <c r="S148" i="26"/>
  <c r="S83" i="26"/>
  <c r="T83" i="26" s="1"/>
  <c r="AA83" i="26"/>
  <c r="W83" i="26"/>
  <c r="X83" i="26" s="1"/>
  <c r="AA140" i="26"/>
  <c r="AB140" i="26" s="1"/>
  <c r="W140" i="26"/>
  <c r="X140" i="26" s="1"/>
  <c r="S140" i="26"/>
  <c r="T140" i="26" s="1"/>
  <c r="AA43" i="26"/>
  <c r="AB43" i="26" s="1"/>
  <c r="W43" i="26"/>
  <c r="S43" i="26"/>
  <c r="AA56" i="26"/>
  <c r="S56" i="26"/>
  <c r="T56" i="26" s="1"/>
  <c r="W56" i="26"/>
  <c r="W141" i="26"/>
  <c r="S141" i="26"/>
  <c r="AA141" i="26"/>
  <c r="AB141" i="26" s="1"/>
  <c r="O84" i="26"/>
  <c r="P84" i="26" s="1"/>
  <c r="W84" i="26"/>
  <c r="X84" i="26" s="1"/>
  <c r="AA84" i="26"/>
  <c r="AB84" i="26" s="1"/>
  <c r="S84" i="26"/>
  <c r="T84" i="26" s="1"/>
  <c r="AA19" i="26"/>
  <c r="AB19" i="26" s="1"/>
  <c r="W19" i="26"/>
  <c r="X19" i="26" s="1"/>
  <c r="S19" i="26"/>
  <c r="O12" i="26"/>
  <c r="P12" i="26" s="1"/>
  <c r="W12" i="26"/>
  <c r="AA12" i="26"/>
  <c r="S12" i="26"/>
  <c r="AA86" i="26"/>
  <c r="W86" i="26"/>
  <c r="S86" i="26"/>
  <c r="T86" i="26" s="1"/>
  <c r="AA15" i="27"/>
  <c r="W15" i="27"/>
  <c r="X15" i="27" s="1"/>
  <c r="S15" i="27"/>
  <c r="T15" i="27" s="1"/>
  <c r="O53" i="19"/>
  <c r="P53" i="19" s="1"/>
  <c r="AA53" i="19"/>
  <c r="AB53" i="19" s="1"/>
  <c r="W53" i="19"/>
  <c r="X53" i="19" s="1"/>
  <c r="S53" i="19"/>
  <c r="T53" i="19" s="1"/>
  <c r="O95" i="19"/>
  <c r="P95" i="19" s="1"/>
  <c r="W95" i="19"/>
  <c r="X95" i="19" s="1"/>
  <c r="AA95" i="19"/>
  <c r="S95" i="19"/>
  <c r="S31" i="19"/>
  <c r="W31" i="19"/>
  <c r="AA31" i="19"/>
  <c r="AB31" i="19" s="1"/>
  <c r="O62" i="20"/>
  <c r="P62" i="20" s="1"/>
  <c r="AA62" i="20"/>
  <c r="AB62" i="20" s="1"/>
  <c r="S62" i="20"/>
  <c r="T62" i="20" s="1"/>
  <c r="W62" i="20"/>
  <c r="X62" i="20" s="1"/>
  <c r="AA77" i="23"/>
  <c r="AB77" i="23" s="1"/>
  <c r="S77" i="23"/>
  <c r="W77" i="23"/>
  <c r="AA43" i="25"/>
  <c r="W43" i="25"/>
  <c r="S43" i="25"/>
  <c r="O44" i="19"/>
  <c r="P44" i="19" s="1"/>
  <c r="W44" i="19"/>
  <c r="S44" i="19"/>
  <c r="AA44" i="19"/>
  <c r="AB44" i="19" s="1"/>
  <c r="AA151" i="19"/>
  <c r="AB151" i="19" s="1"/>
  <c r="W151" i="19"/>
  <c r="X151" i="19" s="1"/>
  <c r="S151" i="19"/>
  <c r="T151" i="19" s="1"/>
  <c r="W108" i="20"/>
  <c r="AA108" i="20"/>
  <c r="AB108" i="20" s="1"/>
  <c r="S108" i="20"/>
  <c r="W115" i="25"/>
  <c r="S115" i="25"/>
  <c r="AA115" i="25"/>
  <c r="W137" i="19"/>
  <c r="X137" i="19" s="1"/>
  <c r="S137" i="19"/>
  <c r="AA137" i="19"/>
  <c r="W49" i="20"/>
  <c r="S49" i="20"/>
  <c r="T49" i="20" s="1"/>
  <c r="AA49" i="20"/>
  <c r="AA104" i="23"/>
  <c r="AB104" i="23" s="1"/>
  <c r="S104" i="23"/>
  <c r="T104" i="23" s="1"/>
  <c r="W104" i="23"/>
  <c r="X104" i="23" s="1"/>
  <c r="O59" i="25"/>
  <c r="P59" i="25" s="1"/>
  <c r="S59" i="25"/>
  <c r="T59" i="25" s="1"/>
  <c r="AA59" i="25"/>
  <c r="W59" i="25"/>
  <c r="AA152" i="19"/>
  <c r="AB152" i="19" s="1"/>
  <c r="S152" i="19"/>
  <c r="W152" i="19"/>
  <c r="AA120" i="24"/>
  <c r="S120" i="24"/>
  <c r="W120" i="24"/>
  <c r="X120" i="24" s="1"/>
  <c r="AA54" i="25"/>
  <c r="AB54" i="25" s="1"/>
  <c r="W54" i="25"/>
  <c r="X54" i="25" s="1"/>
  <c r="S54" i="25"/>
  <c r="T54" i="25" s="1"/>
  <c r="AA119" i="27"/>
  <c r="AB119" i="27" s="1"/>
  <c r="W119" i="27"/>
  <c r="X119" i="27" s="1"/>
  <c r="S119" i="27"/>
  <c r="T119" i="27" s="1"/>
  <c r="AA89" i="19"/>
  <c r="AB89" i="19" s="1"/>
  <c r="S89" i="19"/>
  <c r="T89" i="19" s="1"/>
  <c r="W89" i="19"/>
  <c r="X89" i="19" s="1"/>
  <c r="AA48" i="20"/>
  <c r="W48" i="20"/>
  <c r="S48" i="20"/>
  <c r="S80" i="21"/>
  <c r="AA80" i="21"/>
  <c r="AB80" i="21" s="1"/>
  <c r="W80" i="21"/>
  <c r="W13" i="19"/>
  <c r="X13" i="19" s="1"/>
  <c r="AA13" i="19"/>
  <c r="AB13" i="19" s="1"/>
  <c r="S13" i="19"/>
  <c r="T13" i="19" s="1"/>
  <c r="AA108" i="19"/>
  <c r="AB108" i="19" s="1"/>
  <c r="W108" i="19"/>
  <c r="X108" i="19" s="1"/>
  <c r="S108" i="19"/>
  <c r="T108" i="19" s="1"/>
  <c r="AA26" i="20"/>
  <c r="W26" i="20"/>
  <c r="S26" i="20"/>
  <c r="S145" i="22"/>
  <c r="AA145" i="22"/>
  <c r="W145" i="22"/>
  <c r="O114" i="25"/>
  <c r="P114" i="25" s="1"/>
  <c r="W114" i="25"/>
  <c r="AA114" i="25"/>
  <c r="S114" i="25"/>
  <c r="T114" i="25" s="1"/>
  <c r="W117" i="25"/>
  <c r="X117" i="25" s="1"/>
  <c r="S117" i="25"/>
  <c r="T117" i="25" s="1"/>
  <c r="AA117" i="25"/>
  <c r="AB117" i="25" s="1"/>
  <c r="AA180" i="26"/>
  <c r="AB180" i="26" s="1"/>
  <c r="W180" i="26"/>
  <c r="X180" i="26" s="1"/>
  <c r="S180" i="26"/>
  <c r="T180" i="26" s="1"/>
  <c r="O180" i="26"/>
  <c r="P180" i="26" s="1"/>
  <c r="AA166" i="19"/>
  <c r="AB166" i="19" s="1"/>
  <c r="W166" i="19"/>
  <c r="X166" i="19" s="1"/>
  <c r="S166" i="19"/>
  <c r="T166" i="19" s="1"/>
  <c r="O166" i="19"/>
  <c r="P166" i="19" s="1"/>
  <c r="W45" i="22"/>
  <c r="S45" i="22"/>
  <c r="AA45" i="22"/>
  <c r="W137" i="22"/>
  <c r="X137" i="22" s="1"/>
  <c r="AA137" i="22"/>
  <c r="AB137" i="22" s="1"/>
  <c r="S137" i="22"/>
  <c r="O76" i="24"/>
  <c r="P76" i="24" s="1"/>
  <c r="AA76" i="24"/>
  <c r="S76" i="24"/>
  <c r="W76" i="24"/>
  <c r="W33" i="24"/>
  <c r="S33" i="24"/>
  <c r="AA33" i="24"/>
  <c r="O92" i="26"/>
  <c r="P92" i="26" s="1"/>
  <c r="AA92" i="26"/>
  <c r="W92" i="26"/>
  <c r="X92" i="26" s="1"/>
  <c r="S92" i="26"/>
  <c r="T92" i="26" s="1"/>
  <c r="W168" i="22"/>
  <c r="X168" i="22" s="1"/>
  <c r="AA168" i="22"/>
  <c r="AB168" i="22" s="1"/>
  <c r="S168" i="22"/>
  <c r="T168" i="22" s="1"/>
  <c r="O168" i="22"/>
  <c r="P168" i="22" s="1"/>
  <c r="AA170" i="25"/>
  <c r="AB170" i="25" s="1"/>
  <c r="W170" i="25"/>
  <c r="X170" i="25" s="1"/>
  <c r="S170" i="25"/>
  <c r="T170" i="25" s="1"/>
  <c r="O170" i="25"/>
  <c r="P170" i="25" s="1"/>
  <c r="W93" i="23"/>
  <c r="AA93" i="23"/>
  <c r="S93" i="23"/>
  <c r="T93" i="23" s="1"/>
  <c r="W84" i="24"/>
  <c r="AA84" i="24"/>
  <c r="AB84" i="24" s="1"/>
  <c r="S84" i="24"/>
  <c r="T84" i="24" s="1"/>
  <c r="O81" i="24"/>
  <c r="P81" i="24" s="1"/>
  <c r="AA81" i="24"/>
  <c r="AB81" i="24" s="1"/>
  <c r="W81" i="24"/>
  <c r="X81" i="24" s="1"/>
  <c r="S81" i="24"/>
  <c r="O57" i="26"/>
  <c r="P57" i="26" s="1"/>
  <c r="AA57" i="26"/>
  <c r="W57" i="26"/>
  <c r="S57" i="26"/>
  <c r="AA29" i="21"/>
  <c r="AB29" i="21" s="1"/>
  <c r="W29" i="21"/>
  <c r="S29" i="21"/>
  <c r="T29" i="21" s="1"/>
  <c r="W163" i="27"/>
  <c r="X163" i="27" s="1"/>
  <c r="S163" i="27"/>
  <c r="T163" i="27" s="1"/>
  <c r="AA163" i="27"/>
  <c r="AB163" i="27" s="1"/>
  <c r="O163" i="27"/>
  <c r="P163" i="27" s="1"/>
  <c r="W186" i="24"/>
  <c r="X186" i="24" s="1"/>
  <c r="AA186" i="24"/>
  <c r="AB186" i="24" s="1"/>
  <c r="S186" i="24"/>
  <c r="T186" i="24" s="1"/>
  <c r="O186" i="24"/>
  <c r="P186" i="24" s="1"/>
  <c r="O92" i="24"/>
  <c r="P92" i="24" s="1"/>
  <c r="S92" i="24"/>
  <c r="W92" i="24"/>
  <c r="AA92" i="24"/>
  <c r="AA137" i="24"/>
  <c r="W137" i="24"/>
  <c r="X137" i="24" s="1"/>
  <c r="S137" i="24"/>
  <c r="W13" i="21"/>
  <c r="X13" i="21" s="1"/>
  <c r="S13" i="21"/>
  <c r="T13" i="21" s="1"/>
  <c r="AA13" i="21"/>
  <c r="AB13" i="21" s="1"/>
  <c r="AA116" i="24"/>
  <c r="AB116" i="24" s="1"/>
  <c r="W116" i="24"/>
  <c r="S116" i="24"/>
  <c r="O49" i="24"/>
  <c r="P49" i="24" s="1"/>
  <c r="AA49" i="24"/>
  <c r="W49" i="24"/>
  <c r="S49" i="24"/>
  <c r="W28" i="26"/>
  <c r="S28" i="26"/>
  <c r="AA28" i="26"/>
  <c r="AB28" i="26" s="1"/>
  <c r="W182" i="21"/>
  <c r="X182" i="21" s="1"/>
  <c r="AA182" i="21"/>
  <c r="AB182" i="21" s="1"/>
  <c r="S182" i="21"/>
  <c r="T182" i="21" s="1"/>
  <c r="O182" i="21"/>
  <c r="P182" i="21" s="1"/>
  <c r="AA178" i="22"/>
  <c r="AB178" i="22" s="1"/>
  <c r="S178" i="22"/>
  <c r="T178" i="22" s="1"/>
  <c r="W178" i="22"/>
  <c r="X178" i="22" s="1"/>
  <c r="S105" i="20"/>
  <c r="W105" i="20"/>
  <c r="AA105" i="20"/>
  <c r="O81" i="20"/>
  <c r="P81" i="20" s="1"/>
  <c r="AA81" i="20"/>
  <c r="W81" i="20"/>
  <c r="S81" i="20"/>
  <c r="T81" i="20" s="1"/>
  <c r="W23" i="26"/>
  <c r="S23" i="26"/>
  <c r="T23" i="26" s="1"/>
  <c r="AA23" i="26"/>
  <c r="AB23" i="26" s="1"/>
  <c r="W102" i="26"/>
  <c r="S102" i="26"/>
  <c r="AA102" i="26"/>
  <c r="AA91" i="26"/>
  <c r="W91" i="26"/>
  <c r="S91" i="26"/>
  <c r="W156" i="26"/>
  <c r="AA156" i="26"/>
  <c r="S156" i="26"/>
  <c r="O51" i="26"/>
  <c r="P51" i="26" s="1"/>
  <c r="S51" i="26"/>
  <c r="T51" i="26" s="1"/>
  <c r="W51" i="26"/>
  <c r="AA51" i="26"/>
  <c r="AB51" i="26" s="1"/>
  <c r="AA64" i="26"/>
  <c r="AB64" i="26" s="1"/>
  <c r="W64" i="26"/>
  <c r="X64" i="26" s="1"/>
  <c r="S64" i="26"/>
  <c r="T64" i="26" s="1"/>
  <c r="AA89" i="26"/>
  <c r="AB89" i="26" s="1"/>
  <c r="W89" i="26"/>
  <c r="S89" i="26"/>
  <c r="O73" i="26"/>
  <c r="P73" i="26" s="1"/>
  <c r="S73" i="26"/>
  <c r="AA73" i="26"/>
  <c r="W73" i="26"/>
  <c r="W119" i="26"/>
  <c r="AA119" i="26"/>
  <c r="AB119" i="26" s="1"/>
  <c r="S119" i="26"/>
  <c r="O171" i="26"/>
  <c r="P171" i="26" s="1"/>
  <c r="AA140" i="21"/>
  <c r="AB140" i="21" s="1"/>
  <c r="S140" i="21"/>
  <c r="T140" i="21" s="1"/>
  <c r="W140" i="21"/>
  <c r="X140" i="21" s="1"/>
  <c r="AA138" i="22"/>
  <c r="W138" i="22"/>
  <c r="S138" i="22"/>
  <c r="AA30" i="24"/>
  <c r="W30" i="24"/>
  <c r="S30" i="24"/>
  <c r="O23" i="25"/>
  <c r="P23" i="25" s="1"/>
  <c r="AA23" i="25"/>
  <c r="S23" i="25"/>
  <c r="T23" i="25" s="1"/>
  <c r="W23" i="25"/>
  <c r="AA123" i="25"/>
  <c r="AB123" i="25" s="1"/>
  <c r="S123" i="25"/>
  <c r="T123" i="25" s="1"/>
  <c r="W123" i="25"/>
  <c r="X123" i="25" s="1"/>
  <c r="AA58" i="26"/>
  <c r="AB58" i="26" s="1"/>
  <c r="W58" i="26"/>
  <c r="S58" i="26"/>
  <c r="O28" i="27"/>
  <c r="P28" i="27" s="1"/>
  <c r="AA28" i="27"/>
  <c r="W28" i="27"/>
  <c r="S28" i="27"/>
  <c r="AA47" i="27"/>
  <c r="AB47" i="27" s="1"/>
  <c r="S47" i="27"/>
  <c r="W47" i="27"/>
  <c r="X47" i="27" s="1"/>
  <c r="W147" i="19"/>
  <c r="X147" i="19" s="1"/>
  <c r="S147" i="19"/>
  <c r="T147" i="19" s="1"/>
  <c r="AA147" i="19"/>
  <c r="AB147" i="19" s="1"/>
  <c r="O74" i="20"/>
  <c r="P74" i="20" s="1"/>
  <c r="S74" i="20"/>
  <c r="T74" i="20" s="1"/>
  <c r="AA74" i="20"/>
  <c r="AB74" i="20" s="1"/>
  <c r="W74" i="20"/>
  <c r="AA156" i="21"/>
  <c r="W156" i="21"/>
  <c r="S156" i="21"/>
  <c r="O32" i="21"/>
  <c r="P32" i="21" s="1"/>
  <c r="AA32" i="21"/>
  <c r="W32" i="21"/>
  <c r="S32" i="21"/>
  <c r="T32" i="21" s="1"/>
  <c r="W151" i="22"/>
  <c r="AA151" i="22"/>
  <c r="S151" i="22"/>
  <c r="T151" i="22" s="1"/>
  <c r="AA44" i="23"/>
  <c r="AB44" i="23" s="1"/>
  <c r="S44" i="23"/>
  <c r="T44" i="23" s="1"/>
  <c r="W44" i="23"/>
  <c r="X44" i="23" s="1"/>
  <c r="S19" i="24"/>
  <c r="AA19" i="24"/>
  <c r="W19" i="24"/>
  <c r="W116" i="25"/>
  <c r="AA116" i="25"/>
  <c r="S116" i="25"/>
  <c r="AA134" i="26"/>
  <c r="S134" i="26"/>
  <c r="T134" i="26" s="1"/>
  <c r="W134" i="26"/>
  <c r="AA106" i="27"/>
  <c r="AB106" i="27" s="1"/>
  <c r="W106" i="27"/>
  <c r="X106" i="27" s="1"/>
  <c r="S106" i="27"/>
  <c r="T106" i="27" s="1"/>
  <c r="W20" i="27"/>
  <c r="X20" i="27" s="1"/>
  <c r="AA20" i="27"/>
  <c r="S20" i="27"/>
  <c r="AA79" i="20"/>
  <c r="W79" i="20"/>
  <c r="S79" i="20"/>
  <c r="O51" i="20"/>
  <c r="P51" i="20" s="1"/>
  <c r="W51" i="20"/>
  <c r="S51" i="20"/>
  <c r="AA51" i="20"/>
  <c r="AB51" i="20" s="1"/>
  <c r="O43" i="21"/>
  <c r="P43" i="21" s="1"/>
  <c r="W43" i="21"/>
  <c r="X43" i="21" s="1"/>
  <c r="AA43" i="21"/>
  <c r="AB43" i="21" s="1"/>
  <c r="S43" i="21"/>
  <c r="T43" i="21" s="1"/>
  <c r="O23" i="22"/>
  <c r="P23" i="22" s="1"/>
  <c r="AA23" i="22"/>
  <c r="W23" i="22"/>
  <c r="S23" i="22"/>
  <c r="AA116" i="22"/>
  <c r="W116" i="22"/>
  <c r="S116" i="22"/>
  <c r="AA26" i="22"/>
  <c r="S26" i="22"/>
  <c r="W26" i="22"/>
  <c r="X26" i="22" s="1"/>
  <c r="W26" i="24"/>
  <c r="S26" i="24"/>
  <c r="AA26" i="24"/>
  <c r="AB26" i="24" s="1"/>
  <c r="O84" i="25"/>
  <c r="P84" i="25" s="1"/>
  <c r="W84" i="25"/>
  <c r="X84" i="25" s="1"/>
  <c r="S84" i="25"/>
  <c r="T84" i="25" s="1"/>
  <c r="AA84" i="25"/>
  <c r="S111" i="25"/>
  <c r="AA111" i="25"/>
  <c r="W111" i="25"/>
  <c r="AA95" i="26"/>
  <c r="S95" i="26"/>
  <c r="W95" i="26"/>
  <c r="AA122" i="27"/>
  <c r="AB122" i="27" s="1"/>
  <c r="S122" i="27"/>
  <c r="W122" i="27"/>
  <c r="X122" i="27" s="1"/>
  <c r="W12" i="27"/>
  <c r="AA12" i="27"/>
  <c r="S12" i="27"/>
  <c r="W96" i="20"/>
  <c r="S96" i="20"/>
  <c r="AA96" i="20"/>
  <c r="S18" i="20"/>
  <c r="W18" i="20"/>
  <c r="AA18" i="20"/>
  <c r="W42" i="23"/>
  <c r="AA42" i="23"/>
  <c r="S42" i="23"/>
  <c r="O53" i="25"/>
  <c r="P53" i="25" s="1"/>
  <c r="AA53" i="25"/>
  <c r="AB53" i="25" s="1"/>
  <c r="W53" i="25"/>
  <c r="X53" i="25" s="1"/>
  <c r="S53" i="25"/>
  <c r="T53" i="25" s="1"/>
  <c r="AA17" i="26"/>
  <c r="S17" i="26"/>
  <c r="W17" i="26"/>
  <c r="AA91" i="27"/>
  <c r="S91" i="27"/>
  <c r="W91" i="27"/>
  <c r="W123" i="27"/>
  <c r="S123" i="27"/>
  <c r="AA123" i="27"/>
  <c r="S22" i="27"/>
  <c r="T22" i="27" s="1"/>
  <c r="W22" i="27"/>
  <c r="AA22" i="27"/>
  <c r="AB22" i="27" s="1"/>
  <c r="W32" i="27"/>
  <c r="X32" i="27" s="1"/>
  <c r="S32" i="27"/>
  <c r="T32" i="27" s="1"/>
  <c r="AA32" i="27"/>
  <c r="AB32" i="27" s="1"/>
  <c r="W168" i="26"/>
  <c r="X168" i="26" s="1"/>
  <c r="AA168" i="26"/>
  <c r="AB168" i="26" s="1"/>
  <c r="S168" i="26"/>
  <c r="T168" i="26" s="1"/>
  <c r="S175" i="26"/>
  <c r="T175" i="26" s="1"/>
  <c r="W175" i="26"/>
  <c r="X175" i="26" s="1"/>
  <c r="AA175" i="26"/>
  <c r="AB175" i="26" s="1"/>
  <c r="O175" i="26"/>
  <c r="P175" i="26" s="1"/>
  <c r="AA172" i="25"/>
  <c r="AB172" i="25" s="1"/>
  <c r="W172" i="25"/>
  <c r="X172" i="25" s="1"/>
  <c r="S172" i="25"/>
  <c r="T172" i="25" s="1"/>
  <c r="O172" i="25"/>
  <c r="P172" i="25" s="1"/>
  <c r="W179" i="19"/>
  <c r="X179" i="19" s="1"/>
  <c r="AA179" i="19"/>
  <c r="AB179" i="19" s="1"/>
  <c r="S179" i="19"/>
  <c r="T179" i="19" s="1"/>
  <c r="AA172" i="19"/>
  <c r="AB172" i="19" s="1"/>
  <c r="W172" i="19"/>
  <c r="X172" i="19" s="1"/>
  <c r="S172" i="19"/>
  <c r="T172" i="19" s="1"/>
  <c r="O172" i="19"/>
  <c r="P172" i="19" s="1"/>
  <c r="W170" i="24"/>
  <c r="X170" i="24" s="1"/>
  <c r="AA170" i="24"/>
  <c r="AB170" i="24" s="1"/>
  <c r="S170" i="24"/>
  <c r="T170" i="24" s="1"/>
  <c r="O170" i="24"/>
  <c r="P170" i="24" s="1"/>
  <c r="AA185" i="24"/>
  <c r="AB185" i="24" s="1"/>
  <c r="W185" i="24"/>
  <c r="X185" i="24" s="1"/>
  <c r="S185" i="24"/>
  <c r="T185" i="24" s="1"/>
  <c r="O185" i="24"/>
  <c r="P185" i="24" s="1"/>
  <c r="S179" i="20"/>
  <c r="T179" i="20" s="1"/>
  <c r="AA179" i="20"/>
  <c r="AB179" i="20" s="1"/>
  <c r="W179" i="20"/>
  <c r="X179" i="20" s="1"/>
  <c r="O179" i="20"/>
  <c r="P179" i="20" s="1"/>
  <c r="W162" i="20"/>
  <c r="X162" i="20" s="1"/>
  <c r="S162" i="20"/>
  <c r="T162" i="20" s="1"/>
  <c r="AA162" i="20"/>
  <c r="AB162" i="20" s="1"/>
  <c r="AA183" i="23"/>
  <c r="AB183" i="23" s="1"/>
  <c r="S183" i="23"/>
  <c r="T183" i="23" s="1"/>
  <c r="W183" i="23"/>
  <c r="X183" i="23" s="1"/>
  <c r="S163" i="23"/>
  <c r="T163" i="23" s="1"/>
  <c r="W163" i="23"/>
  <c r="X163" i="23" s="1"/>
  <c r="AA163" i="23"/>
  <c r="AB163" i="23" s="1"/>
  <c r="W86" i="20"/>
  <c r="X86" i="20" s="1"/>
  <c r="S86" i="20"/>
  <c r="T86" i="20" s="1"/>
  <c r="AA86" i="20"/>
  <c r="AB86" i="20" s="1"/>
  <c r="AA145" i="21"/>
  <c r="S145" i="21"/>
  <c r="W145" i="21"/>
  <c r="AA76" i="21"/>
  <c r="S76" i="21"/>
  <c r="W76" i="21"/>
  <c r="AA35" i="21"/>
  <c r="S35" i="21"/>
  <c r="W35" i="21"/>
  <c r="X35" i="21" s="1"/>
  <c r="S117" i="22"/>
  <c r="AA117" i="22"/>
  <c r="AB117" i="22" s="1"/>
  <c r="W117" i="22"/>
  <c r="X117" i="22" s="1"/>
  <c r="AA153" i="22"/>
  <c r="AB153" i="22" s="1"/>
  <c r="W153" i="22"/>
  <c r="X153" i="22" s="1"/>
  <c r="S153" i="22"/>
  <c r="T153" i="22" s="1"/>
  <c r="W107" i="23"/>
  <c r="S107" i="23"/>
  <c r="AA107" i="23"/>
  <c r="AA77" i="24"/>
  <c r="S77" i="24"/>
  <c r="W77" i="24"/>
  <c r="AA24" i="25"/>
  <c r="S24" i="25"/>
  <c r="T24" i="25" s="1"/>
  <c r="W24" i="25"/>
  <c r="O85" i="25"/>
  <c r="P85" i="25" s="1"/>
  <c r="AA85" i="25"/>
  <c r="AB85" i="25" s="1"/>
  <c r="S85" i="25"/>
  <c r="T85" i="25" s="1"/>
  <c r="W85" i="25"/>
  <c r="X85" i="25" s="1"/>
  <c r="AA118" i="26"/>
  <c r="AB118" i="26" s="1"/>
  <c r="W118" i="26"/>
  <c r="S118" i="26"/>
  <c r="W46" i="26"/>
  <c r="S46" i="26"/>
  <c r="AA46" i="26"/>
  <c r="W105" i="26"/>
  <c r="S105" i="26"/>
  <c r="AA105" i="26"/>
  <c r="AB105" i="26" s="1"/>
  <c r="O53" i="27"/>
  <c r="P53" i="27" s="1"/>
  <c r="AA53" i="27"/>
  <c r="W53" i="27"/>
  <c r="X53" i="27" s="1"/>
  <c r="S53" i="27"/>
  <c r="T53" i="27" s="1"/>
  <c r="W24" i="19"/>
  <c r="X24" i="19" s="1"/>
  <c r="AA24" i="19"/>
  <c r="AB24" i="19" s="1"/>
  <c r="S24" i="19"/>
  <c r="T24" i="19" s="1"/>
  <c r="AA119" i="19"/>
  <c r="AB119" i="19" s="1"/>
  <c r="W119" i="19"/>
  <c r="X119" i="19" s="1"/>
  <c r="S119" i="19"/>
  <c r="W80" i="20"/>
  <c r="AA80" i="20"/>
  <c r="S80" i="20"/>
  <c r="W111" i="20"/>
  <c r="X111" i="20" s="1"/>
  <c r="AA111" i="20"/>
  <c r="S111" i="20"/>
  <c r="T111" i="20" s="1"/>
  <c r="W114" i="21"/>
  <c r="X114" i="21" s="1"/>
  <c r="AA114" i="21"/>
  <c r="AB114" i="21" s="1"/>
  <c r="S114" i="21"/>
  <c r="T114" i="21" s="1"/>
  <c r="O45" i="21"/>
  <c r="P45" i="21" s="1"/>
  <c r="S45" i="21"/>
  <c r="AA45" i="21"/>
  <c r="W45" i="21"/>
  <c r="AA22" i="21"/>
  <c r="S22" i="21"/>
  <c r="W22" i="21"/>
  <c r="O31" i="22"/>
  <c r="P31" i="22" s="1"/>
  <c r="AA31" i="22"/>
  <c r="AB31" i="22" s="1"/>
  <c r="S31" i="22"/>
  <c r="W31" i="22"/>
  <c r="W154" i="22"/>
  <c r="AA154" i="22"/>
  <c r="AB154" i="22" s="1"/>
  <c r="S154" i="22"/>
  <c r="T154" i="22" s="1"/>
  <c r="W139" i="23"/>
  <c r="X139" i="23" s="1"/>
  <c r="S139" i="23"/>
  <c r="AA139" i="23"/>
  <c r="AA65" i="23"/>
  <c r="S65" i="23"/>
  <c r="W65" i="23"/>
  <c r="O16" i="25"/>
  <c r="P16" i="25" s="1"/>
  <c r="W16" i="25"/>
  <c r="AA16" i="25"/>
  <c r="AB16" i="25" s="1"/>
  <c r="S16" i="25"/>
  <c r="O72" i="25"/>
  <c r="P72" i="25" s="1"/>
  <c r="W72" i="25"/>
  <c r="S72" i="25"/>
  <c r="AA72" i="25"/>
  <c r="W137" i="25"/>
  <c r="AA137" i="25"/>
  <c r="S137" i="25"/>
  <c r="T137" i="25" s="1"/>
  <c r="AA104" i="26"/>
  <c r="S104" i="26"/>
  <c r="W104" i="26"/>
  <c r="W87" i="26"/>
  <c r="AA87" i="26"/>
  <c r="S87" i="26"/>
  <c r="T87" i="26" s="1"/>
  <c r="W96" i="27"/>
  <c r="AA96" i="27"/>
  <c r="S96" i="27"/>
  <c r="T96" i="27" s="1"/>
  <c r="O54" i="27"/>
  <c r="P54" i="27" s="1"/>
  <c r="W54" i="27"/>
  <c r="X54" i="27" s="1"/>
  <c r="AA54" i="27"/>
  <c r="AB54" i="27" s="1"/>
  <c r="S54" i="27"/>
  <c r="AA85" i="20"/>
  <c r="W85" i="20"/>
  <c r="S85" i="20"/>
  <c r="AA88" i="20"/>
  <c r="W88" i="20"/>
  <c r="S88" i="20"/>
  <c r="AA46" i="20"/>
  <c r="AB46" i="20" s="1"/>
  <c r="S46" i="20"/>
  <c r="W46" i="20"/>
  <c r="X46" i="20" s="1"/>
  <c r="AA138" i="21"/>
  <c r="AB138" i="21" s="1"/>
  <c r="S138" i="21"/>
  <c r="T138" i="21" s="1"/>
  <c r="W138" i="21"/>
  <c r="X138" i="21" s="1"/>
  <c r="AA87" i="21"/>
  <c r="W87" i="21"/>
  <c r="S87" i="21"/>
  <c r="O89" i="22"/>
  <c r="P89" i="22" s="1"/>
  <c r="AA89" i="22"/>
  <c r="S89" i="22"/>
  <c r="W89" i="22"/>
  <c r="S49" i="22"/>
  <c r="W49" i="22"/>
  <c r="X49" i="22" s="1"/>
  <c r="AA49" i="22"/>
  <c r="W24" i="22"/>
  <c r="X24" i="22" s="1"/>
  <c r="S24" i="22"/>
  <c r="T24" i="22" s="1"/>
  <c r="AA24" i="22"/>
  <c r="AB24" i="22" s="1"/>
  <c r="W15" i="23"/>
  <c r="X15" i="23" s="1"/>
  <c r="S15" i="23"/>
  <c r="AA15" i="23"/>
  <c r="W133" i="23"/>
  <c r="AA133" i="23"/>
  <c r="S133" i="23"/>
  <c r="W138" i="25"/>
  <c r="S138" i="25"/>
  <c r="AA138" i="25"/>
  <c r="AA120" i="25"/>
  <c r="AB120" i="25" s="1"/>
  <c r="W120" i="25"/>
  <c r="S120" i="25"/>
  <c r="T120" i="25" s="1"/>
  <c r="AA141" i="25"/>
  <c r="AB141" i="25" s="1"/>
  <c r="W141" i="25"/>
  <c r="X141" i="25" s="1"/>
  <c r="S141" i="25"/>
  <c r="T141" i="25" s="1"/>
  <c r="AA153" i="25"/>
  <c r="AB153" i="25" s="1"/>
  <c r="W153" i="25"/>
  <c r="S153" i="25"/>
  <c r="W150" i="26"/>
  <c r="AA150" i="26"/>
  <c r="S150" i="26"/>
  <c r="O62" i="26"/>
  <c r="P62" i="26" s="1"/>
  <c r="AA62" i="26"/>
  <c r="S62" i="26"/>
  <c r="T62" i="26" s="1"/>
  <c r="W62" i="26"/>
  <c r="O63" i="26"/>
  <c r="P63" i="26" s="1"/>
  <c r="W63" i="26"/>
  <c r="X63" i="26" s="1"/>
  <c r="AA63" i="26"/>
  <c r="AB63" i="26" s="1"/>
  <c r="S63" i="26"/>
  <c r="T63" i="26" s="1"/>
  <c r="O90" i="27"/>
  <c r="P90" i="27" s="1"/>
  <c r="S90" i="27"/>
  <c r="AA90" i="27"/>
  <c r="W90" i="27"/>
  <c r="O75" i="20"/>
  <c r="P75" i="20" s="1"/>
  <c r="AA75" i="20"/>
  <c r="S75" i="20"/>
  <c r="W75" i="20"/>
  <c r="AA30" i="20"/>
  <c r="AB30" i="20" s="1"/>
  <c r="W30" i="20"/>
  <c r="X30" i="20" s="1"/>
  <c r="S30" i="20"/>
  <c r="T30" i="20" s="1"/>
  <c r="AA61" i="21"/>
  <c r="AB61" i="21" s="1"/>
  <c r="W61" i="21"/>
  <c r="X61" i="21" s="1"/>
  <c r="S61" i="21"/>
  <c r="T61" i="21" s="1"/>
  <c r="S107" i="21"/>
  <c r="AA107" i="21"/>
  <c r="W107" i="21"/>
  <c r="AA30" i="21"/>
  <c r="S30" i="21"/>
  <c r="W30" i="21"/>
  <c r="AA27" i="21"/>
  <c r="S27" i="21"/>
  <c r="W27" i="21"/>
  <c r="X27" i="21" s="1"/>
  <c r="O73" i="22"/>
  <c r="P73" i="22" s="1"/>
  <c r="AA73" i="22"/>
  <c r="AB73" i="22" s="1"/>
  <c r="W73" i="22"/>
  <c r="S73" i="22"/>
  <c r="T73" i="22" s="1"/>
  <c r="AA19" i="22"/>
  <c r="AB19" i="22" s="1"/>
  <c r="S19" i="22"/>
  <c r="T19" i="22" s="1"/>
  <c r="W19" i="22"/>
  <c r="AA156" i="23"/>
  <c r="S156" i="23"/>
  <c r="W156" i="23"/>
  <c r="AA27" i="24"/>
  <c r="S27" i="24"/>
  <c r="W27" i="24"/>
  <c r="AA103" i="25"/>
  <c r="AB103" i="25" s="1"/>
  <c r="W103" i="25"/>
  <c r="S103" i="25"/>
  <c r="T103" i="25" s="1"/>
  <c r="S109" i="25"/>
  <c r="T109" i="25" s="1"/>
  <c r="W109" i="25"/>
  <c r="X109" i="25" s="1"/>
  <c r="AA109" i="25"/>
  <c r="AB109" i="25" s="1"/>
  <c r="W115" i="26"/>
  <c r="AA115" i="26"/>
  <c r="S115" i="26"/>
  <c r="AA49" i="26"/>
  <c r="W49" i="26"/>
  <c r="S49" i="26"/>
  <c r="AA15" i="19"/>
  <c r="W15" i="19"/>
  <c r="S15" i="19"/>
  <c r="T15" i="19" s="1"/>
  <c r="W139" i="19"/>
  <c r="X139" i="19" s="1"/>
  <c r="AA139" i="19"/>
  <c r="AB139" i="19" s="1"/>
  <c r="S139" i="19"/>
  <c r="T139" i="19" s="1"/>
  <c r="O52" i="20"/>
  <c r="P52" i="20" s="1"/>
  <c r="W52" i="20"/>
  <c r="X52" i="20" s="1"/>
  <c r="AA52" i="20"/>
  <c r="S52" i="20"/>
  <c r="AA23" i="21"/>
  <c r="W23" i="21"/>
  <c r="S23" i="21"/>
  <c r="O79" i="21"/>
  <c r="P79" i="21" s="1"/>
  <c r="AA79" i="21"/>
  <c r="W79" i="21"/>
  <c r="S79" i="21"/>
  <c r="T79" i="21" s="1"/>
  <c r="O81" i="22"/>
  <c r="P81" i="22" s="1"/>
  <c r="AA81" i="22"/>
  <c r="AB81" i="22" s="1"/>
  <c r="W81" i="22"/>
  <c r="X81" i="22" s="1"/>
  <c r="S81" i="22"/>
  <c r="T81" i="22" s="1"/>
  <c r="W133" i="22"/>
  <c r="X133" i="22" s="1"/>
  <c r="AA133" i="22"/>
  <c r="S133" i="22"/>
  <c r="AA15" i="25"/>
  <c r="AB15" i="25" s="1"/>
  <c r="S15" i="25"/>
  <c r="W15" i="25"/>
  <c r="AA125" i="25"/>
  <c r="W125" i="25"/>
  <c r="S125" i="25"/>
  <c r="O74" i="26"/>
  <c r="P74" i="26" s="1"/>
  <c r="W74" i="26"/>
  <c r="X74" i="26" s="1"/>
  <c r="AA74" i="26"/>
  <c r="AB74" i="26" s="1"/>
  <c r="S74" i="26"/>
  <c r="T74" i="26" s="1"/>
  <c r="S75" i="27"/>
  <c r="T75" i="27" s="1"/>
  <c r="AA75" i="27"/>
  <c r="AB75" i="27" s="1"/>
  <c r="W75" i="27"/>
  <c r="X75" i="27" s="1"/>
  <c r="W121" i="22"/>
  <c r="S121" i="22"/>
  <c r="AA121" i="22"/>
  <c r="W34" i="25"/>
  <c r="S34" i="25"/>
  <c r="AA34" i="25"/>
  <c r="AA136" i="25"/>
  <c r="W136" i="25"/>
  <c r="X136" i="25" s="1"/>
  <c r="S136" i="25"/>
  <c r="AA81" i="26"/>
  <c r="AB81" i="26" s="1"/>
  <c r="W81" i="26"/>
  <c r="X81" i="26" s="1"/>
  <c r="S81" i="26"/>
  <c r="T81" i="26" s="1"/>
  <c r="AA25" i="26"/>
  <c r="AB25" i="26" s="1"/>
  <c r="W25" i="26"/>
  <c r="X25" i="26" s="1"/>
  <c r="S25" i="26"/>
  <c r="AA107" i="27"/>
  <c r="W107" i="27"/>
  <c r="S107" i="27"/>
  <c r="W87" i="20"/>
  <c r="AA87" i="20"/>
  <c r="S87" i="20"/>
  <c r="T87" i="20" s="1"/>
  <c r="S111" i="21"/>
  <c r="T111" i="21" s="1"/>
  <c r="W111" i="21"/>
  <c r="X111" i="21" s="1"/>
  <c r="AA111" i="21"/>
  <c r="AB111" i="21" s="1"/>
  <c r="S18" i="22"/>
  <c r="T18" i="22" s="1"/>
  <c r="W18" i="22"/>
  <c r="X18" i="22" s="1"/>
  <c r="AA18" i="22"/>
  <c r="AB18" i="22" s="1"/>
  <c r="AA135" i="23"/>
  <c r="W135" i="23"/>
  <c r="S135" i="23"/>
  <c r="W155" i="23"/>
  <c r="AA155" i="23"/>
  <c r="S155" i="23"/>
  <c r="O44" i="25"/>
  <c r="P44" i="25" s="1"/>
  <c r="W44" i="25"/>
  <c r="X44" i="25" s="1"/>
  <c r="S44" i="25"/>
  <c r="T44" i="25" s="1"/>
  <c r="AA44" i="25"/>
  <c r="AB44" i="25" s="1"/>
  <c r="AA147" i="27"/>
  <c r="W147" i="27"/>
  <c r="X147" i="27" s="1"/>
  <c r="S147" i="27"/>
  <c r="AA27" i="27"/>
  <c r="AB27" i="27" s="1"/>
  <c r="W27" i="27"/>
  <c r="S27" i="27"/>
  <c r="AA35" i="20"/>
  <c r="AB35" i="20" s="1"/>
  <c r="W35" i="20"/>
  <c r="S35" i="20"/>
  <c r="O83" i="20"/>
  <c r="P83" i="20" s="1"/>
  <c r="W83" i="20"/>
  <c r="S83" i="20"/>
  <c r="T83" i="20" s="1"/>
  <c r="AA83" i="20"/>
  <c r="AB83" i="20" s="1"/>
  <c r="AA25" i="20"/>
  <c r="AB25" i="20" s="1"/>
  <c r="S25" i="20"/>
  <c r="T25" i="20" s="1"/>
  <c r="W25" i="20"/>
  <c r="X25" i="20" s="1"/>
  <c r="S49" i="21"/>
  <c r="T49" i="21" s="1"/>
  <c r="W49" i="21"/>
  <c r="X49" i="21" s="1"/>
  <c r="AA49" i="21"/>
  <c r="AA84" i="21"/>
  <c r="W84" i="21"/>
  <c r="S84" i="21"/>
  <c r="O66" i="21"/>
  <c r="P66" i="21" s="1"/>
  <c r="S66" i="21"/>
  <c r="W66" i="21"/>
  <c r="AA66" i="21"/>
  <c r="AB66" i="21" s="1"/>
  <c r="W92" i="22"/>
  <c r="X92" i="22" s="1"/>
  <c r="S92" i="22"/>
  <c r="AA92" i="22"/>
  <c r="AA152" i="22"/>
  <c r="AB152" i="22" s="1"/>
  <c r="W152" i="22"/>
  <c r="X152" i="22" s="1"/>
  <c r="S152" i="22"/>
  <c r="T152" i="22" s="1"/>
  <c r="W126" i="22"/>
  <c r="X126" i="22" s="1"/>
  <c r="S126" i="22"/>
  <c r="AA126" i="22"/>
  <c r="W148" i="22"/>
  <c r="AA148" i="22"/>
  <c r="S148" i="22"/>
  <c r="AA22" i="23"/>
  <c r="W22" i="23"/>
  <c r="X22" i="23" s="1"/>
  <c r="S22" i="23"/>
  <c r="T22" i="23" s="1"/>
  <c r="AA151" i="23"/>
  <c r="AB151" i="23" s="1"/>
  <c r="S151" i="23"/>
  <c r="T151" i="23" s="1"/>
  <c r="W151" i="23"/>
  <c r="X151" i="23" s="1"/>
  <c r="AA31" i="24"/>
  <c r="AB31" i="24" s="1"/>
  <c r="W31" i="24"/>
  <c r="X31" i="24" s="1"/>
  <c r="S31" i="24"/>
  <c r="W55" i="24"/>
  <c r="AA55" i="24"/>
  <c r="S55" i="24"/>
  <c r="AA113" i="24"/>
  <c r="W113" i="24"/>
  <c r="S113" i="24"/>
  <c r="S119" i="24"/>
  <c r="T119" i="24" s="1"/>
  <c r="W119" i="24"/>
  <c r="X119" i="24" s="1"/>
  <c r="AA119" i="24"/>
  <c r="AB119" i="24" s="1"/>
  <c r="AA29" i="24"/>
  <c r="AB29" i="24" s="1"/>
  <c r="W29" i="24"/>
  <c r="X29" i="24" s="1"/>
  <c r="S29" i="24"/>
  <c r="T29" i="24" s="1"/>
  <c r="S92" i="25"/>
  <c r="T92" i="25" s="1"/>
  <c r="W92" i="25"/>
  <c r="AA92" i="25"/>
  <c r="S28" i="25"/>
  <c r="W28" i="25"/>
  <c r="AA28" i="25"/>
  <c r="O47" i="26"/>
  <c r="P47" i="26" s="1"/>
  <c r="W47" i="26"/>
  <c r="S47" i="26"/>
  <c r="T47" i="26" s="1"/>
  <c r="AA47" i="26"/>
  <c r="AA154" i="26"/>
  <c r="AB154" i="26" s="1"/>
  <c r="W154" i="26"/>
  <c r="X154" i="26" s="1"/>
  <c r="S154" i="26"/>
  <c r="T154" i="26" s="1"/>
  <c r="AA109" i="26"/>
  <c r="AB109" i="26" s="1"/>
  <c r="S109" i="26"/>
  <c r="T109" i="26" s="1"/>
  <c r="W109" i="26"/>
  <c r="X109" i="26" s="1"/>
  <c r="AA115" i="27"/>
  <c r="W115" i="27"/>
  <c r="S115" i="27"/>
  <c r="AA140" i="27"/>
  <c r="W140" i="27"/>
  <c r="S140" i="27"/>
  <c r="S137" i="27"/>
  <c r="T137" i="27" s="1"/>
  <c r="W137" i="27"/>
  <c r="X137" i="27" s="1"/>
  <c r="AA137" i="27"/>
  <c r="AB137" i="27" s="1"/>
  <c r="AA182" i="26"/>
  <c r="AB182" i="26" s="1"/>
  <c r="W182" i="26"/>
  <c r="X182" i="26" s="1"/>
  <c r="S182" i="26"/>
  <c r="T182" i="26" s="1"/>
  <c r="O182" i="26"/>
  <c r="P182" i="26" s="1"/>
  <c r="AA169" i="26"/>
  <c r="AB169" i="26" s="1"/>
  <c r="S169" i="26"/>
  <c r="T169" i="26" s="1"/>
  <c r="W169" i="26"/>
  <c r="X169" i="26" s="1"/>
  <c r="O169" i="26"/>
  <c r="P169" i="26" s="1"/>
  <c r="W176" i="25"/>
  <c r="X176" i="25" s="1"/>
  <c r="S176" i="25"/>
  <c r="T176" i="25" s="1"/>
  <c r="AA176" i="25"/>
  <c r="AB176" i="25" s="1"/>
  <c r="AA168" i="19"/>
  <c r="AB168" i="19" s="1"/>
  <c r="W168" i="19"/>
  <c r="X168" i="19" s="1"/>
  <c r="S168" i="19"/>
  <c r="T168" i="19" s="1"/>
  <c r="O168" i="19"/>
  <c r="P168" i="19" s="1"/>
  <c r="W163" i="19"/>
  <c r="X163" i="19" s="1"/>
  <c r="S163" i="19"/>
  <c r="T163" i="19" s="1"/>
  <c r="AA163" i="19"/>
  <c r="AB163" i="19" s="1"/>
  <c r="AA178" i="24"/>
  <c r="AB178" i="24" s="1"/>
  <c r="S178" i="24"/>
  <c r="T178" i="24" s="1"/>
  <c r="W178" i="24"/>
  <c r="X178" i="24" s="1"/>
  <c r="AA162" i="24"/>
  <c r="AB162" i="24" s="1"/>
  <c r="W162" i="24"/>
  <c r="X162" i="24" s="1"/>
  <c r="S162" i="24"/>
  <c r="T162" i="24" s="1"/>
  <c r="W172" i="20"/>
  <c r="X172" i="20" s="1"/>
  <c r="S172" i="20"/>
  <c r="T172" i="20" s="1"/>
  <c r="AA172" i="20"/>
  <c r="AB172" i="20" s="1"/>
  <c r="O172" i="20"/>
  <c r="P172" i="20" s="1"/>
  <c r="W163" i="20"/>
  <c r="X163" i="20" s="1"/>
  <c r="AA163" i="20"/>
  <c r="AB163" i="20" s="1"/>
  <c r="S163" i="20"/>
  <c r="T163" i="20" s="1"/>
  <c r="AA182" i="23"/>
  <c r="AB182" i="23" s="1"/>
  <c r="S182" i="23"/>
  <c r="T182" i="23" s="1"/>
  <c r="W182" i="23"/>
  <c r="X182" i="23" s="1"/>
  <c r="O182" i="23"/>
  <c r="P182" i="23" s="1"/>
  <c r="AA175" i="23"/>
  <c r="AB175" i="23" s="1"/>
  <c r="W175" i="23"/>
  <c r="X175" i="23" s="1"/>
  <c r="S175" i="23"/>
  <c r="T175" i="23" s="1"/>
  <c r="O175" i="23"/>
  <c r="P175" i="23" s="1"/>
  <c r="O85" i="21"/>
  <c r="P85" i="21" s="1"/>
  <c r="AA85" i="21"/>
  <c r="AB85" i="21" s="1"/>
  <c r="W85" i="21"/>
  <c r="X85" i="21" s="1"/>
  <c r="S85" i="21"/>
  <c r="T85" i="21" s="1"/>
  <c r="AA149" i="21"/>
  <c r="AB149" i="21" s="1"/>
  <c r="S149" i="21"/>
  <c r="T149" i="21" s="1"/>
  <c r="W149" i="21"/>
  <c r="X149" i="21" s="1"/>
  <c r="W117" i="21"/>
  <c r="S117" i="21"/>
  <c r="AA117" i="21"/>
  <c r="W57" i="21"/>
  <c r="AA57" i="21"/>
  <c r="S57" i="21"/>
  <c r="O74" i="21"/>
  <c r="P74" i="21" s="1"/>
  <c r="S74" i="21"/>
  <c r="T74" i="21" s="1"/>
  <c r="W74" i="21"/>
  <c r="X74" i="21" s="1"/>
  <c r="AA74" i="21"/>
  <c r="AB74" i="21" s="1"/>
  <c r="AA123" i="21"/>
  <c r="S123" i="21"/>
  <c r="T123" i="21" s="1"/>
  <c r="W123" i="21"/>
  <c r="X123" i="21" s="1"/>
  <c r="O73" i="21"/>
  <c r="P73" i="21" s="1"/>
  <c r="S73" i="21"/>
  <c r="T73" i="21" s="1"/>
  <c r="W73" i="21"/>
  <c r="AA73" i="21"/>
  <c r="AA31" i="21"/>
  <c r="W31" i="21"/>
  <c r="S31" i="21"/>
  <c r="AA155" i="21"/>
  <c r="W155" i="21"/>
  <c r="X155" i="21" s="1"/>
  <c r="S155" i="21"/>
  <c r="T155" i="21" s="1"/>
  <c r="AA22" i="22"/>
  <c r="AB22" i="22" s="1"/>
  <c r="S22" i="22"/>
  <c r="T22" i="22" s="1"/>
  <c r="W22" i="22"/>
  <c r="X22" i="22" s="1"/>
  <c r="AA141" i="22"/>
  <c r="AB141" i="22" s="1"/>
  <c r="W141" i="22"/>
  <c r="X141" i="22" s="1"/>
  <c r="S141" i="22"/>
  <c r="O44" i="22"/>
  <c r="P44" i="22" s="1"/>
  <c r="W44" i="22"/>
  <c r="S44" i="22"/>
  <c r="AA44" i="22"/>
  <c r="S72" i="22"/>
  <c r="W72" i="22"/>
  <c r="AA72" i="22"/>
  <c r="S142" i="22"/>
  <c r="T142" i="22" s="1"/>
  <c r="AA142" i="22"/>
  <c r="AB142" i="22" s="1"/>
  <c r="W142" i="22"/>
  <c r="X142" i="22" s="1"/>
  <c r="W48" i="22"/>
  <c r="X48" i="22" s="1"/>
  <c r="AA48" i="22"/>
  <c r="AB48" i="22" s="1"/>
  <c r="S48" i="22"/>
  <c r="T48" i="22" s="1"/>
  <c r="O77" i="22"/>
  <c r="P77" i="22" s="1"/>
  <c r="AA77" i="22"/>
  <c r="S77" i="22"/>
  <c r="W77" i="22"/>
  <c r="S17" i="22"/>
  <c r="W17" i="22"/>
  <c r="AA17" i="22"/>
  <c r="W35" i="22"/>
  <c r="X35" i="22" s="1"/>
  <c r="S35" i="22"/>
  <c r="T35" i="22" s="1"/>
  <c r="AA35" i="22"/>
  <c r="O183" i="23"/>
  <c r="P183" i="23" s="1"/>
  <c r="AA113" i="23"/>
  <c r="AB113" i="23" s="1"/>
  <c r="W113" i="23"/>
  <c r="X113" i="23" s="1"/>
  <c r="S113" i="23"/>
  <c r="T113" i="23" s="1"/>
  <c r="S102" i="23"/>
  <c r="AA102" i="23"/>
  <c r="W102" i="23"/>
  <c r="W90" i="23"/>
  <c r="S90" i="23"/>
  <c r="AA90" i="23"/>
  <c r="W141" i="23"/>
  <c r="AA141" i="23"/>
  <c r="S141" i="23"/>
  <c r="T141" i="23" s="1"/>
  <c r="S106" i="23"/>
  <c r="T106" i="23" s="1"/>
  <c r="AA106" i="23"/>
  <c r="AB106" i="23" s="1"/>
  <c r="W106" i="23"/>
  <c r="X106" i="23" s="1"/>
  <c r="O83" i="23"/>
  <c r="P83" i="23" s="1"/>
  <c r="W83" i="23"/>
  <c r="X83" i="23" s="1"/>
  <c r="S83" i="23"/>
  <c r="T83" i="23" s="1"/>
  <c r="AA83" i="23"/>
  <c r="W35" i="23"/>
  <c r="AA35" i="23"/>
  <c r="S35" i="23"/>
  <c r="S23" i="24"/>
  <c r="AA23" i="24"/>
  <c r="W23" i="24"/>
  <c r="O45" i="24"/>
  <c r="P45" i="24" s="1"/>
  <c r="W45" i="24"/>
  <c r="X45" i="24" s="1"/>
  <c r="AA45" i="24"/>
  <c r="S45" i="24"/>
  <c r="T45" i="24" s="1"/>
  <c r="O63" i="24"/>
  <c r="P63" i="24" s="1"/>
  <c r="AA63" i="24"/>
  <c r="AB63" i="24" s="1"/>
  <c r="S63" i="24"/>
  <c r="T63" i="24" s="1"/>
  <c r="W63" i="24"/>
  <c r="O91" i="24"/>
  <c r="P91" i="24" s="1"/>
  <c r="S91" i="24"/>
  <c r="W91" i="24"/>
  <c r="AA91" i="24"/>
  <c r="W147" i="24"/>
  <c r="AA147" i="24"/>
  <c r="AB147" i="24" s="1"/>
  <c r="S147" i="24"/>
  <c r="T147" i="24" s="1"/>
  <c r="O79" i="24"/>
  <c r="P79" i="24" s="1"/>
  <c r="AA79" i="24"/>
  <c r="W79" i="24"/>
  <c r="X79" i="24" s="1"/>
  <c r="S79" i="24"/>
  <c r="S25" i="24"/>
  <c r="T25" i="24" s="1"/>
  <c r="W25" i="24"/>
  <c r="X25" i="24" s="1"/>
  <c r="AA25" i="24"/>
  <c r="W106" i="26"/>
  <c r="X106" i="26" s="1"/>
  <c r="S106" i="26"/>
  <c r="AA106" i="26"/>
  <c r="AA116" i="26"/>
  <c r="W116" i="26"/>
  <c r="S116" i="26"/>
  <c r="T116" i="26" s="1"/>
  <c r="S72" i="26"/>
  <c r="W72" i="26"/>
  <c r="AA72" i="26"/>
  <c r="O93" i="26"/>
  <c r="P93" i="26" s="1"/>
  <c r="W93" i="26"/>
  <c r="X93" i="26" s="1"/>
  <c r="AA93" i="26"/>
  <c r="AB93" i="26" s="1"/>
  <c r="S93" i="26"/>
  <c r="S125" i="26"/>
  <c r="W125" i="26"/>
  <c r="AA125" i="26"/>
  <c r="AA137" i="26"/>
  <c r="S137" i="26"/>
  <c r="W137" i="26"/>
  <c r="W132" i="27"/>
  <c r="AA132" i="27"/>
  <c r="S132" i="27"/>
  <c r="W145" i="27"/>
  <c r="X145" i="27" s="1"/>
  <c r="AA145" i="27"/>
  <c r="AB145" i="27" s="1"/>
  <c r="S145" i="27"/>
  <c r="T145" i="27" s="1"/>
  <c r="S156" i="27"/>
  <c r="T156" i="27" s="1"/>
  <c r="AA156" i="27"/>
  <c r="W156" i="27"/>
  <c r="W135" i="27"/>
  <c r="AA135" i="27"/>
  <c r="S135" i="27"/>
  <c r="W153" i="27"/>
  <c r="AA153" i="27"/>
  <c r="S153" i="27"/>
  <c r="T153" i="27" s="1"/>
  <c r="W92" i="27"/>
  <c r="X92" i="27" s="1"/>
  <c r="S92" i="27"/>
  <c r="T92" i="27" s="1"/>
  <c r="AA92" i="27"/>
  <c r="AB92" i="27" s="1"/>
  <c r="W150" i="27"/>
  <c r="X150" i="27" s="1"/>
  <c r="AA150" i="27"/>
  <c r="AB150" i="27" s="1"/>
  <c r="S150" i="27"/>
  <c r="T150" i="27" s="1"/>
  <c r="AA66" i="27"/>
  <c r="S66" i="27"/>
  <c r="W66" i="27"/>
  <c r="O178" i="24"/>
  <c r="P178" i="24" s="1"/>
  <c r="AA167" i="26"/>
  <c r="AB167" i="26" s="1"/>
  <c r="W167" i="26"/>
  <c r="X167" i="26" s="1"/>
  <c r="S167" i="26"/>
  <c r="T167" i="26" s="1"/>
  <c r="O167" i="26"/>
  <c r="P167" i="26" s="1"/>
  <c r="S174" i="26"/>
  <c r="T174" i="26" s="1"/>
  <c r="W174" i="26"/>
  <c r="X174" i="26" s="1"/>
  <c r="AA174" i="26"/>
  <c r="AB174" i="26" s="1"/>
  <c r="S171" i="25"/>
  <c r="T171" i="25" s="1"/>
  <c r="AA171" i="25"/>
  <c r="AB171" i="25" s="1"/>
  <c r="W171" i="25"/>
  <c r="X171" i="25" s="1"/>
  <c r="W178" i="19"/>
  <c r="X178" i="19" s="1"/>
  <c r="AA178" i="19"/>
  <c r="AB178" i="19" s="1"/>
  <c r="S178" i="19"/>
  <c r="T178" i="19" s="1"/>
  <c r="AA173" i="19"/>
  <c r="AB173" i="19" s="1"/>
  <c r="W173" i="19"/>
  <c r="X173" i="19" s="1"/>
  <c r="S173" i="19"/>
  <c r="T173" i="19" s="1"/>
  <c r="W169" i="24"/>
  <c r="X169" i="24" s="1"/>
  <c r="AA169" i="24"/>
  <c r="AB169" i="24" s="1"/>
  <c r="S169" i="24"/>
  <c r="T169" i="24" s="1"/>
  <c r="O169" i="24"/>
  <c r="P169" i="24" s="1"/>
  <c r="W165" i="24"/>
  <c r="X165" i="24" s="1"/>
  <c r="AA165" i="24"/>
  <c r="AB165" i="24" s="1"/>
  <c r="S165" i="24"/>
  <c r="T165" i="24" s="1"/>
  <c r="O165" i="24"/>
  <c r="P165" i="24" s="1"/>
  <c r="W178" i="20"/>
  <c r="X178" i="20" s="1"/>
  <c r="S178" i="20"/>
  <c r="T178" i="20" s="1"/>
  <c r="AA178" i="20"/>
  <c r="AB178" i="20" s="1"/>
  <c r="O178" i="20"/>
  <c r="P178" i="20" s="1"/>
  <c r="S183" i="20"/>
  <c r="T183" i="20" s="1"/>
  <c r="W183" i="20"/>
  <c r="X183" i="20" s="1"/>
  <c r="AA183" i="20"/>
  <c r="AB183" i="20" s="1"/>
  <c r="W169" i="23"/>
  <c r="X169" i="23" s="1"/>
  <c r="AA169" i="23"/>
  <c r="AB169" i="23" s="1"/>
  <c r="S169" i="23"/>
  <c r="T169" i="23" s="1"/>
  <c r="O169" i="23"/>
  <c r="P169" i="23" s="1"/>
  <c r="W162" i="23"/>
  <c r="X162" i="23" s="1"/>
  <c r="S162" i="23"/>
  <c r="T162" i="23" s="1"/>
  <c r="AA162" i="23"/>
  <c r="AB162" i="23" s="1"/>
  <c r="O162" i="23"/>
  <c r="P162" i="23" s="1"/>
  <c r="AA55" i="21"/>
  <c r="W55" i="21"/>
  <c r="S55" i="21"/>
  <c r="AA102" i="21"/>
  <c r="S102" i="21"/>
  <c r="W102" i="21"/>
  <c r="W135" i="22"/>
  <c r="X135" i="22" s="1"/>
  <c r="S135" i="22"/>
  <c r="T135" i="22" s="1"/>
  <c r="AA135" i="22"/>
  <c r="AA152" i="23"/>
  <c r="AB152" i="23" s="1"/>
  <c r="W152" i="23"/>
  <c r="X152" i="23" s="1"/>
  <c r="S152" i="23"/>
  <c r="T152" i="23" s="1"/>
  <c r="W141" i="24"/>
  <c r="X141" i="24" s="1"/>
  <c r="AA141" i="24"/>
  <c r="S141" i="24"/>
  <c r="W18" i="25"/>
  <c r="X18" i="25" s="1"/>
  <c r="AA18" i="25"/>
  <c r="S18" i="25"/>
  <c r="W143" i="25"/>
  <c r="X143" i="25" s="1"/>
  <c r="AA143" i="25"/>
  <c r="S143" i="25"/>
  <c r="AA15" i="26"/>
  <c r="AB15" i="26" s="1"/>
  <c r="S15" i="26"/>
  <c r="W15" i="26"/>
  <c r="X15" i="26" s="1"/>
  <c r="S79" i="26"/>
  <c r="T79" i="26" s="1"/>
  <c r="W79" i="26"/>
  <c r="X79" i="26" s="1"/>
  <c r="AA79" i="26"/>
  <c r="AB79" i="26" s="1"/>
  <c r="W62" i="19"/>
  <c r="X62" i="19" s="1"/>
  <c r="S62" i="19"/>
  <c r="AA62" i="19"/>
  <c r="AB62" i="19" s="1"/>
  <c r="AA63" i="21"/>
  <c r="W63" i="21"/>
  <c r="S63" i="21"/>
  <c r="AA144" i="21"/>
  <c r="W144" i="21"/>
  <c r="S144" i="21"/>
  <c r="T144" i="21" s="1"/>
  <c r="AA143" i="22"/>
  <c r="AB143" i="22" s="1"/>
  <c r="S143" i="22"/>
  <c r="W143" i="22"/>
  <c r="X143" i="22" s="1"/>
  <c r="AA111" i="23"/>
  <c r="AB111" i="23" s="1"/>
  <c r="W111" i="23"/>
  <c r="X111" i="23" s="1"/>
  <c r="S111" i="23"/>
  <c r="W22" i="24"/>
  <c r="AA22" i="24"/>
  <c r="AB22" i="24" s="1"/>
  <c r="S22" i="24"/>
  <c r="AA119" i="25"/>
  <c r="W119" i="25"/>
  <c r="S119" i="25"/>
  <c r="W145" i="26"/>
  <c r="S145" i="26"/>
  <c r="T145" i="26" s="1"/>
  <c r="AA145" i="26"/>
  <c r="AB145" i="26" s="1"/>
  <c r="AA95" i="27"/>
  <c r="AB95" i="27" s="1"/>
  <c r="S95" i="27"/>
  <c r="T95" i="27" s="1"/>
  <c r="W95" i="27"/>
  <c r="X95" i="27" s="1"/>
  <c r="O60" i="20"/>
  <c r="P60" i="20" s="1"/>
  <c r="S60" i="20"/>
  <c r="AA60" i="20"/>
  <c r="W60" i="20"/>
  <c r="W15" i="21"/>
  <c r="AA15" i="21"/>
  <c r="S15" i="21"/>
  <c r="AA19" i="21"/>
  <c r="W19" i="21"/>
  <c r="X19" i="21" s="1"/>
  <c r="S19" i="21"/>
  <c r="T19" i="21" s="1"/>
  <c r="AA149" i="22"/>
  <c r="AB149" i="22" s="1"/>
  <c r="W149" i="22"/>
  <c r="X149" i="22" s="1"/>
  <c r="S149" i="22"/>
  <c r="T149" i="22" s="1"/>
  <c r="AA143" i="23"/>
  <c r="AB143" i="23" s="1"/>
  <c r="W143" i="23"/>
  <c r="X143" i="23" s="1"/>
  <c r="S143" i="23"/>
  <c r="W52" i="23"/>
  <c r="S52" i="23"/>
  <c r="AA52" i="23"/>
  <c r="O80" i="25"/>
  <c r="P80" i="25" s="1"/>
  <c r="AA80" i="25"/>
  <c r="S80" i="25"/>
  <c r="W80" i="25"/>
  <c r="X80" i="25" s="1"/>
  <c r="AA114" i="26"/>
  <c r="AB114" i="26" s="1"/>
  <c r="W114" i="26"/>
  <c r="X114" i="26" s="1"/>
  <c r="S114" i="26"/>
  <c r="T114" i="26" s="1"/>
  <c r="S18" i="26"/>
  <c r="T18" i="26" s="1"/>
  <c r="AA18" i="26"/>
  <c r="AB18" i="26" s="1"/>
  <c r="W18" i="26"/>
  <c r="X18" i="26" s="1"/>
  <c r="W113" i="27"/>
  <c r="AA113" i="27"/>
  <c r="S113" i="27"/>
  <c r="AA73" i="20"/>
  <c r="W73" i="20"/>
  <c r="S73" i="20"/>
  <c r="T73" i="20" s="1"/>
  <c r="O36" i="20"/>
  <c r="P36" i="20" s="1"/>
  <c r="S36" i="20"/>
  <c r="T36" i="20" s="1"/>
  <c r="AA36" i="20"/>
  <c r="AB36" i="20" s="1"/>
  <c r="W36" i="20"/>
  <c r="X36" i="20" s="1"/>
  <c r="AA141" i="21"/>
  <c r="AB141" i="21" s="1"/>
  <c r="W141" i="21"/>
  <c r="X141" i="21" s="1"/>
  <c r="S141" i="21"/>
  <c r="T141" i="21" s="1"/>
  <c r="S29" i="25"/>
  <c r="T29" i="25" s="1"/>
  <c r="W29" i="25"/>
  <c r="X29" i="25" s="1"/>
  <c r="AA29" i="25"/>
  <c r="AA109" i="27"/>
  <c r="W109" i="27"/>
  <c r="S109" i="27"/>
  <c r="O106" i="20"/>
  <c r="P106" i="20" s="1"/>
  <c r="AA106" i="20"/>
  <c r="AB106" i="20" s="1"/>
  <c r="W106" i="20"/>
  <c r="X106" i="20" s="1"/>
  <c r="S106" i="20"/>
  <c r="T106" i="20" s="1"/>
  <c r="W95" i="20"/>
  <c r="X95" i="20" s="1"/>
  <c r="S95" i="20"/>
  <c r="T95" i="20" s="1"/>
  <c r="AA95" i="20"/>
  <c r="AB95" i="20" s="1"/>
  <c r="O94" i="21"/>
  <c r="P94" i="21" s="1"/>
  <c r="S94" i="21"/>
  <c r="T94" i="21" s="1"/>
  <c r="AA94" i="21"/>
  <c r="AB94" i="21" s="1"/>
  <c r="W94" i="21"/>
  <c r="S59" i="21"/>
  <c r="AA59" i="21"/>
  <c r="W59" i="21"/>
  <c r="O50" i="21"/>
  <c r="P50" i="21" s="1"/>
  <c r="W50" i="21"/>
  <c r="S50" i="21"/>
  <c r="T50" i="21" s="1"/>
  <c r="AA50" i="21"/>
  <c r="AB50" i="21" s="1"/>
  <c r="AA30" i="22"/>
  <c r="W30" i="22"/>
  <c r="X30" i="22" s="1"/>
  <c r="S30" i="22"/>
  <c r="T30" i="22" s="1"/>
  <c r="AA119" i="22"/>
  <c r="AB119" i="22" s="1"/>
  <c r="W119" i="22"/>
  <c r="X119" i="22" s="1"/>
  <c r="S119" i="22"/>
  <c r="W65" i="22"/>
  <c r="AA65" i="22"/>
  <c r="S65" i="22"/>
  <c r="AA144" i="22"/>
  <c r="S144" i="22"/>
  <c r="W144" i="22"/>
  <c r="X144" i="22" s="1"/>
  <c r="W74" i="23"/>
  <c r="X74" i="23" s="1"/>
  <c r="AA74" i="23"/>
  <c r="AB74" i="23" s="1"/>
  <c r="S74" i="23"/>
  <c r="T74" i="23" s="1"/>
  <c r="O75" i="23"/>
  <c r="P75" i="23" s="1"/>
  <c r="W75" i="23"/>
  <c r="X75" i="23" s="1"/>
  <c r="AA75" i="23"/>
  <c r="AB75" i="23" s="1"/>
  <c r="S75" i="23"/>
  <c r="T75" i="23" s="1"/>
  <c r="AA146" i="24"/>
  <c r="W146" i="24"/>
  <c r="S146" i="24"/>
  <c r="T146" i="24" s="1"/>
  <c r="O83" i="24"/>
  <c r="P83" i="24" s="1"/>
  <c r="AA83" i="24"/>
  <c r="S83" i="24"/>
  <c r="W83" i="24"/>
  <c r="X83" i="24" s="1"/>
  <c r="O64" i="24"/>
  <c r="P64" i="24" s="1"/>
  <c r="W64" i="24"/>
  <c r="X64" i="24" s="1"/>
  <c r="S64" i="24"/>
  <c r="AA64" i="24"/>
  <c r="AB64" i="24" s="1"/>
  <c r="W18" i="24"/>
  <c r="X18" i="24" s="1"/>
  <c r="AA18" i="24"/>
  <c r="AB18" i="24" s="1"/>
  <c r="S18" i="24"/>
  <c r="T18" i="24" s="1"/>
  <c r="AA21" i="25"/>
  <c r="S21" i="25"/>
  <c r="W21" i="25"/>
  <c r="W143" i="26"/>
  <c r="S143" i="26"/>
  <c r="AA143" i="26"/>
  <c r="W85" i="26"/>
  <c r="AA85" i="26"/>
  <c r="AB85" i="26" s="1"/>
  <c r="S85" i="26"/>
  <c r="T85" i="26" s="1"/>
  <c r="AA123" i="26"/>
  <c r="W123" i="26"/>
  <c r="X123" i="26" s="1"/>
  <c r="S123" i="26"/>
  <c r="T123" i="26" s="1"/>
  <c r="AA120" i="27"/>
  <c r="W120" i="27"/>
  <c r="X120" i="27" s="1"/>
  <c r="S120" i="27"/>
  <c r="T120" i="27" s="1"/>
  <c r="AA125" i="27"/>
  <c r="S125" i="27"/>
  <c r="W125" i="27"/>
  <c r="W19" i="27"/>
  <c r="X19" i="27" s="1"/>
  <c r="AA19" i="27"/>
  <c r="S19" i="27"/>
  <c r="W54" i="21"/>
  <c r="X54" i="21" s="1"/>
  <c r="S54" i="21"/>
  <c r="T54" i="21" s="1"/>
  <c r="AA54" i="21"/>
  <c r="AB54" i="21" s="1"/>
  <c r="AA143" i="21"/>
  <c r="AB143" i="21" s="1"/>
  <c r="S143" i="21"/>
  <c r="T143" i="21" s="1"/>
  <c r="W143" i="21"/>
  <c r="X143" i="21" s="1"/>
  <c r="AA65" i="21"/>
  <c r="AB65" i="21" s="1"/>
  <c r="S65" i="21"/>
  <c r="W65" i="21"/>
  <c r="O82" i="21"/>
  <c r="P82" i="21" s="1"/>
  <c r="W82" i="21"/>
  <c r="S82" i="21"/>
  <c r="AA82" i="21"/>
  <c r="S137" i="21"/>
  <c r="W137" i="21"/>
  <c r="X137" i="21" s="1"/>
  <c r="AA137" i="21"/>
  <c r="AB137" i="21" s="1"/>
  <c r="S53" i="21"/>
  <c r="T53" i="21" s="1"/>
  <c r="W53" i="21"/>
  <c r="X53" i="21" s="1"/>
  <c r="AA53" i="21"/>
  <c r="AB53" i="21" s="1"/>
  <c r="O94" i="23"/>
  <c r="P94" i="23" s="1"/>
  <c r="S94" i="23"/>
  <c r="T94" i="23" s="1"/>
  <c r="AA94" i="23"/>
  <c r="AB94" i="23" s="1"/>
  <c r="W94" i="23"/>
  <c r="AA49" i="23"/>
  <c r="AB49" i="23" s="1"/>
  <c r="W49" i="23"/>
  <c r="S49" i="23"/>
  <c r="W85" i="23"/>
  <c r="S85" i="23"/>
  <c r="AA85" i="23"/>
  <c r="AA15" i="24"/>
  <c r="AB15" i="24" s="1"/>
  <c r="W15" i="24"/>
  <c r="S15" i="24"/>
  <c r="T15" i="24" s="1"/>
  <c r="AA53" i="24"/>
  <c r="AB53" i="24" s="1"/>
  <c r="W53" i="24"/>
  <c r="X53" i="24" s="1"/>
  <c r="S53" i="24"/>
  <c r="T53" i="24" s="1"/>
  <c r="AA78" i="24"/>
  <c r="S78" i="24"/>
  <c r="W78" i="24"/>
  <c r="AA115" i="24"/>
  <c r="W115" i="24"/>
  <c r="S115" i="24"/>
  <c r="W140" i="24"/>
  <c r="AA140" i="24"/>
  <c r="AB140" i="24" s="1"/>
  <c r="S140" i="24"/>
  <c r="T140" i="24" s="1"/>
  <c r="O87" i="24"/>
  <c r="P87" i="24" s="1"/>
  <c r="W87" i="24"/>
  <c r="X87" i="24" s="1"/>
  <c r="AA87" i="24"/>
  <c r="AB87" i="24" s="1"/>
  <c r="S87" i="24"/>
  <c r="T87" i="24" s="1"/>
  <c r="AA17" i="24"/>
  <c r="AB17" i="24" s="1"/>
  <c r="S17" i="24"/>
  <c r="T17" i="24" s="1"/>
  <c r="W17" i="24"/>
  <c r="AA148" i="27"/>
  <c r="AB148" i="27" s="1"/>
  <c r="W148" i="27"/>
  <c r="S148" i="27"/>
  <c r="S114" i="27"/>
  <c r="AA114" i="27"/>
  <c r="W114" i="27"/>
  <c r="X114" i="27" s="1"/>
  <c r="AA133" i="27"/>
  <c r="AB133" i="27" s="1"/>
  <c r="W133" i="27"/>
  <c r="X133" i="27" s="1"/>
  <c r="S133" i="27"/>
  <c r="T133" i="27" s="1"/>
  <c r="W151" i="27"/>
  <c r="X151" i="27" s="1"/>
  <c r="AA151" i="27"/>
  <c r="AB151" i="27" s="1"/>
  <c r="S151" i="27"/>
  <c r="T151" i="27" s="1"/>
  <c r="AA139" i="27"/>
  <c r="S139" i="27"/>
  <c r="W139" i="27"/>
  <c r="X139" i="27" s="1"/>
  <c r="AA17" i="27"/>
  <c r="AB17" i="27" s="1"/>
  <c r="S17" i="27"/>
  <c r="T17" i="27" s="1"/>
  <c r="W17" i="27"/>
  <c r="S118" i="27"/>
  <c r="T118" i="27" s="1"/>
  <c r="AA118" i="27"/>
  <c r="AB118" i="27" s="1"/>
  <c r="W118" i="27"/>
  <c r="X118" i="27" s="1"/>
  <c r="AA181" i="22"/>
  <c r="AB181" i="22" s="1"/>
  <c r="W181" i="22"/>
  <c r="X181" i="22" s="1"/>
  <c r="S181" i="22"/>
  <c r="T181" i="22" s="1"/>
  <c r="AA172" i="22"/>
  <c r="AB172" i="22" s="1"/>
  <c r="W172" i="22"/>
  <c r="X172" i="22" s="1"/>
  <c r="S172" i="22"/>
  <c r="T172" i="22" s="1"/>
  <c r="O172" i="22"/>
  <c r="P172" i="22" s="1"/>
  <c r="AA181" i="26"/>
  <c r="AB181" i="26" s="1"/>
  <c r="W181" i="26"/>
  <c r="X181" i="26" s="1"/>
  <c r="S181" i="26"/>
  <c r="T181" i="26" s="1"/>
  <c r="AA172" i="26"/>
  <c r="AB172" i="26" s="1"/>
  <c r="W172" i="26"/>
  <c r="X172" i="26" s="1"/>
  <c r="S172" i="26"/>
  <c r="T172" i="26" s="1"/>
  <c r="O172" i="26"/>
  <c r="P172" i="26" s="1"/>
  <c r="AA168" i="25"/>
  <c r="AB168" i="25" s="1"/>
  <c r="W168" i="25"/>
  <c r="X168" i="25" s="1"/>
  <c r="S168" i="25"/>
  <c r="T168" i="25" s="1"/>
  <c r="O168" i="25"/>
  <c r="P168" i="25" s="1"/>
  <c r="AA175" i="25"/>
  <c r="AB175" i="25" s="1"/>
  <c r="W175" i="25"/>
  <c r="X175" i="25" s="1"/>
  <c r="S175" i="25"/>
  <c r="T175" i="25" s="1"/>
  <c r="AA167" i="19"/>
  <c r="AB167" i="19" s="1"/>
  <c r="W167" i="19"/>
  <c r="X167" i="19" s="1"/>
  <c r="S167" i="19"/>
  <c r="T167" i="19" s="1"/>
  <c r="AA43" i="19"/>
  <c r="AB43" i="19" s="1"/>
  <c r="W43" i="19"/>
  <c r="X43" i="19" s="1"/>
  <c r="S43" i="19"/>
  <c r="T43" i="19" s="1"/>
  <c r="W177" i="24"/>
  <c r="X177" i="24" s="1"/>
  <c r="AA177" i="24"/>
  <c r="AB177" i="24" s="1"/>
  <c r="S177" i="24"/>
  <c r="T177" i="24" s="1"/>
  <c r="W173" i="24"/>
  <c r="X173" i="24" s="1"/>
  <c r="S173" i="24"/>
  <c r="T173" i="24" s="1"/>
  <c r="AA173" i="24"/>
  <c r="AB173" i="24" s="1"/>
  <c r="W171" i="20"/>
  <c r="X171" i="20" s="1"/>
  <c r="AA171" i="20"/>
  <c r="AB171" i="20" s="1"/>
  <c r="S171" i="20"/>
  <c r="T171" i="20" s="1"/>
  <c r="AA167" i="20"/>
  <c r="AB167" i="20" s="1"/>
  <c r="W167" i="20"/>
  <c r="X167" i="20" s="1"/>
  <c r="S167" i="20"/>
  <c r="T167" i="20" s="1"/>
  <c r="AA181" i="23"/>
  <c r="AB181" i="23" s="1"/>
  <c r="S181" i="23"/>
  <c r="T181" i="23" s="1"/>
  <c r="W181" i="23"/>
  <c r="X181" i="23" s="1"/>
  <c r="O181" i="23"/>
  <c r="P181" i="23" s="1"/>
  <c r="W186" i="23"/>
  <c r="X186" i="23" s="1"/>
  <c r="S186" i="23"/>
  <c r="T186" i="23" s="1"/>
  <c r="AA186" i="23"/>
  <c r="AB186" i="23" s="1"/>
  <c r="AA64" i="21"/>
  <c r="AB64" i="21" s="1"/>
  <c r="S64" i="21"/>
  <c r="W64" i="21"/>
  <c r="AA111" i="22"/>
  <c r="W111" i="22"/>
  <c r="S111" i="22"/>
  <c r="AA62" i="24"/>
  <c r="S62" i="24"/>
  <c r="T62" i="24" s="1"/>
  <c r="W62" i="24"/>
  <c r="X62" i="24" s="1"/>
  <c r="AA121" i="25"/>
  <c r="AB121" i="25" s="1"/>
  <c r="W121" i="25"/>
  <c r="X121" i="25" s="1"/>
  <c r="S121" i="25"/>
  <c r="T121" i="25" s="1"/>
  <c r="O65" i="25"/>
  <c r="P65" i="25" s="1"/>
  <c r="AA65" i="25"/>
  <c r="W65" i="25"/>
  <c r="X65" i="25" s="1"/>
  <c r="S65" i="25"/>
  <c r="AA59" i="26"/>
  <c r="S59" i="26"/>
  <c r="W59" i="26"/>
  <c r="AA121" i="27"/>
  <c r="S121" i="27"/>
  <c r="W121" i="27"/>
  <c r="AA140" i="19"/>
  <c r="AB140" i="19" s="1"/>
  <c r="S140" i="19"/>
  <c r="T140" i="19" s="1"/>
  <c r="W140" i="19"/>
  <c r="X140" i="19" s="1"/>
  <c r="W124" i="19"/>
  <c r="X124" i="19" s="1"/>
  <c r="AA124" i="19"/>
  <c r="AB124" i="19" s="1"/>
  <c r="S124" i="19"/>
  <c r="T124" i="19" s="1"/>
  <c r="AA64" i="20"/>
  <c r="AB64" i="20" s="1"/>
  <c r="W64" i="20"/>
  <c r="X64" i="20" s="1"/>
  <c r="S64" i="20"/>
  <c r="O53" i="20"/>
  <c r="P53" i="20" s="1"/>
  <c r="W53" i="20"/>
  <c r="AA53" i="20"/>
  <c r="S53" i="20"/>
  <c r="W92" i="21"/>
  <c r="X92" i="21" s="1"/>
  <c r="AA92" i="21"/>
  <c r="AB92" i="21" s="1"/>
  <c r="S92" i="21"/>
  <c r="T92" i="21" s="1"/>
  <c r="W139" i="22"/>
  <c r="X139" i="22" s="1"/>
  <c r="AA139" i="22"/>
  <c r="AB139" i="22" s="1"/>
  <c r="S139" i="22"/>
  <c r="T139" i="22" s="1"/>
  <c r="S32" i="22"/>
  <c r="T32" i="22" s="1"/>
  <c r="AA32" i="22"/>
  <c r="AB32" i="22" s="1"/>
  <c r="W32" i="22"/>
  <c r="S123" i="23"/>
  <c r="AA123" i="23"/>
  <c r="W123" i="23"/>
  <c r="O76" i="25"/>
  <c r="P76" i="25" s="1"/>
  <c r="AA76" i="25"/>
  <c r="W76" i="25"/>
  <c r="X76" i="25" s="1"/>
  <c r="S76" i="25"/>
  <c r="T76" i="25" s="1"/>
  <c r="AA93" i="25"/>
  <c r="AB93" i="25" s="1"/>
  <c r="W93" i="25"/>
  <c r="X93" i="25" s="1"/>
  <c r="S93" i="25"/>
  <c r="T93" i="25" s="1"/>
  <c r="W54" i="26"/>
  <c r="X54" i="26" s="1"/>
  <c r="S54" i="26"/>
  <c r="T54" i="26" s="1"/>
  <c r="AA54" i="26"/>
  <c r="AB54" i="26" s="1"/>
  <c r="O82" i="27"/>
  <c r="P82" i="27" s="1"/>
  <c r="AA82" i="27"/>
  <c r="W82" i="27"/>
  <c r="X82" i="27" s="1"/>
  <c r="S82" i="27"/>
  <c r="W78" i="21"/>
  <c r="S78" i="21"/>
  <c r="AA78" i="21"/>
  <c r="AB78" i="21" s="1"/>
  <c r="AA14" i="21"/>
  <c r="S14" i="21"/>
  <c r="T14" i="21" s="1"/>
  <c r="W14" i="21"/>
  <c r="X14" i="21" s="1"/>
  <c r="W108" i="22"/>
  <c r="X108" i="22" s="1"/>
  <c r="AA108" i="22"/>
  <c r="AB108" i="22" s="1"/>
  <c r="S108" i="22"/>
  <c r="S125" i="23"/>
  <c r="T125" i="23" s="1"/>
  <c r="AA125" i="23"/>
  <c r="AB125" i="23" s="1"/>
  <c r="W125" i="23"/>
  <c r="S137" i="23"/>
  <c r="W137" i="23"/>
  <c r="AA137" i="23"/>
  <c r="AA30" i="25"/>
  <c r="W30" i="25"/>
  <c r="X30" i="25" s="1"/>
  <c r="S30" i="25"/>
  <c r="T30" i="25" s="1"/>
  <c r="W135" i="25"/>
  <c r="X135" i="25" s="1"/>
  <c r="AA135" i="25"/>
  <c r="AB135" i="25" s="1"/>
  <c r="S135" i="25"/>
  <c r="T135" i="25" s="1"/>
  <c r="S82" i="26"/>
  <c r="T82" i="26" s="1"/>
  <c r="AA82" i="26"/>
  <c r="AB82" i="26" s="1"/>
  <c r="W82" i="26"/>
  <c r="X82" i="26" s="1"/>
  <c r="AA83" i="27"/>
  <c r="W83" i="27"/>
  <c r="S83" i="27"/>
  <c r="AA42" i="27"/>
  <c r="S42" i="27"/>
  <c r="W42" i="27"/>
  <c r="X42" i="27" s="1"/>
  <c r="O86" i="23"/>
  <c r="P86" i="23" s="1"/>
  <c r="W86" i="23"/>
  <c r="X86" i="23" s="1"/>
  <c r="S86" i="23"/>
  <c r="T86" i="23" s="1"/>
  <c r="AA86" i="23"/>
  <c r="AB86" i="23" s="1"/>
  <c r="AA146" i="27"/>
  <c r="AB146" i="27" s="1"/>
  <c r="W146" i="27"/>
  <c r="X146" i="27" s="1"/>
  <c r="S146" i="27"/>
  <c r="T146" i="27" s="1"/>
  <c r="O93" i="27"/>
  <c r="P93" i="27" s="1"/>
  <c r="AA93" i="27"/>
  <c r="S93" i="27"/>
  <c r="W93" i="27"/>
  <c r="W113" i="20"/>
  <c r="AA113" i="20"/>
  <c r="S113" i="20"/>
  <c r="O179" i="19"/>
  <c r="P179" i="19" s="1"/>
  <c r="W52" i="19"/>
  <c r="X52" i="19" s="1"/>
  <c r="S52" i="19"/>
  <c r="T52" i="19" s="1"/>
  <c r="AA52" i="19"/>
  <c r="AB52" i="19" s="1"/>
  <c r="S29" i="19"/>
  <c r="T29" i="19" s="1"/>
  <c r="AA29" i="19"/>
  <c r="W29" i="19"/>
  <c r="X29" i="19" s="1"/>
  <c r="S59" i="19"/>
  <c r="T59" i="19" s="1"/>
  <c r="AA59" i="19"/>
  <c r="AB59" i="19" s="1"/>
  <c r="W59" i="19"/>
  <c r="X59" i="19" s="1"/>
  <c r="O83" i="19"/>
  <c r="P83" i="19" s="1"/>
  <c r="W83" i="19"/>
  <c r="S83" i="19"/>
  <c r="AA83" i="19"/>
  <c r="S90" i="19"/>
  <c r="W90" i="19"/>
  <c r="X90" i="19" s="1"/>
  <c r="AA90" i="19"/>
  <c r="AB90" i="19" s="1"/>
  <c r="O45" i="19"/>
  <c r="P45" i="19" s="1"/>
  <c r="S45" i="19"/>
  <c r="T45" i="19" s="1"/>
  <c r="AA45" i="19"/>
  <c r="AB45" i="19" s="1"/>
  <c r="W45" i="19"/>
  <c r="X45" i="19" s="1"/>
  <c r="AA42" i="19"/>
  <c r="W42" i="19"/>
  <c r="S42" i="19"/>
  <c r="AA150" i="19"/>
  <c r="AB150" i="19" s="1"/>
  <c r="S150" i="19"/>
  <c r="W150" i="19"/>
  <c r="AA149" i="19"/>
  <c r="W149" i="19"/>
  <c r="X149" i="19" s="1"/>
  <c r="S149" i="19"/>
  <c r="T149" i="19" s="1"/>
  <c r="O87" i="19"/>
  <c r="P87" i="19" s="1"/>
  <c r="W87" i="19"/>
  <c r="X87" i="19" s="1"/>
  <c r="S87" i="19"/>
  <c r="T87" i="19" s="1"/>
  <c r="AA87" i="19"/>
  <c r="AB87" i="19" s="1"/>
  <c r="O33" i="21"/>
  <c r="P33" i="21" s="1"/>
  <c r="AA33" i="21"/>
  <c r="AB33" i="21" s="1"/>
  <c r="S33" i="21"/>
  <c r="T33" i="21" s="1"/>
  <c r="W33" i="21"/>
  <c r="W44" i="21"/>
  <c r="AA44" i="21"/>
  <c r="S44" i="21"/>
  <c r="W72" i="21"/>
  <c r="AA72" i="21"/>
  <c r="S72" i="21"/>
  <c r="O90" i="21"/>
  <c r="P90" i="21" s="1"/>
  <c r="S90" i="21"/>
  <c r="T90" i="21" s="1"/>
  <c r="AA90" i="21"/>
  <c r="AB90" i="21" s="1"/>
  <c r="W90" i="21"/>
  <c r="X90" i="21" s="1"/>
  <c r="S153" i="21"/>
  <c r="T153" i="21" s="1"/>
  <c r="W153" i="21"/>
  <c r="X153" i="21" s="1"/>
  <c r="AA153" i="21"/>
  <c r="AB153" i="21" s="1"/>
  <c r="O42" i="21"/>
  <c r="S42" i="21"/>
  <c r="AA42" i="21"/>
  <c r="W42" i="21"/>
  <c r="W89" i="23"/>
  <c r="AA89" i="23"/>
  <c r="S89" i="23"/>
  <c r="T89" i="23" s="1"/>
  <c r="S146" i="23"/>
  <c r="T146" i="23" s="1"/>
  <c r="W146" i="23"/>
  <c r="X146" i="23" s="1"/>
  <c r="AA146" i="23"/>
  <c r="AB146" i="23" s="1"/>
  <c r="S115" i="23"/>
  <c r="T115" i="23" s="1"/>
  <c r="W115" i="23"/>
  <c r="X115" i="23" s="1"/>
  <c r="AA115" i="23"/>
  <c r="AB115" i="23" s="1"/>
  <c r="AA124" i="23"/>
  <c r="S124" i="23"/>
  <c r="W124" i="23"/>
  <c r="S149" i="24"/>
  <c r="W149" i="24"/>
  <c r="AA149" i="24"/>
  <c r="AA61" i="24"/>
  <c r="W61" i="24"/>
  <c r="X61" i="24" s="1"/>
  <c r="S61" i="24"/>
  <c r="T61" i="24" s="1"/>
  <c r="W86" i="24"/>
  <c r="X86" i="24" s="1"/>
  <c r="S86" i="24"/>
  <c r="T86" i="24" s="1"/>
  <c r="AA86" i="24"/>
  <c r="AB86" i="24" s="1"/>
  <c r="W145" i="24"/>
  <c r="X145" i="24" s="1"/>
  <c r="AA145" i="24"/>
  <c r="AB145" i="24" s="1"/>
  <c r="S145" i="24"/>
  <c r="W156" i="24"/>
  <c r="AA156" i="24"/>
  <c r="S156" i="24"/>
  <c r="O95" i="24"/>
  <c r="P95" i="24" s="1"/>
  <c r="AA95" i="24"/>
  <c r="S95" i="24"/>
  <c r="W95" i="24"/>
  <c r="X95" i="24" s="1"/>
  <c r="S29" i="26"/>
  <c r="T29" i="26" s="1"/>
  <c r="W29" i="26"/>
  <c r="X29" i="26" s="1"/>
  <c r="AA29" i="26"/>
  <c r="AB29" i="26" s="1"/>
  <c r="S117" i="27"/>
  <c r="T117" i="27" s="1"/>
  <c r="AA117" i="27"/>
  <c r="AB117" i="27" s="1"/>
  <c r="W117" i="27"/>
  <c r="X117" i="27" s="1"/>
  <c r="AA138" i="27"/>
  <c r="AB138" i="27" s="1"/>
  <c r="S138" i="27"/>
  <c r="T138" i="27" s="1"/>
  <c r="W138" i="27"/>
  <c r="W149" i="27"/>
  <c r="S149" i="27"/>
  <c r="AA149" i="27"/>
  <c r="W108" i="27"/>
  <c r="X108" i="27" s="1"/>
  <c r="AA108" i="27"/>
  <c r="AB108" i="27" s="1"/>
  <c r="S108" i="27"/>
  <c r="T108" i="27" s="1"/>
  <c r="AA112" i="27"/>
  <c r="AB112" i="27" s="1"/>
  <c r="W112" i="27"/>
  <c r="X112" i="27" s="1"/>
  <c r="S112" i="27"/>
  <c r="T112" i="27" s="1"/>
  <c r="W21" i="27"/>
  <c r="X21" i="27" s="1"/>
  <c r="S21" i="27"/>
  <c r="T21" i="27" s="1"/>
  <c r="AA21" i="27"/>
  <c r="AB21" i="27" s="1"/>
  <c r="S18" i="27"/>
  <c r="T18" i="27" s="1"/>
  <c r="W18" i="27"/>
  <c r="X18" i="27" s="1"/>
  <c r="AA18" i="27"/>
  <c r="W111" i="27"/>
  <c r="AA111" i="27"/>
  <c r="AB111" i="27" s="1"/>
  <c r="S111" i="27"/>
  <c r="T111" i="27" s="1"/>
  <c r="O169" i="21"/>
  <c r="P169" i="21" s="1"/>
  <c r="S169" i="21"/>
  <c r="T169" i="21" s="1"/>
  <c r="W169" i="21"/>
  <c r="X169" i="21" s="1"/>
  <c r="AA169" i="21"/>
  <c r="AB169" i="21" s="1"/>
  <c r="W186" i="21"/>
  <c r="X186" i="21" s="1"/>
  <c r="AA186" i="21"/>
  <c r="AB186" i="21" s="1"/>
  <c r="S186" i="21"/>
  <c r="T186" i="21" s="1"/>
  <c r="AA169" i="27"/>
  <c r="AB169" i="27" s="1"/>
  <c r="S169" i="27"/>
  <c r="T169" i="27" s="1"/>
  <c r="W169" i="27"/>
  <c r="X169" i="27" s="1"/>
  <c r="O169" i="27"/>
  <c r="P169" i="27" s="1"/>
  <c r="W164" i="27"/>
  <c r="X164" i="27" s="1"/>
  <c r="AA164" i="27"/>
  <c r="AB164" i="27" s="1"/>
  <c r="S164" i="27"/>
  <c r="O164" i="27"/>
  <c r="AA164" i="22"/>
  <c r="AB164" i="22" s="1"/>
  <c r="W164" i="22"/>
  <c r="X164" i="22" s="1"/>
  <c r="S164" i="22"/>
  <c r="T164" i="22" s="1"/>
  <c r="O164" i="22"/>
  <c r="P164" i="22" s="1"/>
  <c r="AA174" i="22"/>
  <c r="AB174" i="22" s="1"/>
  <c r="S174" i="22"/>
  <c r="T174" i="22" s="1"/>
  <c r="W174" i="22"/>
  <c r="X174" i="22" s="1"/>
  <c r="W166" i="26"/>
  <c r="X166" i="26" s="1"/>
  <c r="AA166" i="26"/>
  <c r="AB166" i="26" s="1"/>
  <c r="S166" i="26"/>
  <c r="T166" i="26" s="1"/>
  <c r="O166" i="26"/>
  <c r="P166" i="26" s="1"/>
  <c r="AA186" i="26"/>
  <c r="AB186" i="26" s="1"/>
  <c r="W186" i="26"/>
  <c r="X186" i="26" s="1"/>
  <c r="S186" i="26"/>
  <c r="T186" i="26" s="1"/>
  <c r="W167" i="25"/>
  <c r="X167" i="25" s="1"/>
  <c r="AA167" i="25"/>
  <c r="AB167" i="25" s="1"/>
  <c r="S167" i="25"/>
  <c r="T167" i="25" s="1"/>
  <c r="O167" i="25"/>
  <c r="P167" i="25" s="1"/>
  <c r="AA186" i="25"/>
  <c r="AB186" i="25" s="1"/>
  <c r="W186" i="25"/>
  <c r="X186" i="25" s="1"/>
  <c r="S186" i="25"/>
  <c r="T186" i="25" s="1"/>
  <c r="W177" i="19"/>
  <c r="X177" i="19" s="1"/>
  <c r="AA177" i="19"/>
  <c r="AB177" i="19" s="1"/>
  <c r="S177" i="19"/>
  <c r="T177" i="19" s="1"/>
  <c r="O177" i="19"/>
  <c r="P177" i="19" s="1"/>
  <c r="AA168" i="24"/>
  <c r="AB168" i="24" s="1"/>
  <c r="W168" i="24"/>
  <c r="X168" i="24" s="1"/>
  <c r="S168" i="24"/>
  <c r="T168" i="24" s="1"/>
  <c r="O168" i="24"/>
  <c r="P168" i="24" s="1"/>
  <c r="AA177" i="20"/>
  <c r="AB177" i="20" s="1"/>
  <c r="W177" i="20"/>
  <c r="X177" i="20" s="1"/>
  <c r="S177" i="20"/>
  <c r="T177" i="20" s="1"/>
  <c r="AA173" i="20"/>
  <c r="AB173" i="20" s="1"/>
  <c r="W173" i="20"/>
  <c r="X173" i="20" s="1"/>
  <c r="S173" i="20"/>
  <c r="T173" i="20" s="1"/>
  <c r="O173" i="20"/>
  <c r="P173" i="20" s="1"/>
  <c r="W168" i="23"/>
  <c r="X168" i="23" s="1"/>
  <c r="S168" i="23"/>
  <c r="T168" i="23" s="1"/>
  <c r="AA168" i="23"/>
  <c r="AB168" i="23" s="1"/>
  <c r="O168" i="23"/>
  <c r="P168" i="23" s="1"/>
  <c r="W185" i="23"/>
  <c r="X185" i="23" s="1"/>
  <c r="AA185" i="23"/>
  <c r="AB185" i="23" s="1"/>
  <c r="S185" i="23"/>
  <c r="T185" i="23" s="1"/>
  <c r="O185" i="23"/>
  <c r="P185" i="23" s="1"/>
  <c r="W162" i="27"/>
  <c r="X162" i="27" s="1"/>
  <c r="AA162" i="27"/>
  <c r="AB162" i="27" s="1"/>
  <c r="S162" i="27"/>
  <c r="T162" i="27" s="1"/>
  <c r="W177" i="22"/>
  <c r="X177" i="22" s="1"/>
  <c r="S177" i="22"/>
  <c r="T177" i="22" s="1"/>
  <c r="AA177" i="22"/>
  <c r="AB177" i="22" s="1"/>
  <c r="AA164" i="26"/>
  <c r="AB164" i="26" s="1"/>
  <c r="W164" i="26"/>
  <c r="X164" i="26" s="1"/>
  <c r="S164" i="26"/>
  <c r="T164" i="26" s="1"/>
  <c r="S163" i="25"/>
  <c r="T163" i="25" s="1"/>
  <c r="W163" i="25"/>
  <c r="X163" i="25" s="1"/>
  <c r="AA163" i="25"/>
  <c r="AA184" i="25"/>
  <c r="AB184" i="25" s="1"/>
  <c r="W184" i="25"/>
  <c r="X184" i="25" s="1"/>
  <c r="S184" i="25"/>
  <c r="T184" i="25" s="1"/>
  <c r="AA182" i="19"/>
  <c r="AB182" i="19" s="1"/>
  <c r="W182" i="19"/>
  <c r="X182" i="19" s="1"/>
  <c r="S182" i="19"/>
  <c r="T182" i="19" s="1"/>
  <c r="S175" i="19"/>
  <c r="T175" i="19" s="1"/>
  <c r="AA175" i="19"/>
  <c r="AB175" i="19" s="1"/>
  <c r="W175" i="19"/>
  <c r="X175" i="19" s="1"/>
  <c r="AA184" i="24"/>
  <c r="AB184" i="24" s="1"/>
  <c r="W184" i="24"/>
  <c r="X184" i="24" s="1"/>
  <c r="S184" i="24"/>
  <c r="T184" i="24" s="1"/>
  <c r="AA183" i="24"/>
  <c r="AB183" i="24" s="1"/>
  <c r="W183" i="24"/>
  <c r="X183" i="24" s="1"/>
  <c r="S183" i="24"/>
  <c r="T183" i="24" s="1"/>
  <c r="AA166" i="23"/>
  <c r="AB166" i="23" s="1"/>
  <c r="W166" i="23"/>
  <c r="X166" i="23" s="1"/>
  <c r="S166" i="23"/>
  <c r="T166" i="23" s="1"/>
  <c r="W170" i="23"/>
  <c r="X170" i="23" s="1"/>
  <c r="AA170" i="23"/>
  <c r="AB170" i="23" s="1"/>
  <c r="S170" i="23"/>
  <c r="T170" i="23" s="1"/>
  <c r="AA78" i="19"/>
  <c r="W78" i="19"/>
  <c r="X78" i="19" s="1"/>
  <c r="S78" i="19"/>
  <c r="O49" i="19"/>
  <c r="P49" i="19" s="1"/>
  <c r="S49" i="19"/>
  <c r="T49" i="19" s="1"/>
  <c r="AA49" i="19"/>
  <c r="W49" i="19"/>
  <c r="X49" i="19" s="1"/>
  <c r="S28" i="19"/>
  <c r="T28" i="19" s="1"/>
  <c r="W28" i="19"/>
  <c r="X28" i="19" s="1"/>
  <c r="AA28" i="19"/>
  <c r="AB28" i="19" s="1"/>
  <c r="W22" i="19"/>
  <c r="X22" i="19" s="1"/>
  <c r="AA22" i="19"/>
  <c r="AB22" i="19" s="1"/>
  <c r="S22" i="19"/>
  <c r="T22" i="19" s="1"/>
  <c r="S155" i="19"/>
  <c r="AA155" i="19"/>
  <c r="AB155" i="19" s="1"/>
  <c r="W155" i="19"/>
  <c r="X155" i="19" s="1"/>
  <c r="AA141" i="19"/>
  <c r="S141" i="19"/>
  <c r="W141" i="19"/>
  <c r="X141" i="19" s="1"/>
  <c r="O77" i="19"/>
  <c r="P77" i="19" s="1"/>
  <c r="W77" i="19"/>
  <c r="X77" i="19" s="1"/>
  <c r="AA77" i="19"/>
  <c r="AB77" i="19" s="1"/>
  <c r="S77" i="19"/>
  <c r="T77" i="19" s="1"/>
  <c r="S144" i="19"/>
  <c r="T144" i="19" s="1"/>
  <c r="W144" i="19"/>
  <c r="X144" i="19" s="1"/>
  <c r="AA144" i="19"/>
  <c r="AB144" i="19" s="1"/>
  <c r="W118" i="20"/>
  <c r="X118" i="20" s="1"/>
  <c r="S118" i="20"/>
  <c r="T118" i="20" s="1"/>
  <c r="AA118" i="20"/>
  <c r="AA122" i="20"/>
  <c r="W122" i="20"/>
  <c r="S122" i="20"/>
  <c r="O91" i="20"/>
  <c r="P91" i="20" s="1"/>
  <c r="AA91" i="20"/>
  <c r="AB91" i="20" s="1"/>
  <c r="W91" i="20"/>
  <c r="X91" i="20" s="1"/>
  <c r="S91" i="20"/>
  <c r="T91" i="20" s="1"/>
  <c r="AA147" i="20"/>
  <c r="AB147" i="20" s="1"/>
  <c r="S147" i="20"/>
  <c r="T147" i="20" s="1"/>
  <c r="W147" i="20"/>
  <c r="X147" i="20" s="1"/>
  <c r="AA107" i="20"/>
  <c r="AB107" i="20" s="1"/>
  <c r="S107" i="20"/>
  <c r="T107" i="20" s="1"/>
  <c r="W107" i="20"/>
  <c r="X107" i="20" s="1"/>
  <c r="O17" i="20"/>
  <c r="P17" i="20" s="1"/>
  <c r="W17" i="20"/>
  <c r="X17" i="20" s="1"/>
  <c r="S17" i="20"/>
  <c r="AA17" i="20"/>
  <c r="W139" i="20"/>
  <c r="X139" i="20" s="1"/>
  <c r="AA139" i="20"/>
  <c r="AB139" i="20" s="1"/>
  <c r="S139" i="20"/>
  <c r="T139" i="20" s="1"/>
  <c r="AA149" i="20"/>
  <c r="AB149" i="20" s="1"/>
  <c r="W149" i="20"/>
  <c r="X149" i="20" s="1"/>
  <c r="S149" i="20"/>
  <c r="T149" i="20" s="1"/>
  <c r="S124" i="21"/>
  <c r="T124" i="21" s="1"/>
  <c r="W124" i="21"/>
  <c r="X124" i="21" s="1"/>
  <c r="AA124" i="21"/>
  <c r="AB124" i="21" s="1"/>
  <c r="W60" i="21"/>
  <c r="AA60" i="21"/>
  <c r="S60" i="21"/>
  <c r="AA88" i="21"/>
  <c r="W88" i="21"/>
  <c r="S88" i="21"/>
  <c r="T88" i="21" s="1"/>
  <c r="W125" i="21"/>
  <c r="X125" i="21" s="1"/>
  <c r="AA125" i="21"/>
  <c r="AB125" i="21" s="1"/>
  <c r="S125" i="21"/>
  <c r="T125" i="21" s="1"/>
  <c r="AA36" i="21"/>
  <c r="S36" i="21"/>
  <c r="T36" i="21" s="1"/>
  <c r="W36" i="21"/>
  <c r="X36" i="21" s="1"/>
  <c r="W133" i="21"/>
  <c r="X133" i="21" s="1"/>
  <c r="AA133" i="21"/>
  <c r="AB133" i="21" s="1"/>
  <c r="S133" i="21"/>
  <c r="T133" i="21" s="1"/>
  <c r="O93" i="22"/>
  <c r="P93" i="22" s="1"/>
  <c r="W93" i="22"/>
  <c r="X93" i="22" s="1"/>
  <c r="AA93" i="22"/>
  <c r="S93" i="22"/>
  <c r="W50" i="22"/>
  <c r="X50" i="22" s="1"/>
  <c r="AA50" i="22"/>
  <c r="S50" i="22"/>
  <c r="T50" i="22" s="1"/>
  <c r="W118" i="22"/>
  <c r="X118" i="22" s="1"/>
  <c r="AA118" i="22"/>
  <c r="AB118" i="22" s="1"/>
  <c r="S118" i="22"/>
  <c r="T118" i="22" s="1"/>
  <c r="S60" i="22"/>
  <c r="T60" i="22" s="1"/>
  <c r="AA60" i="22"/>
  <c r="AB60" i="22" s="1"/>
  <c r="W60" i="22"/>
  <c r="X60" i="22" s="1"/>
  <c r="S88" i="22"/>
  <c r="W88" i="22"/>
  <c r="AA88" i="22"/>
  <c r="AB88" i="22" s="1"/>
  <c r="O51" i="22"/>
  <c r="P51" i="22" s="1"/>
  <c r="AA51" i="22"/>
  <c r="W51" i="22"/>
  <c r="S51" i="22"/>
  <c r="T51" i="22" s="1"/>
  <c r="O64" i="22"/>
  <c r="P64" i="22" s="1"/>
  <c r="W64" i="22"/>
  <c r="X64" i="22" s="1"/>
  <c r="S64" i="22"/>
  <c r="T64" i="22" s="1"/>
  <c r="AA64" i="22"/>
  <c r="AB64" i="22" s="1"/>
  <c r="W47" i="22"/>
  <c r="X47" i="22" s="1"/>
  <c r="S47" i="22"/>
  <c r="T47" i="22" s="1"/>
  <c r="AA47" i="22"/>
  <c r="AB47" i="22" s="1"/>
  <c r="W76" i="22"/>
  <c r="AA76" i="22"/>
  <c r="S76" i="22"/>
  <c r="AA104" i="22"/>
  <c r="W104" i="22"/>
  <c r="S104" i="22"/>
  <c r="T104" i="22" s="1"/>
  <c r="S66" i="23"/>
  <c r="T66" i="23" s="1"/>
  <c r="W66" i="23"/>
  <c r="X66" i="23" s="1"/>
  <c r="AA66" i="23"/>
  <c r="AB66" i="23" s="1"/>
  <c r="S54" i="23"/>
  <c r="T54" i="23" s="1"/>
  <c r="AA54" i="23"/>
  <c r="AB54" i="23" s="1"/>
  <c r="W54" i="23"/>
  <c r="X54" i="23" s="1"/>
  <c r="W28" i="23"/>
  <c r="X28" i="23" s="1"/>
  <c r="AA28" i="23"/>
  <c r="AB28" i="23" s="1"/>
  <c r="S28" i="23"/>
  <c r="S121" i="23"/>
  <c r="AA121" i="23"/>
  <c r="W121" i="23"/>
  <c r="O55" i="23"/>
  <c r="P55" i="23" s="1"/>
  <c r="S55" i="23"/>
  <c r="T55" i="23" s="1"/>
  <c r="AA55" i="23"/>
  <c r="W55" i="23"/>
  <c r="AA120" i="23"/>
  <c r="AB120" i="23" s="1"/>
  <c r="W120" i="23"/>
  <c r="X120" i="23" s="1"/>
  <c r="S120" i="23"/>
  <c r="T120" i="23" s="1"/>
  <c r="W114" i="23"/>
  <c r="X114" i="23" s="1"/>
  <c r="AA114" i="23"/>
  <c r="AB114" i="23" s="1"/>
  <c r="S114" i="23"/>
  <c r="T114" i="23" s="1"/>
  <c r="W56" i="23"/>
  <c r="S56" i="23"/>
  <c r="AA56" i="23"/>
  <c r="AA59" i="23"/>
  <c r="W59" i="23"/>
  <c r="S59" i="23"/>
  <c r="T59" i="23" s="1"/>
  <c r="W139" i="24"/>
  <c r="X139" i="24" s="1"/>
  <c r="AA139" i="24"/>
  <c r="AB139" i="24" s="1"/>
  <c r="S139" i="24"/>
  <c r="T139" i="24" s="1"/>
  <c r="AA152" i="24"/>
  <c r="AB152" i="24" s="1"/>
  <c r="W152" i="24"/>
  <c r="X152" i="24" s="1"/>
  <c r="S152" i="24"/>
  <c r="T152" i="24" s="1"/>
  <c r="O65" i="24"/>
  <c r="P65" i="24" s="1"/>
  <c r="S65" i="24"/>
  <c r="T65" i="24" s="1"/>
  <c r="W65" i="24"/>
  <c r="X65" i="24" s="1"/>
  <c r="AA65" i="24"/>
  <c r="W108" i="24"/>
  <c r="X108" i="24" s="1"/>
  <c r="AA108" i="24"/>
  <c r="S108" i="24"/>
  <c r="S133" i="24"/>
  <c r="T133" i="24" s="1"/>
  <c r="AA133" i="24"/>
  <c r="AB133" i="24" s="1"/>
  <c r="W133" i="24"/>
  <c r="X133" i="24" s="1"/>
  <c r="AA125" i="24"/>
  <c r="AB125" i="24" s="1"/>
  <c r="W125" i="24"/>
  <c r="X125" i="24" s="1"/>
  <c r="S125" i="24"/>
  <c r="T125" i="24" s="1"/>
  <c r="AA21" i="24"/>
  <c r="AB21" i="24" s="1"/>
  <c r="S21" i="24"/>
  <c r="T21" i="24" s="1"/>
  <c r="W21" i="24"/>
  <c r="X21" i="24" s="1"/>
  <c r="AA25" i="25"/>
  <c r="W25" i="25"/>
  <c r="S25" i="25"/>
  <c r="S20" i="25"/>
  <c r="AA20" i="25"/>
  <c r="W20" i="25"/>
  <c r="X20" i="25" s="1"/>
  <c r="S13" i="25"/>
  <c r="T13" i="25" s="1"/>
  <c r="AA13" i="25"/>
  <c r="W13" i="25"/>
  <c r="X13" i="25" s="1"/>
  <c r="O22" i="25"/>
  <c r="P22" i="25" s="1"/>
  <c r="W22" i="25"/>
  <c r="X22" i="25" s="1"/>
  <c r="S22" i="25"/>
  <c r="T22" i="25" s="1"/>
  <c r="AA22" i="25"/>
  <c r="AB22" i="25" s="1"/>
  <c r="W45" i="25"/>
  <c r="X45" i="25" s="1"/>
  <c r="S45" i="25"/>
  <c r="AA45" i="25"/>
  <c r="AB45" i="25" s="1"/>
  <c r="AA102" i="25"/>
  <c r="S102" i="25"/>
  <c r="W102" i="25"/>
  <c r="W152" i="25"/>
  <c r="AA152" i="25"/>
  <c r="AB152" i="25" s="1"/>
  <c r="S152" i="25"/>
  <c r="T152" i="25" s="1"/>
  <c r="O88" i="25"/>
  <c r="P88" i="25" s="1"/>
  <c r="W88" i="25"/>
  <c r="X88" i="25" s="1"/>
  <c r="S88" i="25"/>
  <c r="T88" i="25" s="1"/>
  <c r="AA88" i="25"/>
  <c r="AB88" i="25" s="1"/>
  <c r="AA133" i="25"/>
  <c r="AB133" i="25" s="1"/>
  <c r="S133" i="25"/>
  <c r="T133" i="25" s="1"/>
  <c r="W133" i="25"/>
  <c r="AA151" i="25"/>
  <c r="W151" i="25"/>
  <c r="S151" i="25"/>
  <c r="AA146" i="26"/>
  <c r="W146" i="26"/>
  <c r="S146" i="26"/>
  <c r="T146" i="26" s="1"/>
  <c r="AA152" i="26"/>
  <c r="AB152" i="26" s="1"/>
  <c r="S152" i="26"/>
  <c r="T152" i="26" s="1"/>
  <c r="W152" i="26"/>
  <c r="X152" i="26" s="1"/>
  <c r="W88" i="26"/>
  <c r="X88" i="26" s="1"/>
  <c r="AA88" i="26"/>
  <c r="AB88" i="26" s="1"/>
  <c r="S88" i="26"/>
  <c r="T88" i="26" s="1"/>
  <c r="W133" i="26"/>
  <c r="X133" i="26" s="1"/>
  <c r="AA133" i="26"/>
  <c r="S133" i="26"/>
  <c r="AA151" i="26"/>
  <c r="W151" i="26"/>
  <c r="S151" i="26"/>
  <c r="O55" i="26"/>
  <c r="P55" i="26" s="1"/>
  <c r="AA55" i="26"/>
  <c r="AB55" i="26" s="1"/>
  <c r="S55" i="26"/>
  <c r="T55" i="26" s="1"/>
  <c r="W55" i="26"/>
  <c r="X55" i="26" s="1"/>
  <c r="W143" i="27"/>
  <c r="X143" i="27" s="1"/>
  <c r="S143" i="27"/>
  <c r="T143" i="27" s="1"/>
  <c r="AA143" i="27"/>
  <c r="AB143" i="27" s="1"/>
  <c r="W154" i="27"/>
  <c r="X154" i="27" s="1"/>
  <c r="S154" i="27"/>
  <c r="T154" i="27" s="1"/>
  <c r="AA154" i="27"/>
  <c r="W110" i="27"/>
  <c r="AA110" i="27"/>
  <c r="AB110" i="27" s="1"/>
  <c r="S110" i="27"/>
  <c r="W124" i="27"/>
  <c r="AA124" i="27"/>
  <c r="AB124" i="27" s="1"/>
  <c r="S124" i="27"/>
  <c r="W45" i="27"/>
  <c r="X45" i="27" s="1"/>
  <c r="S45" i="27"/>
  <c r="T45" i="27" s="1"/>
  <c r="AA45" i="27"/>
  <c r="AB45" i="27" s="1"/>
  <c r="W84" i="27"/>
  <c r="X84" i="27" s="1"/>
  <c r="AA84" i="27"/>
  <c r="AB84" i="27" s="1"/>
  <c r="S84" i="27"/>
  <c r="T84" i="27" s="1"/>
  <c r="W141" i="27"/>
  <c r="X141" i="27" s="1"/>
  <c r="S141" i="27"/>
  <c r="AA141" i="27"/>
  <c r="O77" i="27"/>
  <c r="P77" i="27" s="1"/>
  <c r="W77" i="27"/>
  <c r="S77" i="27"/>
  <c r="AA77" i="27"/>
  <c r="AB77" i="27" s="1"/>
  <c r="W110" i="21"/>
  <c r="X110" i="21" s="1"/>
  <c r="AA110" i="21"/>
  <c r="AB110" i="21" s="1"/>
  <c r="S110" i="21"/>
  <c r="T110" i="21" s="1"/>
  <c r="O175" i="21"/>
  <c r="P175" i="21" s="1"/>
  <c r="S175" i="21"/>
  <c r="T175" i="21" s="1"/>
  <c r="W175" i="21"/>
  <c r="X175" i="21" s="1"/>
  <c r="AA175" i="21"/>
  <c r="AB175" i="21" s="1"/>
  <c r="AA186" i="27"/>
  <c r="AB186" i="27" s="1"/>
  <c r="W186" i="27"/>
  <c r="X186" i="27" s="1"/>
  <c r="S186" i="27"/>
  <c r="T186" i="27" s="1"/>
  <c r="AA166" i="27"/>
  <c r="AB166" i="27" s="1"/>
  <c r="W166" i="27"/>
  <c r="X166" i="27" s="1"/>
  <c r="S166" i="27"/>
  <c r="T166" i="27" s="1"/>
  <c r="O166" i="27"/>
  <c r="P166" i="27" s="1"/>
  <c r="W176" i="22"/>
  <c r="X176" i="22" s="1"/>
  <c r="S176" i="22"/>
  <c r="T176" i="22" s="1"/>
  <c r="AA176" i="22"/>
  <c r="AB176" i="22" s="1"/>
  <c r="W178" i="26"/>
  <c r="X178" i="26" s="1"/>
  <c r="S178" i="26"/>
  <c r="T178" i="26" s="1"/>
  <c r="AA178" i="26"/>
  <c r="AB178" i="26" s="1"/>
  <c r="W181" i="25"/>
  <c r="X181" i="25" s="1"/>
  <c r="AA181" i="25"/>
  <c r="AB181" i="25" s="1"/>
  <c r="S181" i="25"/>
  <c r="T181" i="25" s="1"/>
  <c r="AA165" i="25"/>
  <c r="AB165" i="25" s="1"/>
  <c r="W165" i="25"/>
  <c r="X165" i="25" s="1"/>
  <c r="S165" i="25"/>
  <c r="T165" i="25" s="1"/>
  <c r="W171" i="19"/>
  <c r="X171" i="19" s="1"/>
  <c r="AA171" i="19"/>
  <c r="AB171" i="19" s="1"/>
  <c r="S171" i="19"/>
  <c r="T171" i="19" s="1"/>
  <c r="AA164" i="19"/>
  <c r="AB164" i="19" s="1"/>
  <c r="S164" i="19"/>
  <c r="T164" i="19" s="1"/>
  <c r="W164" i="19"/>
  <c r="X164" i="19" s="1"/>
  <c r="W136" i="21"/>
  <c r="X136" i="21" s="1"/>
  <c r="AA136" i="21"/>
  <c r="AB136" i="21" s="1"/>
  <c r="S136" i="21"/>
  <c r="T136" i="21" s="1"/>
  <c r="AA186" i="20"/>
  <c r="AB186" i="20" s="1"/>
  <c r="W186" i="20"/>
  <c r="X186" i="20" s="1"/>
  <c r="S186" i="20"/>
  <c r="T186" i="20" s="1"/>
  <c r="AA25" i="19"/>
  <c r="W25" i="19"/>
  <c r="S25" i="19"/>
  <c r="W115" i="19"/>
  <c r="X115" i="19" s="1"/>
  <c r="S115" i="19"/>
  <c r="AA115" i="19"/>
  <c r="AB115" i="19" s="1"/>
  <c r="W104" i="19"/>
  <c r="X104" i="19" s="1"/>
  <c r="S104" i="19"/>
  <c r="T104" i="19" s="1"/>
  <c r="AA104" i="19"/>
  <c r="AB104" i="19" s="1"/>
  <c r="O48" i="19"/>
  <c r="P48" i="19" s="1"/>
  <c r="W48" i="19"/>
  <c r="X48" i="19" s="1"/>
  <c r="S48" i="19"/>
  <c r="T48" i="19" s="1"/>
  <c r="AA48" i="19"/>
  <c r="AB48" i="19" s="1"/>
  <c r="AA146" i="20"/>
  <c r="W146" i="20"/>
  <c r="S146" i="20"/>
  <c r="T146" i="20" s="1"/>
  <c r="AA140" i="20"/>
  <c r="W140" i="20"/>
  <c r="X140" i="20" s="1"/>
  <c r="S140" i="20"/>
  <c r="W119" i="20"/>
  <c r="X119" i="20" s="1"/>
  <c r="AA119" i="20"/>
  <c r="AB119" i="20" s="1"/>
  <c r="S119" i="20"/>
  <c r="T119" i="20" s="1"/>
  <c r="W143" i="20"/>
  <c r="X143" i="20" s="1"/>
  <c r="AA143" i="20"/>
  <c r="AB143" i="20" s="1"/>
  <c r="S143" i="20"/>
  <c r="T143" i="20" s="1"/>
  <c r="AA108" i="21"/>
  <c r="AB108" i="21" s="1"/>
  <c r="S108" i="21"/>
  <c r="T108" i="21" s="1"/>
  <c r="W108" i="21"/>
  <c r="AA75" i="21"/>
  <c r="AB75" i="21" s="1"/>
  <c r="W75" i="21"/>
  <c r="S75" i="21"/>
  <c r="T75" i="21" s="1"/>
  <c r="AA103" i="21"/>
  <c r="AB103" i="21" s="1"/>
  <c r="S103" i="21"/>
  <c r="T103" i="21" s="1"/>
  <c r="W103" i="21"/>
  <c r="W134" i="22"/>
  <c r="X134" i="22" s="1"/>
  <c r="S134" i="22"/>
  <c r="T134" i="22" s="1"/>
  <c r="AA134" i="22"/>
  <c r="AB134" i="22" s="1"/>
  <c r="AA96" i="22"/>
  <c r="AB96" i="22" s="1"/>
  <c r="W96" i="22"/>
  <c r="X96" i="22" s="1"/>
  <c r="S96" i="22"/>
  <c r="T96" i="22" s="1"/>
  <c r="W34" i="22"/>
  <c r="S34" i="22"/>
  <c r="AA34" i="22"/>
  <c r="W109" i="23"/>
  <c r="X109" i="23" s="1"/>
  <c r="S109" i="23"/>
  <c r="T109" i="23" s="1"/>
  <c r="AA109" i="23"/>
  <c r="AB109" i="23" s="1"/>
  <c r="AA64" i="23"/>
  <c r="W64" i="23"/>
  <c r="X64" i="23" s="1"/>
  <c r="S64" i="23"/>
  <c r="T64" i="23" s="1"/>
  <c r="O59" i="24"/>
  <c r="P59" i="24" s="1"/>
  <c r="AA59" i="24"/>
  <c r="AB59" i="24" s="1"/>
  <c r="W59" i="24"/>
  <c r="X59" i="24" s="1"/>
  <c r="S59" i="24"/>
  <c r="T59" i="24" s="1"/>
  <c r="AA12" i="25"/>
  <c r="W12" i="25"/>
  <c r="S12" i="25"/>
  <c r="W139" i="26"/>
  <c r="AA139" i="26"/>
  <c r="AB139" i="26" s="1"/>
  <c r="S139" i="26"/>
  <c r="T139" i="26" s="1"/>
  <c r="S149" i="26"/>
  <c r="AA149" i="26"/>
  <c r="W149" i="26"/>
  <c r="X149" i="26" s="1"/>
  <c r="AA35" i="26"/>
  <c r="AB35" i="26" s="1"/>
  <c r="W35" i="26"/>
  <c r="X35" i="26" s="1"/>
  <c r="S35" i="26"/>
  <c r="T35" i="26" s="1"/>
  <c r="AA126" i="27"/>
  <c r="AB126" i="27" s="1"/>
  <c r="W126" i="27"/>
  <c r="X126" i="27" s="1"/>
  <c r="S126" i="27"/>
  <c r="T126" i="27" s="1"/>
  <c r="W20" i="21"/>
  <c r="S20" i="21"/>
  <c r="AA20" i="21"/>
  <c r="AB20" i="21" s="1"/>
  <c r="W184" i="21"/>
  <c r="X184" i="21" s="1"/>
  <c r="S184" i="21"/>
  <c r="AA184" i="21"/>
  <c r="AB184" i="21" s="1"/>
  <c r="AA184" i="27"/>
  <c r="AB184" i="27" s="1"/>
  <c r="W184" i="27"/>
  <c r="X184" i="27" s="1"/>
  <c r="S184" i="27"/>
  <c r="T184" i="27" s="1"/>
  <c r="AA176" i="27"/>
  <c r="AB176" i="27" s="1"/>
  <c r="W176" i="27"/>
  <c r="X176" i="27" s="1"/>
  <c r="S176" i="27"/>
  <c r="T176" i="27" s="1"/>
  <c r="AA162" i="22"/>
  <c r="AB162" i="22" s="1"/>
  <c r="W162" i="22"/>
  <c r="X162" i="22" s="1"/>
  <c r="S162" i="22"/>
  <c r="T162" i="22" s="1"/>
  <c r="W175" i="22"/>
  <c r="X175" i="22" s="1"/>
  <c r="AA175" i="22"/>
  <c r="AB175" i="22" s="1"/>
  <c r="S175" i="22"/>
  <c r="T175" i="22" s="1"/>
  <c r="O175" i="22"/>
  <c r="P175" i="22" s="1"/>
  <c r="S33" i="19"/>
  <c r="T33" i="19" s="1"/>
  <c r="AA33" i="19"/>
  <c r="AB33" i="19" s="1"/>
  <c r="W33" i="19"/>
  <c r="X33" i="19" s="1"/>
  <c r="O21" i="19"/>
  <c r="P21" i="19" s="1"/>
  <c r="AA21" i="19"/>
  <c r="AB21" i="19" s="1"/>
  <c r="W21" i="19"/>
  <c r="X21" i="19" s="1"/>
  <c r="S21" i="19"/>
  <c r="T21" i="19" s="1"/>
  <c r="O65" i="19"/>
  <c r="P65" i="19" s="1"/>
  <c r="S65" i="19"/>
  <c r="T65" i="19" s="1"/>
  <c r="W65" i="19"/>
  <c r="X65" i="19" s="1"/>
  <c r="AA65" i="19"/>
  <c r="AB65" i="19" s="1"/>
  <c r="AA126" i="19"/>
  <c r="W126" i="19"/>
  <c r="S126" i="19"/>
  <c r="T126" i="19" s="1"/>
  <c r="AA17" i="19"/>
  <c r="W17" i="19"/>
  <c r="X17" i="19" s="1"/>
  <c r="S17" i="19"/>
  <c r="T17" i="19" s="1"/>
  <c r="W120" i="19"/>
  <c r="X120" i="19" s="1"/>
  <c r="S120" i="19"/>
  <c r="T120" i="19" s="1"/>
  <c r="AA120" i="19"/>
  <c r="AB120" i="19" s="1"/>
  <c r="W102" i="19"/>
  <c r="AA102" i="19"/>
  <c r="S102" i="19"/>
  <c r="AA93" i="19"/>
  <c r="AB93" i="19" s="1"/>
  <c r="S93" i="19"/>
  <c r="T93" i="19" s="1"/>
  <c r="W93" i="19"/>
  <c r="X93" i="19" s="1"/>
  <c r="O56" i="19"/>
  <c r="P56" i="19" s="1"/>
  <c r="W56" i="19"/>
  <c r="S56" i="19"/>
  <c r="AA56" i="19"/>
  <c r="AB56" i="19" s="1"/>
  <c r="AA141" i="20"/>
  <c r="AB141" i="20" s="1"/>
  <c r="W141" i="20"/>
  <c r="X141" i="20" s="1"/>
  <c r="S141" i="20"/>
  <c r="T141" i="20" s="1"/>
  <c r="AA109" i="20"/>
  <c r="AB109" i="20" s="1"/>
  <c r="S109" i="20"/>
  <c r="T109" i="20" s="1"/>
  <c r="W109" i="20"/>
  <c r="X109" i="20" s="1"/>
  <c r="AA132" i="20"/>
  <c r="S132" i="20"/>
  <c r="W132" i="20"/>
  <c r="AA145" i="20"/>
  <c r="AB145" i="20" s="1"/>
  <c r="S145" i="20"/>
  <c r="T145" i="20" s="1"/>
  <c r="W145" i="20"/>
  <c r="W156" i="20"/>
  <c r="S156" i="20"/>
  <c r="T156" i="20" s="1"/>
  <c r="AA156" i="20"/>
  <c r="AB156" i="20" s="1"/>
  <c r="W137" i="20"/>
  <c r="X137" i="20" s="1"/>
  <c r="S137" i="20"/>
  <c r="T137" i="20" s="1"/>
  <c r="AA137" i="20"/>
  <c r="AB137" i="20" s="1"/>
  <c r="AA110" i="20"/>
  <c r="AB110" i="20" s="1"/>
  <c r="S110" i="20"/>
  <c r="T110" i="20" s="1"/>
  <c r="W110" i="20"/>
  <c r="X110" i="20" s="1"/>
  <c r="S103" i="20"/>
  <c r="T103" i="20" s="1"/>
  <c r="W103" i="20"/>
  <c r="X103" i="20" s="1"/>
  <c r="AA103" i="20"/>
  <c r="S117" i="20"/>
  <c r="W117" i="20"/>
  <c r="AA117" i="20"/>
  <c r="AA122" i="21"/>
  <c r="W122" i="21"/>
  <c r="X122" i="21" s="1"/>
  <c r="S122" i="21"/>
  <c r="T122" i="21" s="1"/>
  <c r="AA83" i="21"/>
  <c r="AB83" i="21" s="1"/>
  <c r="S83" i="21"/>
  <c r="T83" i="21" s="1"/>
  <c r="W83" i="21"/>
  <c r="X83" i="21" s="1"/>
  <c r="AA113" i="21"/>
  <c r="AB113" i="21" s="1"/>
  <c r="W113" i="21"/>
  <c r="X113" i="21" s="1"/>
  <c r="S113" i="21"/>
  <c r="AA151" i="21"/>
  <c r="S151" i="21"/>
  <c r="T151" i="21" s="1"/>
  <c r="W151" i="21"/>
  <c r="X151" i="21" s="1"/>
  <c r="O24" i="21"/>
  <c r="P24" i="21" s="1"/>
  <c r="AA24" i="21"/>
  <c r="S24" i="21"/>
  <c r="T24" i="21" s="1"/>
  <c r="W24" i="21"/>
  <c r="X24" i="21" s="1"/>
  <c r="S17" i="21"/>
  <c r="T17" i="21" s="1"/>
  <c r="AA17" i="21"/>
  <c r="AB17" i="21" s="1"/>
  <c r="W17" i="21"/>
  <c r="X17" i="21" s="1"/>
  <c r="O89" i="21"/>
  <c r="P89" i="21" s="1"/>
  <c r="W89" i="21"/>
  <c r="X89" i="21" s="1"/>
  <c r="AA89" i="21"/>
  <c r="AB89" i="21" s="1"/>
  <c r="S89" i="21"/>
  <c r="W155" i="22"/>
  <c r="X155" i="22" s="1"/>
  <c r="AA155" i="22"/>
  <c r="AB155" i="22" s="1"/>
  <c r="S155" i="22"/>
  <c r="O62" i="22"/>
  <c r="P62" i="22" s="1"/>
  <c r="W62" i="22"/>
  <c r="AA62" i="22"/>
  <c r="S62" i="22"/>
  <c r="W36" i="22"/>
  <c r="X36" i="22" s="1"/>
  <c r="S36" i="22"/>
  <c r="T36" i="22" s="1"/>
  <c r="AA36" i="22"/>
  <c r="AB36" i="22" s="1"/>
  <c r="AA150" i="22"/>
  <c r="AB150" i="22" s="1"/>
  <c r="W150" i="22"/>
  <c r="X150" i="22" s="1"/>
  <c r="S150" i="22"/>
  <c r="T150" i="22" s="1"/>
  <c r="W83" i="22"/>
  <c r="X83" i="22" s="1"/>
  <c r="AA83" i="22"/>
  <c r="S83" i="22"/>
  <c r="T83" i="22" s="1"/>
  <c r="S113" i="22"/>
  <c r="T113" i="22" s="1"/>
  <c r="W113" i="22"/>
  <c r="AA113" i="22"/>
  <c r="O74" i="22"/>
  <c r="P74" i="22" s="1"/>
  <c r="S74" i="22"/>
  <c r="T74" i="22" s="1"/>
  <c r="W74" i="22"/>
  <c r="X74" i="22" s="1"/>
  <c r="AA74" i="22"/>
  <c r="AB74" i="22" s="1"/>
  <c r="AA87" i="22"/>
  <c r="AB87" i="22" s="1"/>
  <c r="W87" i="22"/>
  <c r="X87" i="22" s="1"/>
  <c r="S87" i="22"/>
  <c r="T87" i="22" s="1"/>
  <c r="O84" i="22"/>
  <c r="P84" i="22" s="1"/>
  <c r="S84" i="22"/>
  <c r="AA84" i="22"/>
  <c r="AB84" i="22" s="1"/>
  <c r="W84" i="22"/>
  <c r="X84" i="22" s="1"/>
  <c r="AA45" i="23"/>
  <c r="AB45" i="23" s="1"/>
  <c r="S45" i="23"/>
  <c r="W45" i="23"/>
  <c r="O47" i="23"/>
  <c r="P47" i="23" s="1"/>
  <c r="W47" i="23"/>
  <c r="X47" i="23" s="1"/>
  <c r="AA47" i="23"/>
  <c r="AB47" i="23" s="1"/>
  <c r="S47" i="23"/>
  <c r="T47" i="23" s="1"/>
  <c r="S48" i="23"/>
  <c r="T48" i="23" s="1"/>
  <c r="W48" i="23"/>
  <c r="X48" i="23" s="1"/>
  <c r="AA48" i="23"/>
  <c r="AB48" i="23" s="1"/>
  <c r="W148" i="23"/>
  <c r="X148" i="23" s="1"/>
  <c r="S148" i="23"/>
  <c r="AA148" i="23"/>
  <c r="W154" i="23"/>
  <c r="X154" i="23" s="1"/>
  <c r="S154" i="23"/>
  <c r="AA154" i="23"/>
  <c r="AA79" i="23"/>
  <c r="AB79" i="23" s="1"/>
  <c r="S79" i="23"/>
  <c r="T79" i="23" s="1"/>
  <c r="W79" i="23"/>
  <c r="X79" i="23" s="1"/>
  <c r="AA132" i="24"/>
  <c r="S132" i="24"/>
  <c r="W132" i="24"/>
  <c r="O52" i="24"/>
  <c r="P52" i="24" s="1"/>
  <c r="AA52" i="24"/>
  <c r="AB52" i="24" s="1"/>
  <c r="W52" i="24"/>
  <c r="X52" i="24" s="1"/>
  <c r="S52" i="24"/>
  <c r="W80" i="24"/>
  <c r="X80" i="24" s="1"/>
  <c r="AA80" i="24"/>
  <c r="AB80" i="24" s="1"/>
  <c r="S80" i="24"/>
  <c r="T80" i="24" s="1"/>
  <c r="W144" i="24"/>
  <c r="AA144" i="24"/>
  <c r="S144" i="24"/>
  <c r="T144" i="24" s="1"/>
  <c r="O50" i="24"/>
  <c r="P50" i="24" s="1"/>
  <c r="AA50" i="24"/>
  <c r="AB50" i="24" s="1"/>
  <c r="S50" i="24"/>
  <c r="T50" i="24" s="1"/>
  <c r="W50" i="24"/>
  <c r="X50" i="24" s="1"/>
  <c r="AA13" i="24"/>
  <c r="W13" i="24"/>
  <c r="S13" i="24"/>
  <c r="T13" i="24" s="1"/>
  <c r="AA104" i="25"/>
  <c r="W104" i="25"/>
  <c r="S104" i="25"/>
  <c r="T104" i="25" s="1"/>
  <c r="W122" i="25"/>
  <c r="X122" i="25" s="1"/>
  <c r="AA122" i="25"/>
  <c r="S122" i="25"/>
  <c r="W134" i="25"/>
  <c r="X134" i="25" s="1"/>
  <c r="AA134" i="25"/>
  <c r="AB134" i="25" s="1"/>
  <c r="S134" i="25"/>
  <c r="T134" i="25" s="1"/>
  <c r="S60" i="25"/>
  <c r="T60" i="25" s="1"/>
  <c r="AA60" i="25"/>
  <c r="AB60" i="25" s="1"/>
  <c r="W60" i="25"/>
  <c r="X60" i="25" s="1"/>
  <c r="W113" i="25"/>
  <c r="X113" i="25" s="1"/>
  <c r="S113" i="25"/>
  <c r="T113" i="25" s="1"/>
  <c r="AA113" i="25"/>
  <c r="AB113" i="25" s="1"/>
  <c r="AA110" i="25"/>
  <c r="AB110" i="25" s="1"/>
  <c r="W110" i="25"/>
  <c r="X110" i="25" s="1"/>
  <c r="S110" i="25"/>
  <c r="T110" i="25" s="1"/>
  <c r="W124" i="25"/>
  <c r="AA124" i="25"/>
  <c r="S124" i="25"/>
  <c r="T124" i="25" s="1"/>
  <c r="O164" i="26"/>
  <c r="P164" i="26" s="1"/>
  <c r="AA155" i="26"/>
  <c r="AB155" i="26" s="1"/>
  <c r="W155" i="26"/>
  <c r="X155" i="26" s="1"/>
  <c r="S155" i="26"/>
  <c r="T155" i="26" s="1"/>
  <c r="S52" i="26"/>
  <c r="T52" i="26" s="1"/>
  <c r="W52" i="26"/>
  <c r="X52" i="26" s="1"/>
  <c r="AA52" i="26"/>
  <c r="AB52" i="26" s="1"/>
  <c r="S113" i="26"/>
  <c r="T113" i="26" s="1"/>
  <c r="AA113" i="26"/>
  <c r="AB113" i="26" s="1"/>
  <c r="W113" i="26"/>
  <c r="X113" i="26" s="1"/>
  <c r="S110" i="26"/>
  <c r="T110" i="26" s="1"/>
  <c r="AA110" i="26"/>
  <c r="W110" i="26"/>
  <c r="S124" i="26"/>
  <c r="T124" i="26" s="1"/>
  <c r="AA124" i="26"/>
  <c r="AB124" i="26" s="1"/>
  <c r="W124" i="26"/>
  <c r="X124" i="26" s="1"/>
  <c r="AA16" i="26"/>
  <c r="AB16" i="26" s="1"/>
  <c r="S16" i="26"/>
  <c r="T16" i="26" s="1"/>
  <c r="W16" i="26"/>
  <c r="X16" i="26" s="1"/>
  <c r="W22" i="26"/>
  <c r="X22" i="26" s="1"/>
  <c r="AA22" i="26"/>
  <c r="AB22" i="26" s="1"/>
  <c r="S22" i="26"/>
  <c r="T22" i="26" s="1"/>
  <c r="O36" i="27"/>
  <c r="P36" i="27" s="1"/>
  <c r="S36" i="27"/>
  <c r="T36" i="27" s="1"/>
  <c r="AA36" i="27"/>
  <c r="W36" i="27"/>
  <c r="AA102" i="27"/>
  <c r="S102" i="27"/>
  <c r="W102" i="27"/>
  <c r="O170" i="23"/>
  <c r="P170" i="23" s="1"/>
  <c r="W26" i="27"/>
  <c r="X26" i="27" s="1"/>
  <c r="AA26" i="27"/>
  <c r="AB26" i="27" s="1"/>
  <c r="S26" i="27"/>
  <c r="T26" i="27" s="1"/>
  <c r="W180" i="24"/>
  <c r="X180" i="24" s="1"/>
  <c r="S180" i="24"/>
  <c r="T180" i="24" s="1"/>
  <c r="AA180" i="24"/>
  <c r="AB180" i="24" s="1"/>
  <c r="W174" i="24"/>
  <c r="X174" i="24" s="1"/>
  <c r="S174" i="24"/>
  <c r="T174" i="24" s="1"/>
  <c r="AA174" i="24"/>
  <c r="AB174" i="24" s="1"/>
  <c r="AA182" i="20"/>
  <c r="AB182" i="20" s="1"/>
  <c r="S182" i="20"/>
  <c r="T182" i="20" s="1"/>
  <c r="W182" i="20"/>
  <c r="X182" i="20" s="1"/>
  <c r="W174" i="20"/>
  <c r="X174" i="20" s="1"/>
  <c r="S174" i="20"/>
  <c r="T174" i="20" s="1"/>
  <c r="AA174" i="20"/>
  <c r="AB174" i="20" s="1"/>
  <c r="S177" i="23"/>
  <c r="T177" i="23" s="1"/>
  <c r="AA177" i="23"/>
  <c r="AB177" i="23" s="1"/>
  <c r="W177" i="23"/>
  <c r="X177" i="23" s="1"/>
  <c r="AA12" i="24"/>
  <c r="AB12" i="24" s="1"/>
  <c r="W12" i="24"/>
  <c r="X12" i="24" s="1"/>
  <c r="S12" i="24"/>
  <c r="T12" i="24" s="1"/>
  <c r="AA154" i="19"/>
  <c r="W154" i="19"/>
  <c r="S154" i="19"/>
  <c r="S111" i="19"/>
  <c r="AA111" i="19"/>
  <c r="AB111" i="19" s="1"/>
  <c r="W111" i="19"/>
  <c r="X111" i="19" s="1"/>
  <c r="W153" i="20"/>
  <c r="X153" i="20" s="1"/>
  <c r="S153" i="20"/>
  <c r="T153" i="20" s="1"/>
  <c r="AA153" i="20"/>
  <c r="AB153" i="20" s="1"/>
  <c r="O63" i="20"/>
  <c r="P63" i="20" s="1"/>
  <c r="AA63" i="20"/>
  <c r="AB63" i="20" s="1"/>
  <c r="S63" i="20"/>
  <c r="T63" i="20" s="1"/>
  <c r="W63" i="20"/>
  <c r="X63" i="20" s="1"/>
  <c r="S104" i="20"/>
  <c r="W104" i="20"/>
  <c r="X104" i="20" s="1"/>
  <c r="AA104" i="20"/>
  <c r="W147" i="21"/>
  <c r="AA147" i="21"/>
  <c r="S147" i="21"/>
  <c r="T147" i="21" s="1"/>
  <c r="AA148" i="21"/>
  <c r="AB148" i="21" s="1"/>
  <c r="W148" i="21"/>
  <c r="X148" i="21" s="1"/>
  <c r="S148" i="21"/>
  <c r="T148" i="21" s="1"/>
  <c r="AA106" i="22"/>
  <c r="W106" i="22"/>
  <c r="X106" i="22" s="1"/>
  <c r="S106" i="22"/>
  <c r="T106" i="22" s="1"/>
  <c r="AA95" i="22"/>
  <c r="AB95" i="22" s="1"/>
  <c r="W95" i="22"/>
  <c r="X95" i="22" s="1"/>
  <c r="S95" i="22"/>
  <c r="T95" i="22" s="1"/>
  <c r="AA43" i="23"/>
  <c r="AB43" i="23" s="1"/>
  <c r="W43" i="23"/>
  <c r="S43" i="23"/>
  <c r="AA78" i="23"/>
  <c r="W78" i="23"/>
  <c r="X78" i="23" s="1"/>
  <c r="S78" i="23"/>
  <c r="AA112" i="23"/>
  <c r="AB112" i="23" s="1"/>
  <c r="W112" i="23"/>
  <c r="X112" i="23" s="1"/>
  <c r="S112" i="23"/>
  <c r="O88" i="24"/>
  <c r="P88" i="24" s="1"/>
  <c r="S88" i="24"/>
  <c r="T88" i="24" s="1"/>
  <c r="W88" i="24"/>
  <c r="X88" i="24" s="1"/>
  <c r="AA88" i="24"/>
  <c r="S150" i="24"/>
  <c r="T150" i="24" s="1"/>
  <c r="AA150" i="24"/>
  <c r="AB150" i="24" s="1"/>
  <c r="W150" i="24"/>
  <c r="AA35" i="25"/>
  <c r="W35" i="25"/>
  <c r="S35" i="25"/>
  <c r="T35" i="25" s="1"/>
  <c r="AA150" i="25"/>
  <c r="AB150" i="25" s="1"/>
  <c r="W150" i="25"/>
  <c r="X150" i="25" s="1"/>
  <c r="S150" i="25"/>
  <c r="T150" i="25" s="1"/>
  <c r="W144" i="25"/>
  <c r="X144" i="25" s="1"/>
  <c r="AA144" i="25"/>
  <c r="AB144" i="25" s="1"/>
  <c r="S144" i="25"/>
  <c r="T144" i="25" s="1"/>
  <c r="AA60" i="26"/>
  <c r="AB60" i="26" s="1"/>
  <c r="W60" i="26"/>
  <c r="X60" i="26" s="1"/>
  <c r="S60" i="26"/>
  <c r="T60" i="26" s="1"/>
  <c r="S144" i="26"/>
  <c r="T144" i="26" s="1"/>
  <c r="W144" i="26"/>
  <c r="AA144" i="26"/>
  <c r="O14" i="26"/>
  <c r="P14" i="26" s="1"/>
  <c r="AA14" i="26"/>
  <c r="AB14" i="26" s="1"/>
  <c r="W14" i="26"/>
  <c r="X14" i="26" s="1"/>
  <c r="S14" i="26"/>
  <c r="T14" i="26" s="1"/>
  <c r="O43" i="27"/>
  <c r="P43" i="27" s="1"/>
  <c r="S43" i="27"/>
  <c r="T43" i="27" s="1"/>
  <c r="W43" i="27"/>
  <c r="X43" i="27" s="1"/>
  <c r="AA43" i="27"/>
  <c r="AB43" i="27" s="1"/>
  <c r="O94" i="27"/>
  <c r="P94" i="27" s="1"/>
  <c r="W94" i="27"/>
  <c r="X94" i="27" s="1"/>
  <c r="AA94" i="27"/>
  <c r="AB94" i="27" s="1"/>
  <c r="S94" i="27"/>
  <c r="T94" i="27" s="1"/>
  <c r="W78" i="27"/>
  <c r="S78" i="27"/>
  <c r="T78" i="27" s="1"/>
  <c r="AA78" i="27"/>
  <c r="AB78" i="27" s="1"/>
  <c r="S46" i="27"/>
  <c r="T46" i="27" s="1"/>
  <c r="AA46" i="27"/>
  <c r="AB46" i="27" s="1"/>
  <c r="W46" i="27"/>
  <c r="X46" i="27" s="1"/>
  <c r="W165" i="21"/>
  <c r="X165" i="21" s="1"/>
  <c r="AA165" i="21"/>
  <c r="AB165" i="21" s="1"/>
  <c r="S165" i="21"/>
  <c r="T165" i="21" s="1"/>
  <c r="AA181" i="21"/>
  <c r="AB181" i="21" s="1"/>
  <c r="S181" i="21"/>
  <c r="T181" i="21" s="1"/>
  <c r="W181" i="21"/>
  <c r="X181" i="21" s="1"/>
  <c r="AA171" i="27"/>
  <c r="AB171" i="27" s="1"/>
  <c r="S171" i="27"/>
  <c r="T171" i="27" s="1"/>
  <c r="W171" i="27"/>
  <c r="X171" i="27" s="1"/>
  <c r="O171" i="27"/>
  <c r="P171" i="27" s="1"/>
  <c r="W175" i="27"/>
  <c r="X175" i="27" s="1"/>
  <c r="AA175" i="27"/>
  <c r="AB175" i="27" s="1"/>
  <c r="S175" i="27"/>
  <c r="T175" i="27" s="1"/>
  <c r="W167" i="22"/>
  <c r="X167" i="22" s="1"/>
  <c r="AA167" i="22"/>
  <c r="AB167" i="22" s="1"/>
  <c r="S167" i="22"/>
  <c r="T167" i="22" s="1"/>
  <c r="W186" i="22"/>
  <c r="X186" i="22" s="1"/>
  <c r="AA186" i="22"/>
  <c r="AB186" i="22" s="1"/>
  <c r="S186" i="22"/>
  <c r="T186" i="22" s="1"/>
  <c r="S54" i="24"/>
  <c r="T54" i="24" s="1"/>
  <c r="W54" i="24"/>
  <c r="X54" i="24" s="1"/>
  <c r="AA54" i="24"/>
  <c r="AB54" i="24" s="1"/>
  <c r="W170" i="26"/>
  <c r="X170" i="26" s="1"/>
  <c r="AA170" i="26"/>
  <c r="AB170" i="26" s="1"/>
  <c r="S170" i="26"/>
  <c r="T170" i="26" s="1"/>
  <c r="W176" i="26"/>
  <c r="X176" i="26" s="1"/>
  <c r="S176" i="26"/>
  <c r="T176" i="26" s="1"/>
  <c r="AA176" i="26"/>
  <c r="AB176" i="26" s="1"/>
  <c r="W178" i="25"/>
  <c r="X178" i="25" s="1"/>
  <c r="S178" i="25"/>
  <c r="T178" i="25" s="1"/>
  <c r="AA178" i="25"/>
  <c r="AB178" i="25" s="1"/>
  <c r="S169" i="25"/>
  <c r="T169" i="25" s="1"/>
  <c r="W169" i="25"/>
  <c r="X169" i="25" s="1"/>
  <c r="AA169" i="25"/>
  <c r="AB169" i="25" s="1"/>
  <c r="AA180" i="19"/>
  <c r="AB180" i="19" s="1"/>
  <c r="W180" i="19"/>
  <c r="X180" i="19" s="1"/>
  <c r="S180" i="19"/>
  <c r="T180" i="19" s="1"/>
  <c r="W184" i="19"/>
  <c r="X184" i="19" s="1"/>
  <c r="AA184" i="19"/>
  <c r="AB184" i="19" s="1"/>
  <c r="S184" i="19"/>
  <c r="T184" i="19" s="1"/>
  <c r="W171" i="24"/>
  <c r="X171" i="24" s="1"/>
  <c r="AA171" i="24"/>
  <c r="AB171" i="24" s="1"/>
  <c r="S171" i="24"/>
  <c r="T171" i="24" s="1"/>
  <c r="AA164" i="24"/>
  <c r="AB164" i="24" s="1"/>
  <c r="W164" i="24"/>
  <c r="X164" i="24" s="1"/>
  <c r="S164" i="24"/>
  <c r="T164" i="24" s="1"/>
  <c r="AA181" i="20"/>
  <c r="AB181" i="20" s="1"/>
  <c r="S181" i="20"/>
  <c r="T181" i="20" s="1"/>
  <c r="W181" i="20"/>
  <c r="X181" i="20" s="1"/>
  <c r="AA166" i="20"/>
  <c r="AB166" i="20" s="1"/>
  <c r="W166" i="20"/>
  <c r="X166" i="20" s="1"/>
  <c r="S166" i="20"/>
  <c r="T166" i="20" s="1"/>
  <c r="W164" i="23"/>
  <c r="X164" i="23" s="1"/>
  <c r="S164" i="23"/>
  <c r="T164" i="23" s="1"/>
  <c r="AA164" i="23"/>
  <c r="AB164" i="23" s="1"/>
  <c r="O164" i="23"/>
  <c r="P164" i="23" s="1"/>
  <c r="W162" i="21"/>
  <c r="X162" i="21" s="1"/>
  <c r="AA162" i="21"/>
  <c r="AB162" i="21" s="1"/>
  <c r="S162" i="21"/>
  <c r="T162" i="21" s="1"/>
  <c r="W175" i="20"/>
  <c r="X175" i="20" s="1"/>
  <c r="AA175" i="20"/>
  <c r="AB175" i="20" s="1"/>
  <c r="S175" i="20"/>
  <c r="T175" i="20" s="1"/>
  <c r="O175" i="20"/>
  <c r="P175" i="20" s="1"/>
  <c r="AA16" i="19"/>
  <c r="AB16" i="19" s="1"/>
  <c r="S16" i="19"/>
  <c r="W16" i="19"/>
  <c r="X16" i="19" s="1"/>
  <c r="O57" i="19"/>
  <c r="P57" i="19" s="1"/>
  <c r="AA57" i="19"/>
  <c r="AB57" i="19" s="1"/>
  <c r="W57" i="19"/>
  <c r="X57" i="19" s="1"/>
  <c r="S57" i="19"/>
  <c r="T57" i="19" s="1"/>
  <c r="S34" i="19"/>
  <c r="T34" i="19" s="1"/>
  <c r="AA34" i="19"/>
  <c r="AB34" i="19" s="1"/>
  <c r="W34" i="19"/>
  <c r="X34" i="19" s="1"/>
  <c r="S32" i="19"/>
  <c r="T32" i="19" s="1"/>
  <c r="W32" i="19"/>
  <c r="X32" i="19" s="1"/>
  <c r="AA32" i="19"/>
  <c r="AB32" i="19" s="1"/>
  <c r="O85" i="19"/>
  <c r="P85" i="19" s="1"/>
  <c r="W85" i="19"/>
  <c r="X85" i="19" s="1"/>
  <c r="S85" i="19"/>
  <c r="AA85" i="19"/>
  <c r="AA115" i="20"/>
  <c r="W115" i="20"/>
  <c r="S115" i="20"/>
  <c r="T115" i="20" s="1"/>
  <c r="W123" i="20"/>
  <c r="X123" i="20" s="1"/>
  <c r="AA123" i="20"/>
  <c r="AB123" i="20" s="1"/>
  <c r="S123" i="20"/>
  <c r="T123" i="20" s="1"/>
  <c r="AA126" i="20"/>
  <c r="AB126" i="20" s="1"/>
  <c r="S126" i="20"/>
  <c r="T126" i="20" s="1"/>
  <c r="W126" i="20"/>
  <c r="X126" i="20" s="1"/>
  <c r="S27" i="20"/>
  <c r="T27" i="20" s="1"/>
  <c r="AA27" i="20"/>
  <c r="AB27" i="20" s="1"/>
  <c r="W27" i="20"/>
  <c r="X27" i="20" s="1"/>
  <c r="S22" i="20"/>
  <c r="AA22" i="20"/>
  <c r="W22" i="20"/>
  <c r="W106" i="21"/>
  <c r="S106" i="21"/>
  <c r="T106" i="21" s="1"/>
  <c r="AA106" i="21"/>
  <c r="AB106" i="21" s="1"/>
  <c r="W96" i="21"/>
  <c r="X96" i="21" s="1"/>
  <c r="S96" i="21"/>
  <c r="T96" i="21" s="1"/>
  <c r="AA96" i="21"/>
  <c r="AB96" i="21" s="1"/>
  <c r="AA135" i="21"/>
  <c r="AB135" i="21" s="1"/>
  <c r="S135" i="21"/>
  <c r="T135" i="21" s="1"/>
  <c r="W135" i="21"/>
  <c r="X135" i="21" s="1"/>
  <c r="W25" i="21"/>
  <c r="X25" i="21" s="1"/>
  <c r="AA25" i="21"/>
  <c r="AB25" i="21" s="1"/>
  <c r="S25" i="21"/>
  <c r="AA42" i="22"/>
  <c r="W42" i="22"/>
  <c r="S42" i="22"/>
  <c r="AA75" i="22"/>
  <c r="AB75" i="22" s="1"/>
  <c r="W75" i="22"/>
  <c r="X75" i="22" s="1"/>
  <c r="S75" i="22"/>
  <c r="T75" i="22" s="1"/>
  <c r="O59" i="22"/>
  <c r="P59" i="22" s="1"/>
  <c r="S59" i="22"/>
  <c r="T59" i="22" s="1"/>
  <c r="AA59" i="22"/>
  <c r="AB59" i="22" s="1"/>
  <c r="W59" i="22"/>
  <c r="X59" i="22" s="1"/>
  <c r="AA79" i="22"/>
  <c r="S79" i="22"/>
  <c r="W79" i="22"/>
  <c r="O20" i="23"/>
  <c r="P20" i="23" s="1"/>
  <c r="W20" i="23"/>
  <c r="AA20" i="23"/>
  <c r="S20" i="23"/>
  <c r="W31" i="23"/>
  <c r="X31" i="23" s="1"/>
  <c r="S31" i="23"/>
  <c r="T31" i="23" s="1"/>
  <c r="AA31" i="23"/>
  <c r="AB31" i="23" s="1"/>
  <c r="W132" i="23"/>
  <c r="AA132" i="23"/>
  <c r="S132" i="23"/>
  <c r="AA138" i="23"/>
  <c r="AB138" i="23" s="1"/>
  <c r="S138" i="23"/>
  <c r="W138" i="23"/>
  <c r="S104" i="24"/>
  <c r="W104" i="24"/>
  <c r="AA104" i="24"/>
  <c r="O184" i="25"/>
  <c r="P184" i="25" s="1"/>
  <c r="W17" i="25"/>
  <c r="X17" i="25" s="1"/>
  <c r="S17" i="25"/>
  <c r="T17" i="25" s="1"/>
  <c r="AA17" i="25"/>
  <c r="AB17" i="25" s="1"/>
  <c r="AA44" i="26"/>
  <c r="AB44" i="26" s="1"/>
  <c r="W44" i="26"/>
  <c r="X44" i="26" s="1"/>
  <c r="S44" i="26"/>
  <c r="T44" i="26" s="1"/>
  <c r="O96" i="26"/>
  <c r="P96" i="26" s="1"/>
  <c r="S96" i="26"/>
  <c r="T96" i="26" s="1"/>
  <c r="W96" i="26"/>
  <c r="X96" i="26" s="1"/>
  <c r="AA96" i="26"/>
  <c r="AA108" i="26"/>
  <c r="AB108" i="26" s="1"/>
  <c r="S108" i="26"/>
  <c r="W108" i="26"/>
  <c r="S24" i="26"/>
  <c r="T24" i="26" s="1"/>
  <c r="W24" i="26"/>
  <c r="X24" i="26" s="1"/>
  <c r="AA24" i="26"/>
  <c r="AB24" i="26" s="1"/>
  <c r="S30" i="26"/>
  <c r="T30" i="26" s="1"/>
  <c r="W30" i="26"/>
  <c r="X30" i="26" s="1"/>
  <c r="AA30" i="26"/>
  <c r="AB30" i="26" s="1"/>
  <c r="W116" i="27"/>
  <c r="X116" i="27" s="1"/>
  <c r="S116" i="27"/>
  <c r="T116" i="27" s="1"/>
  <c r="AA116" i="27"/>
  <c r="AB116" i="27" s="1"/>
  <c r="AA49" i="27"/>
  <c r="AB49" i="27" s="1"/>
  <c r="S49" i="27"/>
  <c r="T49" i="27" s="1"/>
  <c r="W49" i="27"/>
  <c r="AA144" i="27"/>
  <c r="W144" i="27"/>
  <c r="S144" i="27"/>
  <c r="AA24" i="27"/>
  <c r="AB24" i="27" s="1"/>
  <c r="W24" i="27"/>
  <c r="X24" i="27" s="1"/>
  <c r="S24" i="27"/>
  <c r="T24" i="27" s="1"/>
  <c r="O55" i="27"/>
  <c r="P55" i="27" s="1"/>
  <c r="AA55" i="27"/>
  <c r="AB55" i="27" s="1"/>
  <c r="W55" i="27"/>
  <c r="X55" i="27" s="1"/>
  <c r="S55" i="27"/>
  <c r="T55" i="27" s="1"/>
  <c r="W112" i="19"/>
  <c r="X112" i="19" s="1"/>
  <c r="S112" i="19"/>
  <c r="T112" i="19" s="1"/>
  <c r="AA112" i="19"/>
  <c r="AB112" i="19" s="1"/>
  <c r="W74" i="19"/>
  <c r="X74" i="19" s="1"/>
  <c r="S74" i="19"/>
  <c r="AA74" i="19"/>
  <c r="S30" i="19"/>
  <c r="T30" i="19" s="1"/>
  <c r="W30" i="19"/>
  <c r="X30" i="19" s="1"/>
  <c r="AA30" i="19"/>
  <c r="AB30" i="19" s="1"/>
  <c r="W132" i="19"/>
  <c r="AA132" i="19"/>
  <c r="S132" i="19"/>
  <c r="AA118" i="19"/>
  <c r="AB118" i="19" s="1"/>
  <c r="W118" i="19"/>
  <c r="X118" i="19" s="1"/>
  <c r="S118" i="19"/>
  <c r="T118" i="19" s="1"/>
  <c r="O64" i="19"/>
  <c r="P64" i="19" s="1"/>
  <c r="W64" i="19"/>
  <c r="X64" i="19" s="1"/>
  <c r="AA64" i="19"/>
  <c r="AB64" i="19" s="1"/>
  <c r="S64" i="19"/>
  <c r="T64" i="19" s="1"/>
  <c r="S148" i="20"/>
  <c r="W148" i="20"/>
  <c r="AA148" i="20"/>
  <c r="AB148" i="20" s="1"/>
  <c r="W114" i="20"/>
  <c r="X114" i="20" s="1"/>
  <c r="AA114" i="20"/>
  <c r="AB114" i="20" s="1"/>
  <c r="S114" i="20"/>
  <c r="T114" i="20" s="1"/>
  <c r="AA135" i="20"/>
  <c r="AB135" i="20" s="1"/>
  <c r="W135" i="20"/>
  <c r="X135" i="20" s="1"/>
  <c r="S135" i="20"/>
  <c r="T135" i="20" s="1"/>
  <c r="S89" i="20"/>
  <c r="T89" i="20" s="1"/>
  <c r="W89" i="20"/>
  <c r="X89" i="20" s="1"/>
  <c r="AA89" i="20"/>
  <c r="W84" i="20"/>
  <c r="X84" i="20" s="1"/>
  <c r="AA84" i="20"/>
  <c r="S84" i="20"/>
  <c r="AA19" i="20"/>
  <c r="AB19" i="20" s="1"/>
  <c r="S19" i="20"/>
  <c r="W19" i="20"/>
  <c r="X19" i="20" s="1"/>
  <c r="W125" i="20"/>
  <c r="X125" i="20" s="1"/>
  <c r="S125" i="20"/>
  <c r="T125" i="20" s="1"/>
  <c r="AA125" i="20"/>
  <c r="AB125" i="20" s="1"/>
  <c r="O93" i="21"/>
  <c r="P93" i="21" s="1"/>
  <c r="W93" i="21"/>
  <c r="X93" i="21" s="1"/>
  <c r="S93" i="21"/>
  <c r="T93" i="21" s="1"/>
  <c r="AA93" i="21"/>
  <c r="W146" i="21"/>
  <c r="AA146" i="21"/>
  <c r="AB146" i="21" s="1"/>
  <c r="S146" i="21"/>
  <c r="AA91" i="21"/>
  <c r="W91" i="21"/>
  <c r="S91" i="21"/>
  <c r="T91" i="21" s="1"/>
  <c r="O48" i="21"/>
  <c r="P48" i="21" s="1"/>
  <c r="AA48" i="21"/>
  <c r="AB48" i="21" s="1"/>
  <c r="S48" i="21"/>
  <c r="T48" i="21" s="1"/>
  <c r="W48" i="21"/>
  <c r="X48" i="21" s="1"/>
  <c r="S152" i="21"/>
  <c r="T152" i="21" s="1"/>
  <c r="W152" i="21"/>
  <c r="X152" i="21" s="1"/>
  <c r="AA152" i="21"/>
  <c r="AB152" i="21" s="1"/>
  <c r="O58" i="21"/>
  <c r="P58" i="21" s="1"/>
  <c r="W58" i="21"/>
  <c r="AA58" i="21"/>
  <c r="AB58" i="21" s="1"/>
  <c r="S58" i="21"/>
  <c r="AA139" i="21"/>
  <c r="W139" i="21"/>
  <c r="S139" i="21"/>
  <c r="O63" i="22"/>
  <c r="P63" i="22" s="1"/>
  <c r="S63" i="22"/>
  <c r="T63" i="22" s="1"/>
  <c r="AA63" i="22"/>
  <c r="AB63" i="22" s="1"/>
  <c r="W63" i="22"/>
  <c r="X63" i="22" s="1"/>
  <c r="O91" i="22"/>
  <c r="P91" i="22" s="1"/>
  <c r="W91" i="22"/>
  <c r="X91" i="22" s="1"/>
  <c r="AA91" i="22"/>
  <c r="AB91" i="22" s="1"/>
  <c r="S91" i="22"/>
  <c r="T91" i="22" s="1"/>
  <c r="AA147" i="22"/>
  <c r="S147" i="22"/>
  <c r="W147" i="22"/>
  <c r="O82" i="22"/>
  <c r="P82" i="22" s="1"/>
  <c r="AA82" i="22"/>
  <c r="W82" i="22"/>
  <c r="X82" i="22" s="1"/>
  <c r="S82" i="22"/>
  <c r="T82" i="22" s="1"/>
  <c r="O54" i="22"/>
  <c r="P54" i="22" s="1"/>
  <c r="AA54" i="22"/>
  <c r="AB54" i="22" s="1"/>
  <c r="W54" i="22"/>
  <c r="X54" i="22" s="1"/>
  <c r="S54" i="22"/>
  <c r="T54" i="22" s="1"/>
  <c r="O166" i="23"/>
  <c r="P166" i="23" s="1"/>
  <c r="AA27" i="23"/>
  <c r="AB27" i="23" s="1"/>
  <c r="S27" i="23"/>
  <c r="T27" i="23" s="1"/>
  <c r="W27" i="23"/>
  <c r="S30" i="23"/>
  <c r="T30" i="23" s="1"/>
  <c r="W30" i="23"/>
  <c r="AA30" i="23"/>
  <c r="AA36" i="23"/>
  <c r="AB36" i="23" s="1"/>
  <c r="W36" i="23"/>
  <c r="S36" i="23"/>
  <c r="AA116" i="23"/>
  <c r="AB116" i="23" s="1"/>
  <c r="W116" i="23"/>
  <c r="X116" i="23" s="1"/>
  <c r="S116" i="23"/>
  <c r="T116" i="23" s="1"/>
  <c r="AA87" i="23"/>
  <c r="AB87" i="23" s="1"/>
  <c r="W87" i="23"/>
  <c r="X87" i="23" s="1"/>
  <c r="S87" i="23"/>
  <c r="T87" i="23" s="1"/>
  <c r="S106" i="24"/>
  <c r="T106" i="24" s="1"/>
  <c r="AA106" i="24"/>
  <c r="W106" i="24"/>
  <c r="X106" i="24" s="1"/>
  <c r="W148" i="24"/>
  <c r="S148" i="24"/>
  <c r="AA148" i="24"/>
  <c r="O60" i="24"/>
  <c r="P60" i="24" s="1"/>
  <c r="AA60" i="24"/>
  <c r="AB60" i="24" s="1"/>
  <c r="W60" i="24"/>
  <c r="X60" i="24" s="1"/>
  <c r="S60" i="24"/>
  <c r="T60" i="24" s="1"/>
  <c r="O48" i="24"/>
  <c r="P48" i="24" s="1"/>
  <c r="S48" i="24"/>
  <c r="T48" i="24" s="1"/>
  <c r="W48" i="24"/>
  <c r="X48" i="24" s="1"/>
  <c r="AA48" i="24"/>
  <c r="AB48" i="24" s="1"/>
  <c r="W102" i="24"/>
  <c r="AA102" i="24"/>
  <c r="S102" i="24"/>
  <c r="AA105" i="25"/>
  <c r="W105" i="25"/>
  <c r="S105" i="25"/>
  <c r="T105" i="25" s="1"/>
  <c r="AA132" i="25"/>
  <c r="W132" i="25"/>
  <c r="S132" i="25"/>
  <c r="AA146" i="25"/>
  <c r="AB146" i="25" s="1"/>
  <c r="W146" i="25"/>
  <c r="X146" i="25" s="1"/>
  <c r="S146" i="25"/>
  <c r="T146" i="25" s="1"/>
  <c r="O75" i="25"/>
  <c r="P75" i="25" s="1"/>
  <c r="AA75" i="25"/>
  <c r="AB75" i="25" s="1"/>
  <c r="W75" i="25"/>
  <c r="X75" i="25" s="1"/>
  <c r="S75" i="25"/>
  <c r="W147" i="25"/>
  <c r="X147" i="25" s="1"/>
  <c r="S147" i="25"/>
  <c r="AA147" i="25"/>
  <c r="AA126" i="25"/>
  <c r="W126" i="25"/>
  <c r="X126" i="25" s="1"/>
  <c r="S126" i="25"/>
  <c r="T126" i="25" s="1"/>
  <c r="S50" i="26"/>
  <c r="T50" i="26" s="1"/>
  <c r="AA50" i="26"/>
  <c r="AB50" i="26" s="1"/>
  <c r="W50" i="26"/>
  <c r="X50" i="26" s="1"/>
  <c r="W120" i="26"/>
  <c r="X120" i="26" s="1"/>
  <c r="AA120" i="26"/>
  <c r="AB120" i="26" s="1"/>
  <c r="S120" i="26"/>
  <c r="T120" i="26" s="1"/>
  <c r="AA147" i="26"/>
  <c r="W147" i="26"/>
  <c r="S147" i="26"/>
  <c r="T147" i="26" s="1"/>
  <c r="S126" i="26"/>
  <c r="W126" i="26"/>
  <c r="AA126" i="26"/>
  <c r="AA103" i="26"/>
  <c r="AB103" i="26" s="1"/>
  <c r="W103" i="26"/>
  <c r="X103" i="26" s="1"/>
  <c r="S103" i="26"/>
  <c r="T103" i="26" s="1"/>
  <c r="W42" i="26"/>
  <c r="AA42" i="26"/>
  <c r="S42" i="26"/>
  <c r="S152" i="27"/>
  <c r="T152" i="27" s="1"/>
  <c r="W152" i="27"/>
  <c r="X152" i="27" s="1"/>
  <c r="AA152" i="27"/>
  <c r="W65" i="27"/>
  <c r="S65" i="27"/>
  <c r="T65" i="27" s="1"/>
  <c r="AA65" i="27"/>
  <c r="W56" i="27"/>
  <c r="AA56" i="27"/>
  <c r="S56" i="27"/>
  <c r="T56" i="27" s="1"/>
  <c r="O33" i="27"/>
  <c r="P33" i="27" s="1"/>
  <c r="S33" i="27"/>
  <c r="T33" i="27" s="1"/>
  <c r="W33" i="27"/>
  <c r="X33" i="27" s="1"/>
  <c r="AA33" i="27"/>
  <c r="O182" i="19"/>
  <c r="P182" i="19" s="1"/>
  <c r="AA75" i="19"/>
  <c r="AB75" i="19" s="1"/>
  <c r="W75" i="19"/>
  <c r="X75" i="19" s="1"/>
  <c r="S75" i="19"/>
  <c r="T75" i="19" s="1"/>
  <c r="W47" i="19"/>
  <c r="X47" i="19" s="1"/>
  <c r="AA47" i="19"/>
  <c r="S47" i="19"/>
  <c r="S36" i="19"/>
  <c r="W36" i="19"/>
  <c r="X36" i="19" s="1"/>
  <c r="AA36" i="19"/>
  <c r="AB36" i="19" s="1"/>
  <c r="O72" i="19"/>
  <c r="P72" i="19" s="1"/>
  <c r="AA72" i="19"/>
  <c r="W72" i="19"/>
  <c r="S72" i="19"/>
  <c r="O80" i="19"/>
  <c r="P80" i="19" s="1"/>
  <c r="W80" i="19"/>
  <c r="X80" i="19" s="1"/>
  <c r="AA80" i="19"/>
  <c r="AB80" i="19" s="1"/>
  <c r="S80" i="19"/>
  <c r="T80" i="19" s="1"/>
  <c r="AA12" i="19"/>
  <c r="S12" i="19"/>
  <c r="W12" i="19"/>
  <c r="W117" i="19"/>
  <c r="AA117" i="19"/>
  <c r="AB117" i="19" s="1"/>
  <c r="S117" i="19"/>
  <c r="T117" i="19" s="1"/>
  <c r="S148" i="19"/>
  <c r="T148" i="19" s="1"/>
  <c r="AA148" i="19"/>
  <c r="AB148" i="19" s="1"/>
  <c r="W148" i="19"/>
  <c r="X148" i="19" s="1"/>
  <c r="AA134" i="19"/>
  <c r="AB134" i="19" s="1"/>
  <c r="W134" i="19"/>
  <c r="X134" i="19" s="1"/>
  <c r="S134" i="19"/>
  <c r="T134" i="19" s="1"/>
  <c r="AA133" i="19"/>
  <c r="AB133" i="19" s="1"/>
  <c r="S133" i="19"/>
  <c r="T133" i="19" s="1"/>
  <c r="W133" i="19"/>
  <c r="X133" i="19" s="1"/>
  <c r="O79" i="19"/>
  <c r="P79" i="19" s="1"/>
  <c r="AA79" i="19"/>
  <c r="W79" i="19"/>
  <c r="S79" i="19"/>
  <c r="O92" i="20"/>
  <c r="P92" i="20" s="1"/>
  <c r="W92" i="20"/>
  <c r="X92" i="20" s="1"/>
  <c r="AA92" i="20"/>
  <c r="AB92" i="20" s="1"/>
  <c r="S92" i="20"/>
  <c r="T92" i="20" s="1"/>
  <c r="S134" i="20"/>
  <c r="T134" i="20" s="1"/>
  <c r="W134" i="20"/>
  <c r="X134" i="20" s="1"/>
  <c r="AA134" i="20"/>
  <c r="AB134" i="20" s="1"/>
  <c r="W138" i="20"/>
  <c r="X138" i="20" s="1"/>
  <c r="S138" i="20"/>
  <c r="T138" i="20" s="1"/>
  <c r="AA138" i="20"/>
  <c r="W151" i="20"/>
  <c r="X151" i="20" s="1"/>
  <c r="AA151" i="20"/>
  <c r="S151" i="20"/>
  <c r="AA61" i="20"/>
  <c r="S61" i="20"/>
  <c r="T61" i="20" s="1"/>
  <c r="W61" i="20"/>
  <c r="X61" i="20" s="1"/>
  <c r="O93" i="20"/>
  <c r="P93" i="20" s="1"/>
  <c r="AA93" i="20"/>
  <c r="AB93" i="20" s="1"/>
  <c r="W93" i="20"/>
  <c r="X93" i="20" s="1"/>
  <c r="S93" i="20"/>
  <c r="T93" i="20" s="1"/>
  <c r="O62" i="21"/>
  <c r="P62" i="21" s="1"/>
  <c r="AA62" i="21"/>
  <c r="AB62" i="21" s="1"/>
  <c r="W62" i="21"/>
  <c r="X62" i="21" s="1"/>
  <c r="S62" i="21"/>
  <c r="O47" i="21"/>
  <c r="P47" i="21" s="1"/>
  <c r="AA47" i="21"/>
  <c r="W47" i="21"/>
  <c r="S47" i="21"/>
  <c r="T47" i="21" s="1"/>
  <c r="W115" i="21"/>
  <c r="S115" i="21"/>
  <c r="T115" i="21" s="1"/>
  <c r="AA115" i="21"/>
  <c r="AB115" i="21" s="1"/>
  <c r="W112" i="21"/>
  <c r="X112" i="21" s="1"/>
  <c r="AA112" i="21"/>
  <c r="AB112" i="21" s="1"/>
  <c r="S112" i="21"/>
  <c r="T112" i="21" s="1"/>
  <c r="AA56" i="21"/>
  <c r="AB56" i="21" s="1"/>
  <c r="W56" i="21"/>
  <c r="X56" i="21" s="1"/>
  <c r="S56" i="21"/>
  <c r="AA134" i="21"/>
  <c r="W134" i="21"/>
  <c r="X134" i="21" s="1"/>
  <c r="S134" i="21"/>
  <c r="W120" i="21"/>
  <c r="AA120" i="21"/>
  <c r="S120" i="21"/>
  <c r="W29" i="22"/>
  <c r="X29" i="22" s="1"/>
  <c r="AA29" i="22"/>
  <c r="AB29" i="22" s="1"/>
  <c r="S29" i="22"/>
  <c r="T29" i="22" s="1"/>
  <c r="AA122" i="22"/>
  <c r="AB122" i="22" s="1"/>
  <c r="S122" i="22"/>
  <c r="T122" i="22" s="1"/>
  <c r="W122" i="22"/>
  <c r="X122" i="22" s="1"/>
  <c r="O78" i="22"/>
  <c r="P78" i="22" s="1"/>
  <c r="AA78" i="22"/>
  <c r="AB78" i="22" s="1"/>
  <c r="W78" i="22"/>
  <c r="S78" i="22"/>
  <c r="T78" i="22" s="1"/>
  <c r="S115" i="22"/>
  <c r="AA115" i="22"/>
  <c r="W115" i="22"/>
  <c r="AA112" i="22"/>
  <c r="AB112" i="22" s="1"/>
  <c r="W112" i="22"/>
  <c r="X112" i="22" s="1"/>
  <c r="S112" i="22"/>
  <c r="T112" i="22" s="1"/>
  <c r="AA90" i="22"/>
  <c r="AB90" i="22" s="1"/>
  <c r="S90" i="22"/>
  <c r="T90" i="22" s="1"/>
  <c r="W90" i="22"/>
  <c r="X90" i="22" s="1"/>
  <c r="W107" i="22"/>
  <c r="X107" i="22" s="1"/>
  <c r="AA107" i="22"/>
  <c r="AB107" i="22" s="1"/>
  <c r="S107" i="22"/>
  <c r="T107" i="22" s="1"/>
  <c r="O46" i="22"/>
  <c r="P46" i="22" s="1"/>
  <c r="W46" i="22"/>
  <c r="S46" i="22"/>
  <c r="AA46" i="22"/>
  <c r="S12" i="23"/>
  <c r="W12" i="23"/>
  <c r="AA12" i="23"/>
  <c r="W53" i="23"/>
  <c r="X53" i="23" s="1"/>
  <c r="S53" i="23"/>
  <c r="T53" i="23" s="1"/>
  <c r="AA53" i="23"/>
  <c r="AB53" i="23" s="1"/>
  <c r="AA23" i="23"/>
  <c r="AB23" i="23" s="1"/>
  <c r="S23" i="23"/>
  <c r="T23" i="23" s="1"/>
  <c r="W23" i="23"/>
  <c r="X23" i="23" s="1"/>
  <c r="AA136" i="23"/>
  <c r="AB136" i="23" s="1"/>
  <c r="W136" i="23"/>
  <c r="S136" i="23"/>
  <c r="T136" i="23" s="1"/>
  <c r="S140" i="23"/>
  <c r="W140" i="23"/>
  <c r="AA140" i="23"/>
  <c r="AA95" i="23"/>
  <c r="AB95" i="23" s="1"/>
  <c r="W95" i="23"/>
  <c r="X95" i="23" s="1"/>
  <c r="S95" i="23"/>
  <c r="T95" i="23" s="1"/>
  <c r="O90" i="24"/>
  <c r="P90" i="24" s="1"/>
  <c r="W90" i="24"/>
  <c r="X90" i="24" s="1"/>
  <c r="AA90" i="24"/>
  <c r="AB90" i="24" s="1"/>
  <c r="S90" i="24"/>
  <c r="T90" i="24" s="1"/>
  <c r="W151" i="24"/>
  <c r="X151" i="24" s="1"/>
  <c r="S151" i="24"/>
  <c r="AA151" i="24"/>
  <c r="W112" i="24"/>
  <c r="X112" i="24" s="1"/>
  <c r="AA112" i="24"/>
  <c r="S112" i="24"/>
  <c r="W33" i="25"/>
  <c r="X33" i="25" s="1"/>
  <c r="S33" i="25"/>
  <c r="AA33" i="25"/>
  <c r="AB33" i="25" s="1"/>
  <c r="AA34" i="26"/>
  <c r="AB34" i="26" s="1"/>
  <c r="S34" i="26"/>
  <c r="T34" i="26" s="1"/>
  <c r="W34" i="26"/>
  <c r="X34" i="26" s="1"/>
  <c r="W132" i="26"/>
  <c r="AA132" i="26"/>
  <c r="S132" i="26"/>
  <c r="AA75" i="26"/>
  <c r="AB75" i="26" s="1"/>
  <c r="W75" i="26"/>
  <c r="S75" i="26"/>
  <c r="T75" i="26" s="1"/>
  <c r="AA112" i="26"/>
  <c r="W112" i="26"/>
  <c r="S112" i="26"/>
  <c r="AA142" i="26"/>
  <c r="AB142" i="26" s="1"/>
  <c r="S142" i="26"/>
  <c r="T142" i="26" s="1"/>
  <c r="W142" i="26"/>
  <c r="X142" i="26" s="1"/>
  <c r="W48" i="26"/>
  <c r="X48" i="26" s="1"/>
  <c r="AA48" i="26"/>
  <c r="AB48" i="26" s="1"/>
  <c r="S48" i="26"/>
  <c r="T48" i="26" s="1"/>
  <c r="S66" i="26"/>
  <c r="T66" i="26" s="1"/>
  <c r="W66" i="26"/>
  <c r="X66" i="26" s="1"/>
  <c r="AA66" i="26"/>
  <c r="AA36" i="26"/>
  <c r="S36" i="26"/>
  <c r="T36" i="26" s="1"/>
  <c r="W36" i="26"/>
  <c r="W44" i="27"/>
  <c r="AA44" i="27"/>
  <c r="S44" i="27"/>
  <c r="T44" i="27" s="1"/>
  <c r="W72" i="27"/>
  <c r="S72" i="27"/>
  <c r="AA72" i="27"/>
  <c r="W51" i="27"/>
  <c r="X51" i="27" s="1"/>
  <c r="AA51" i="27"/>
  <c r="AB51" i="27" s="1"/>
  <c r="S51" i="27"/>
  <c r="T51" i="27" s="1"/>
  <c r="W64" i="27"/>
  <c r="X64" i="27" s="1"/>
  <c r="S64" i="27"/>
  <c r="T64" i="27" s="1"/>
  <c r="AA64" i="27"/>
  <c r="S23" i="27"/>
  <c r="T23" i="27" s="1"/>
  <c r="W23" i="27"/>
  <c r="X23" i="27" s="1"/>
  <c r="AA23" i="27"/>
  <c r="O176" i="27"/>
  <c r="P176" i="27" s="1"/>
  <c r="AA25" i="27"/>
  <c r="AB25" i="27" s="1"/>
  <c r="W25" i="27"/>
  <c r="X25" i="27" s="1"/>
  <c r="S25" i="27"/>
  <c r="T25" i="27" s="1"/>
  <c r="W134" i="27"/>
  <c r="X134" i="27" s="1"/>
  <c r="S134" i="27"/>
  <c r="T134" i="27" s="1"/>
  <c r="AA134" i="27"/>
  <c r="AB134" i="27" s="1"/>
  <c r="S63" i="27"/>
  <c r="T63" i="27" s="1"/>
  <c r="AA63" i="27"/>
  <c r="AB63" i="27" s="1"/>
  <c r="W63" i="27"/>
  <c r="X63" i="27" s="1"/>
  <c r="S86" i="27"/>
  <c r="T86" i="27" s="1"/>
  <c r="AA86" i="27"/>
  <c r="AB86" i="27" s="1"/>
  <c r="W86" i="27"/>
  <c r="W16" i="27"/>
  <c r="X16" i="27" s="1"/>
  <c r="AA16" i="27"/>
  <c r="AB16" i="27" s="1"/>
  <c r="S16" i="27"/>
  <c r="T16" i="27" s="1"/>
  <c r="AA177" i="21"/>
  <c r="AB177" i="21" s="1"/>
  <c r="W177" i="21"/>
  <c r="X177" i="21" s="1"/>
  <c r="S177" i="21"/>
  <c r="T177" i="21" s="1"/>
  <c r="W179" i="21"/>
  <c r="X179" i="21" s="1"/>
  <c r="AA179" i="21"/>
  <c r="AB179" i="21" s="1"/>
  <c r="S179" i="21"/>
  <c r="T179" i="21" s="1"/>
  <c r="O179" i="21"/>
  <c r="P179" i="21" s="1"/>
  <c r="W181" i="27"/>
  <c r="X181" i="27" s="1"/>
  <c r="S181" i="27"/>
  <c r="T181" i="27" s="1"/>
  <c r="AA181" i="27"/>
  <c r="AB181" i="27" s="1"/>
  <c r="S185" i="27"/>
  <c r="T185" i="27" s="1"/>
  <c r="AA185" i="27"/>
  <c r="AB185" i="27" s="1"/>
  <c r="W185" i="27"/>
  <c r="X185" i="27" s="1"/>
  <c r="O185" i="27"/>
  <c r="P185" i="27" s="1"/>
  <c r="AA166" i="22"/>
  <c r="W166" i="22"/>
  <c r="X166" i="22" s="1"/>
  <c r="S166" i="22"/>
  <c r="W185" i="22"/>
  <c r="X185" i="22" s="1"/>
  <c r="AA185" i="22"/>
  <c r="AB185" i="22" s="1"/>
  <c r="S185" i="22"/>
  <c r="T185" i="22" s="1"/>
  <c r="O185" i="22"/>
  <c r="P185" i="22" s="1"/>
  <c r="AA134" i="24"/>
  <c r="AB134" i="24" s="1"/>
  <c r="S134" i="24"/>
  <c r="T134" i="24" s="1"/>
  <c r="W134" i="24"/>
  <c r="X134" i="24" s="1"/>
  <c r="W184" i="26"/>
  <c r="X184" i="26" s="1"/>
  <c r="AA184" i="26"/>
  <c r="AB184" i="26" s="1"/>
  <c r="S184" i="26"/>
  <c r="T184" i="26" s="1"/>
  <c r="AA162" i="26"/>
  <c r="AB162" i="26" s="1"/>
  <c r="W162" i="26"/>
  <c r="S162" i="26"/>
  <c r="T162" i="26" s="1"/>
  <c r="O162" i="26"/>
  <c r="W177" i="25"/>
  <c r="X177" i="25" s="1"/>
  <c r="S177" i="25"/>
  <c r="T177" i="25" s="1"/>
  <c r="AA177" i="25"/>
  <c r="AB177" i="25" s="1"/>
  <c r="W173" i="25"/>
  <c r="X173" i="25" s="1"/>
  <c r="AA173" i="25"/>
  <c r="AB173" i="25" s="1"/>
  <c r="S173" i="25"/>
  <c r="T173" i="25" s="1"/>
  <c r="AA169" i="19"/>
  <c r="AB169" i="19" s="1"/>
  <c r="W169" i="19"/>
  <c r="X169" i="19" s="1"/>
  <c r="S169" i="19"/>
  <c r="T169" i="19" s="1"/>
  <c r="S162" i="19"/>
  <c r="T162" i="19" s="1"/>
  <c r="W162" i="19"/>
  <c r="X162" i="19" s="1"/>
  <c r="AA162" i="19"/>
  <c r="AB162" i="19" s="1"/>
  <c r="AA179" i="24"/>
  <c r="AB179" i="24" s="1"/>
  <c r="W179" i="24"/>
  <c r="X179" i="24" s="1"/>
  <c r="S179" i="24"/>
  <c r="T179" i="24" s="1"/>
  <c r="W163" i="24"/>
  <c r="X163" i="24" s="1"/>
  <c r="AA163" i="24"/>
  <c r="AB163" i="24" s="1"/>
  <c r="S163" i="24"/>
  <c r="T163" i="24" s="1"/>
  <c r="W180" i="20"/>
  <c r="X180" i="20" s="1"/>
  <c r="S180" i="20"/>
  <c r="T180" i="20" s="1"/>
  <c r="AA180" i="20"/>
  <c r="AB180" i="20" s="1"/>
  <c r="AA165" i="20"/>
  <c r="AB165" i="20" s="1"/>
  <c r="S165" i="20"/>
  <c r="T165" i="20" s="1"/>
  <c r="W165" i="20"/>
  <c r="X165" i="20" s="1"/>
  <c r="W172" i="23"/>
  <c r="X172" i="23" s="1"/>
  <c r="AA172" i="23"/>
  <c r="AB172" i="23" s="1"/>
  <c r="S172" i="23"/>
  <c r="T172" i="23" s="1"/>
  <c r="O172" i="23"/>
  <c r="P172" i="23" s="1"/>
  <c r="AA176" i="23"/>
  <c r="AB176" i="23" s="1"/>
  <c r="W176" i="23"/>
  <c r="X176" i="23" s="1"/>
  <c r="S176" i="23"/>
  <c r="T176" i="23" s="1"/>
  <c r="O176" i="23"/>
  <c r="P176" i="23" s="1"/>
  <c r="S103" i="27"/>
  <c r="T103" i="27" s="1"/>
  <c r="W103" i="27"/>
  <c r="X103" i="27" s="1"/>
  <c r="AA103" i="27"/>
  <c r="AB103" i="27" s="1"/>
  <c r="W155" i="20"/>
  <c r="S155" i="20"/>
  <c r="AA155" i="20"/>
  <c r="O55" i="20"/>
  <c r="P55" i="20" s="1"/>
  <c r="S55" i="20"/>
  <c r="T55" i="20" s="1"/>
  <c r="AA55" i="20"/>
  <c r="AB55" i="20" s="1"/>
  <c r="W55" i="20"/>
  <c r="X55" i="20" s="1"/>
  <c r="O86" i="21"/>
  <c r="P86" i="21" s="1"/>
  <c r="AA86" i="21"/>
  <c r="AB86" i="21" s="1"/>
  <c r="W86" i="21"/>
  <c r="X86" i="21" s="1"/>
  <c r="S86" i="21"/>
  <c r="T86" i="21" s="1"/>
  <c r="W154" i="21"/>
  <c r="S154" i="21"/>
  <c r="AA154" i="21"/>
  <c r="O51" i="21"/>
  <c r="P51" i="21" s="1"/>
  <c r="AA51" i="21"/>
  <c r="AB51" i="21" s="1"/>
  <c r="S51" i="21"/>
  <c r="W51" i="21"/>
  <c r="S95" i="21"/>
  <c r="T95" i="21" s="1"/>
  <c r="AA95" i="21"/>
  <c r="AB95" i="21" s="1"/>
  <c r="W95" i="21"/>
  <c r="X95" i="21" s="1"/>
  <c r="AA81" i="21"/>
  <c r="AB81" i="21" s="1"/>
  <c r="S81" i="21"/>
  <c r="T81" i="21" s="1"/>
  <c r="W81" i="21"/>
  <c r="X81" i="21" s="1"/>
  <c r="W34" i="21"/>
  <c r="X34" i="21" s="1"/>
  <c r="S34" i="21"/>
  <c r="T34" i="21" s="1"/>
  <c r="AA34" i="21"/>
  <c r="S150" i="21"/>
  <c r="T150" i="21" s="1"/>
  <c r="W150" i="21"/>
  <c r="AA150" i="21"/>
  <c r="AB150" i="21" s="1"/>
  <c r="S121" i="21"/>
  <c r="W121" i="21"/>
  <c r="X121" i="21" s="1"/>
  <c r="AA121" i="21"/>
  <c r="AB121" i="21" s="1"/>
  <c r="W14" i="22"/>
  <c r="X14" i="22" s="1"/>
  <c r="AA14" i="22"/>
  <c r="AB14" i="22" s="1"/>
  <c r="S14" i="22"/>
  <c r="T14" i="22" s="1"/>
  <c r="AA58" i="22"/>
  <c r="AB58" i="22" s="1"/>
  <c r="W58" i="22"/>
  <c r="X58" i="22" s="1"/>
  <c r="S58" i="22"/>
  <c r="T58" i="22" s="1"/>
  <c r="S102" i="22"/>
  <c r="AA102" i="22"/>
  <c r="W102" i="22"/>
  <c r="O52" i="22"/>
  <c r="P52" i="22" s="1"/>
  <c r="W52" i="22"/>
  <c r="S52" i="22"/>
  <c r="AA52" i="22"/>
  <c r="AB52" i="22" s="1"/>
  <c r="S80" i="22"/>
  <c r="T80" i="22" s="1"/>
  <c r="W80" i="22"/>
  <c r="X80" i="22" s="1"/>
  <c r="AA80" i="22"/>
  <c r="AB80" i="22" s="1"/>
  <c r="O43" i="22"/>
  <c r="P43" i="22" s="1"/>
  <c r="S43" i="22"/>
  <c r="T43" i="22" s="1"/>
  <c r="AA43" i="22"/>
  <c r="AB43" i="22" s="1"/>
  <c r="W43" i="22"/>
  <c r="X43" i="22" s="1"/>
  <c r="AA56" i="22"/>
  <c r="W56" i="22"/>
  <c r="S56" i="22"/>
  <c r="T56" i="22" s="1"/>
  <c r="O55" i="22"/>
  <c r="P55" i="22" s="1"/>
  <c r="AA55" i="22"/>
  <c r="AB55" i="22" s="1"/>
  <c r="W55" i="22"/>
  <c r="S55" i="22"/>
  <c r="AA132" i="22"/>
  <c r="W132" i="22"/>
  <c r="S132" i="22"/>
  <c r="AA105" i="23"/>
  <c r="AB105" i="23" s="1"/>
  <c r="W105" i="23"/>
  <c r="X105" i="23" s="1"/>
  <c r="S105" i="23"/>
  <c r="T105" i="23" s="1"/>
  <c r="AA126" i="23"/>
  <c r="AB126" i="23" s="1"/>
  <c r="S126" i="23"/>
  <c r="T126" i="23" s="1"/>
  <c r="W126" i="23"/>
  <c r="W122" i="23"/>
  <c r="AA122" i="23"/>
  <c r="S122" i="23"/>
  <c r="AA91" i="23"/>
  <c r="AB91" i="23" s="1"/>
  <c r="W91" i="23"/>
  <c r="X91" i="23" s="1"/>
  <c r="S91" i="23"/>
  <c r="T91" i="23" s="1"/>
  <c r="W108" i="23"/>
  <c r="X108" i="23" s="1"/>
  <c r="S108" i="23"/>
  <c r="T108" i="23" s="1"/>
  <c r="AA108" i="23"/>
  <c r="AB108" i="23" s="1"/>
  <c r="W122" i="24"/>
  <c r="X122" i="24" s="1"/>
  <c r="AA122" i="24"/>
  <c r="AB122" i="24" s="1"/>
  <c r="S122" i="24"/>
  <c r="T122" i="24" s="1"/>
  <c r="S47" i="24"/>
  <c r="W47" i="24"/>
  <c r="AA47" i="24"/>
  <c r="AB47" i="24" s="1"/>
  <c r="O75" i="24"/>
  <c r="P75" i="24" s="1"/>
  <c r="S75" i="24"/>
  <c r="AA75" i="24"/>
  <c r="AB75" i="24" s="1"/>
  <c r="W75" i="24"/>
  <c r="W96" i="24"/>
  <c r="X96" i="24" s="1"/>
  <c r="AA96" i="24"/>
  <c r="AB96" i="24" s="1"/>
  <c r="S96" i="24"/>
  <c r="T96" i="24" s="1"/>
  <c r="O56" i="24"/>
  <c r="P56" i="24" s="1"/>
  <c r="S56" i="24"/>
  <c r="T56" i="24" s="1"/>
  <c r="AA56" i="24"/>
  <c r="AB56" i="24" s="1"/>
  <c r="W56" i="24"/>
  <c r="X56" i="24" s="1"/>
  <c r="AA111" i="24"/>
  <c r="W111" i="24"/>
  <c r="X111" i="24" s="1"/>
  <c r="S111" i="24"/>
  <c r="T111" i="24" s="1"/>
  <c r="S14" i="24"/>
  <c r="T14" i="24" s="1"/>
  <c r="W14" i="24"/>
  <c r="AA14" i="24"/>
  <c r="W148" i="25"/>
  <c r="AA148" i="25"/>
  <c r="AB148" i="25" s="1"/>
  <c r="S148" i="25"/>
  <c r="T148" i="25" s="1"/>
  <c r="W27" i="25"/>
  <c r="X27" i="25" s="1"/>
  <c r="AA27" i="25"/>
  <c r="AB27" i="25" s="1"/>
  <c r="S27" i="25"/>
  <c r="T27" i="25" s="1"/>
  <c r="O42" i="25"/>
  <c r="P42" i="25" s="1"/>
  <c r="S42" i="25"/>
  <c r="W42" i="25"/>
  <c r="AA42" i="25"/>
  <c r="S47" i="25"/>
  <c r="W47" i="25"/>
  <c r="AA47" i="25"/>
  <c r="AB47" i="25" s="1"/>
  <c r="W83" i="25"/>
  <c r="AA83" i="25"/>
  <c r="AB83" i="25" s="1"/>
  <c r="S83" i="25"/>
  <c r="T83" i="25" s="1"/>
  <c r="AA112" i="25"/>
  <c r="AB112" i="25" s="1"/>
  <c r="S112" i="25"/>
  <c r="T112" i="25" s="1"/>
  <c r="W112" i="25"/>
  <c r="X112" i="25" s="1"/>
  <c r="W142" i="25"/>
  <c r="X142" i="25" s="1"/>
  <c r="S142" i="25"/>
  <c r="T142" i="25" s="1"/>
  <c r="AA142" i="25"/>
  <c r="AB142" i="25" s="1"/>
  <c r="O48" i="25"/>
  <c r="P48" i="25" s="1"/>
  <c r="W48" i="25"/>
  <c r="AA48" i="25"/>
  <c r="AB48" i="25" s="1"/>
  <c r="S48" i="25"/>
  <c r="AA122" i="26"/>
  <c r="AB122" i="26" s="1"/>
  <c r="W122" i="26"/>
  <c r="X122" i="26" s="1"/>
  <c r="S122" i="26"/>
  <c r="T122" i="26" s="1"/>
  <c r="AA136" i="26"/>
  <c r="AB136" i="26" s="1"/>
  <c r="S136" i="26"/>
  <c r="T136" i="26" s="1"/>
  <c r="W136" i="26"/>
  <c r="X136" i="26" s="1"/>
  <c r="O80" i="26"/>
  <c r="P80" i="26" s="1"/>
  <c r="S80" i="26"/>
  <c r="T80" i="26" s="1"/>
  <c r="AA80" i="26"/>
  <c r="AB80" i="26" s="1"/>
  <c r="W80" i="26"/>
  <c r="X80" i="26" s="1"/>
  <c r="AA111" i="26"/>
  <c r="S111" i="26"/>
  <c r="W111" i="26"/>
  <c r="X111" i="26" s="1"/>
  <c r="W135" i="26"/>
  <c r="AA135" i="26"/>
  <c r="AB135" i="26" s="1"/>
  <c r="S135" i="26"/>
  <c r="T135" i="26" s="1"/>
  <c r="W153" i="26"/>
  <c r="X153" i="26" s="1"/>
  <c r="AA153" i="26"/>
  <c r="AB153" i="26" s="1"/>
  <c r="S153" i="26"/>
  <c r="T153" i="26" s="1"/>
  <c r="AA61" i="26"/>
  <c r="AB61" i="26" s="1"/>
  <c r="W61" i="26"/>
  <c r="X61" i="26" s="1"/>
  <c r="S61" i="26"/>
  <c r="T61" i="26" s="1"/>
  <c r="W78" i="26"/>
  <c r="X78" i="26" s="1"/>
  <c r="AA78" i="26"/>
  <c r="AB78" i="26" s="1"/>
  <c r="S78" i="26"/>
  <c r="AA50" i="27"/>
  <c r="S50" i="27"/>
  <c r="W50" i="27"/>
  <c r="W52" i="27"/>
  <c r="X52" i="27" s="1"/>
  <c r="AA52" i="27"/>
  <c r="AB52" i="27" s="1"/>
  <c r="S52" i="27"/>
  <c r="T52" i="27" s="1"/>
  <c r="AA80" i="27"/>
  <c r="AB80" i="27" s="1"/>
  <c r="W80" i="27"/>
  <c r="X80" i="27" s="1"/>
  <c r="S80" i="27"/>
  <c r="T80" i="27" s="1"/>
  <c r="O59" i="27"/>
  <c r="P59" i="27" s="1"/>
  <c r="W59" i="27"/>
  <c r="X59" i="27" s="1"/>
  <c r="AA59" i="27"/>
  <c r="AB59" i="27" s="1"/>
  <c r="S59" i="27"/>
  <c r="T59" i="27" s="1"/>
  <c r="AA79" i="27"/>
  <c r="AB79" i="27" s="1"/>
  <c r="W79" i="27"/>
  <c r="S79" i="27"/>
  <c r="T79" i="27" s="1"/>
  <c r="S155" i="27"/>
  <c r="W155" i="27"/>
  <c r="X155" i="27" s="1"/>
  <c r="AA155" i="27"/>
  <c r="AB155" i="27" s="1"/>
  <c r="S89" i="27"/>
  <c r="AA89" i="27"/>
  <c r="AB89" i="27" s="1"/>
  <c r="W89" i="27"/>
  <c r="X89" i="27" s="1"/>
  <c r="S35" i="27"/>
  <c r="T35" i="27" s="1"/>
  <c r="W35" i="27"/>
  <c r="X35" i="27" s="1"/>
  <c r="AA35" i="27"/>
  <c r="AB35" i="27" s="1"/>
  <c r="S62" i="27"/>
  <c r="T62" i="27" s="1"/>
  <c r="AA62" i="27"/>
  <c r="AB62" i="27" s="1"/>
  <c r="W62" i="27"/>
  <c r="X62" i="27" s="1"/>
  <c r="AA180" i="21"/>
  <c r="AB180" i="21" s="1"/>
  <c r="W180" i="21"/>
  <c r="X180" i="21" s="1"/>
  <c r="S180" i="21"/>
  <c r="O172" i="21"/>
  <c r="P172" i="21" s="1"/>
  <c r="S172" i="21"/>
  <c r="T172" i="21" s="1"/>
  <c r="W172" i="21"/>
  <c r="X172" i="21" s="1"/>
  <c r="AA172" i="21"/>
  <c r="AB172" i="21" s="1"/>
  <c r="AA170" i="27"/>
  <c r="AB170" i="27" s="1"/>
  <c r="S170" i="27"/>
  <c r="T170" i="27" s="1"/>
  <c r="W170" i="27"/>
  <c r="X170" i="27" s="1"/>
  <c r="O170" i="27"/>
  <c r="P170" i="27" s="1"/>
  <c r="S183" i="27"/>
  <c r="T183" i="27" s="1"/>
  <c r="AA183" i="27"/>
  <c r="AB183" i="27" s="1"/>
  <c r="W183" i="27"/>
  <c r="X183" i="27" s="1"/>
  <c r="W182" i="22"/>
  <c r="X182" i="22" s="1"/>
  <c r="AA182" i="22"/>
  <c r="AB182" i="22" s="1"/>
  <c r="S182" i="22"/>
  <c r="T182" i="22" s="1"/>
  <c r="AA184" i="22"/>
  <c r="AB184" i="22" s="1"/>
  <c r="W184" i="22"/>
  <c r="X184" i="22" s="1"/>
  <c r="S184" i="22"/>
  <c r="T184" i="22" s="1"/>
  <c r="AA163" i="26"/>
  <c r="S163" i="26"/>
  <c r="T163" i="26" s="1"/>
  <c r="W163" i="26"/>
  <c r="X163" i="26" s="1"/>
  <c r="W180" i="25"/>
  <c r="X180" i="25" s="1"/>
  <c r="AA180" i="25"/>
  <c r="AB180" i="25" s="1"/>
  <c r="S180" i="25"/>
  <c r="T180" i="25" s="1"/>
  <c r="O180" i="25"/>
  <c r="P180" i="25" s="1"/>
  <c r="AA182" i="25"/>
  <c r="AB182" i="25" s="1"/>
  <c r="S182" i="25"/>
  <c r="T182" i="25" s="1"/>
  <c r="W182" i="25"/>
  <c r="X182" i="25" s="1"/>
  <c r="AA181" i="19"/>
  <c r="AB181" i="19" s="1"/>
  <c r="S181" i="19"/>
  <c r="T181" i="19" s="1"/>
  <c r="W181" i="19"/>
  <c r="X181" i="19" s="1"/>
  <c r="AA174" i="19"/>
  <c r="AB174" i="19" s="1"/>
  <c r="W174" i="19"/>
  <c r="X174" i="19" s="1"/>
  <c r="S174" i="19"/>
  <c r="T174" i="19" s="1"/>
  <c r="S181" i="24"/>
  <c r="T181" i="24" s="1"/>
  <c r="W181" i="24"/>
  <c r="X181" i="24" s="1"/>
  <c r="AA181" i="24"/>
  <c r="AB181" i="24" s="1"/>
  <c r="W182" i="24"/>
  <c r="X182" i="24" s="1"/>
  <c r="AA182" i="24"/>
  <c r="AB182" i="24" s="1"/>
  <c r="S182" i="24"/>
  <c r="T182" i="24" s="1"/>
  <c r="AA185" i="20"/>
  <c r="AB185" i="20" s="1"/>
  <c r="S185" i="20"/>
  <c r="T185" i="20" s="1"/>
  <c r="W185" i="20"/>
  <c r="X185" i="20" s="1"/>
  <c r="O185" i="20"/>
  <c r="P185" i="20" s="1"/>
  <c r="AA164" i="20"/>
  <c r="W164" i="20"/>
  <c r="X164" i="20" s="1"/>
  <c r="S164" i="20"/>
  <c r="T164" i="20" s="1"/>
  <c r="AA24" i="24"/>
  <c r="AB24" i="24" s="1"/>
  <c r="W24" i="24"/>
  <c r="X24" i="24" s="1"/>
  <c r="S24" i="24"/>
  <c r="T24" i="24" s="1"/>
  <c r="W178" i="23"/>
  <c r="X178" i="23" s="1"/>
  <c r="AA178" i="23"/>
  <c r="AB178" i="23" s="1"/>
  <c r="S178" i="23"/>
  <c r="T178" i="23" s="1"/>
  <c r="W173" i="23"/>
  <c r="X173" i="23" s="1"/>
  <c r="AA173" i="23"/>
  <c r="AB173" i="23" s="1"/>
  <c r="S173" i="23"/>
  <c r="T173" i="23" s="1"/>
  <c r="O65" i="26"/>
  <c r="P65" i="26" s="1"/>
  <c r="S65" i="26"/>
  <c r="T65" i="26" s="1"/>
  <c r="AA65" i="26"/>
  <c r="W65" i="26"/>
  <c r="X65" i="26" s="1"/>
  <c r="S60" i="27"/>
  <c r="T60" i="27" s="1"/>
  <c r="AA60" i="27"/>
  <c r="AB60" i="27" s="1"/>
  <c r="W60" i="27"/>
  <c r="X60" i="27" s="1"/>
  <c r="AA88" i="27"/>
  <c r="AB88" i="27" s="1"/>
  <c r="W88" i="27"/>
  <c r="X88" i="27" s="1"/>
  <c r="S88" i="27"/>
  <c r="T88" i="27" s="1"/>
  <c r="S74" i="27"/>
  <c r="T74" i="27" s="1"/>
  <c r="AA74" i="27"/>
  <c r="AB74" i="27" s="1"/>
  <c r="W74" i="27"/>
  <c r="S87" i="27"/>
  <c r="AA87" i="27"/>
  <c r="W87" i="27"/>
  <c r="X87" i="27" s="1"/>
  <c r="W81" i="27"/>
  <c r="X81" i="27" s="1"/>
  <c r="AA81" i="27"/>
  <c r="AB81" i="27" s="1"/>
  <c r="S81" i="27"/>
  <c r="T81" i="27" s="1"/>
  <c r="S31" i="27"/>
  <c r="T31" i="27" s="1"/>
  <c r="W31" i="27"/>
  <c r="X31" i="27" s="1"/>
  <c r="AA31" i="27"/>
  <c r="AB31" i="27" s="1"/>
  <c r="W34" i="27"/>
  <c r="X34" i="27" s="1"/>
  <c r="AA34" i="27"/>
  <c r="AB34" i="27" s="1"/>
  <c r="S34" i="27"/>
  <c r="T34" i="27" s="1"/>
  <c r="AA29" i="27"/>
  <c r="W29" i="27"/>
  <c r="X29" i="27" s="1"/>
  <c r="S29" i="27"/>
  <c r="T29" i="27" s="1"/>
  <c r="W176" i="21"/>
  <c r="X176" i="21" s="1"/>
  <c r="AA176" i="21"/>
  <c r="AB176" i="21" s="1"/>
  <c r="S176" i="21"/>
  <c r="T176" i="21" s="1"/>
  <c r="AA174" i="21"/>
  <c r="AB174" i="21" s="1"/>
  <c r="S174" i="21"/>
  <c r="T174" i="21" s="1"/>
  <c r="W174" i="21"/>
  <c r="X174" i="21" s="1"/>
  <c r="W180" i="27"/>
  <c r="X180" i="27" s="1"/>
  <c r="AA180" i="27"/>
  <c r="AB180" i="27" s="1"/>
  <c r="S180" i="27"/>
  <c r="T180" i="27" s="1"/>
  <c r="AA172" i="27"/>
  <c r="AB172" i="27" s="1"/>
  <c r="S172" i="27"/>
  <c r="T172" i="27" s="1"/>
  <c r="W172" i="27"/>
  <c r="X172" i="27" s="1"/>
  <c r="AA165" i="22"/>
  <c r="AB165" i="22" s="1"/>
  <c r="W165" i="22"/>
  <c r="S165" i="22"/>
  <c r="T165" i="22" s="1"/>
  <c r="W183" i="22"/>
  <c r="X183" i="22" s="1"/>
  <c r="AA183" i="22"/>
  <c r="AB183" i="22" s="1"/>
  <c r="S183" i="22"/>
  <c r="T183" i="22" s="1"/>
  <c r="W185" i="26"/>
  <c r="X185" i="26" s="1"/>
  <c r="AA185" i="26"/>
  <c r="AB185" i="26" s="1"/>
  <c r="S185" i="26"/>
  <c r="T185" i="26" s="1"/>
  <c r="O185" i="26"/>
  <c r="P185" i="26" s="1"/>
  <c r="S177" i="26"/>
  <c r="T177" i="26" s="1"/>
  <c r="W177" i="26"/>
  <c r="X177" i="26" s="1"/>
  <c r="AA177" i="26"/>
  <c r="AB177" i="26" s="1"/>
  <c r="W179" i="25"/>
  <c r="X179" i="25" s="1"/>
  <c r="S179" i="25"/>
  <c r="T179" i="25" s="1"/>
  <c r="AA179" i="25"/>
  <c r="AB179" i="25" s="1"/>
  <c r="AA162" i="25"/>
  <c r="AB162" i="25" s="1"/>
  <c r="S162" i="25"/>
  <c r="T162" i="25" s="1"/>
  <c r="W162" i="25"/>
  <c r="W170" i="19"/>
  <c r="X170" i="19" s="1"/>
  <c r="AA170" i="19"/>
  <c r="AB170" i="19" s="1"/>
  <c r="S170" i="19"/>
  <c r="T170" i="19" s="1"/>
  <c r="AA186" i="19"/>
  <c r="AB186" i="19" s="1"/>
  <c r="W186" i="19"/>
  <c r="X186" i="19" s="1"/>
  <c r="S186" i="19"/>
  <c r="T186" i="19" s="1"/>
  <c r="W172" i="24"/>
  <c r="X172" i="24" s="1"/>
  <c r="S172" i="24"/>
  <c r="T172" i="24" s="1"/>
  <c r="AA172" i="24"/>
  <c r="AB172" i="24" s="1"/>
  <c r="S166" i="24"/>
  <c r="T166" i="24" s="1"/>
  <c r="AA166" i="24"/>
  <c r="AB166" i="24" s="1"/>
  <c r="W166" i="24"/>
  <c r="X166" i="24" s="1"/>
  <c r="W184" i="20"/>
  <c r="X184" i="20" s="1"/>
  <c r="AA184" i="20"/>
  <c r="AB184" i="20" s="1"/>
  <c r="S184" i="20"/>
  <c r="T184" i="20" s="1"/>
  <c r="W168" i="20"/>
  <c r="X168" i="20" s="1"/>
  <c r="AA168" i="20"/>
  <c r="AB168" i="20" s="1"/>
  <c r="S168" i="20"/>
  <c r="T168" i="20" s="1"/>
  <c r="AA165" i="23"/>
  <c r="AB165" i="23" s="1"/>
  <c r="W165" i="23"/>
  <c r="X165" i="23" s="1"/>
  <c r="S165" i="23"/>
  <c r="T165" i="23" s="1"/>
  <c r="W46" i="24"/>
  <c r="X46" i="24" s="1"/>
  <c r="AA46" i="24"/>
  <c r="AB46" i="24" s="1"/>
  <c r="S46" i="24"/>
  <c r="T46" i="24" s="1"/>
  <c r="O15" i="22"/>
  <c r="P15" i="22" s="1"/>
  <c r="AA15" i="22"/>
  <c r="W15" i="22"/>
  <c r="X15" i="22" s="1"/>
  <c r="S15" i="22"/>
  <c r="W103" i="22"/>
  <c r="AA103" i="22"/>
  <c r="S103" i="22"/>
  <c r="T103" i="22" s="1"/>
  <c r="S136" i="22"/>
  <c r="T136" i="22" s="1"/>
  <c r="AA136" i="22"/>
  <c r="AB136" i="22" s="1"/>
  <c r="W136" i="22"/>
  <c r="X136" i="22" s="1"/>
  <c r="AA57" i="22"/>
  <c r="AB57" i="22" s="1"/>
  <c r="S57" i="22"/>
  <c r="T57" i="22" s="1"/>
  <c r="W57" i="22"/>
  <c r="X57" i="22" s="1"/>
  <c r="W110" i="22"/>
  <c r="X110" i="22" s="1"/>
  <c r="AA110" i="22"/>
  <c r="AB110" i="22" s="1"/>
  <c r="S110" i="22"/>
  <c r="AA124" i="22"/>
  <c r="AB124" i="22" s="1"/>
  <c r="W124" i="22"/>
  <c r="S124" i="22"/>
  <c r="T124" i="22" s="1"/>
  <c r="S16" i="22"/>
  <c r="T16" i="22" s="1"/>
  <c r="W16" i="22"/>
  <c r="X16" i="22" s="1"/>
  <c r="AA16" i="22"/>
  <c r="AB16" i="22" s="1"/>
  <c r="S25" i="22"/>
  <c r="T25" i="22" s="1"/>
  <c r="AA25" i="22"/>
  <c r="AB25" i="22" s="1"/>
  <c r="W25" i="22"/>
  <c r="X25" i="22" s="1"/>
  <c r="O85" i="22"/>
  <c r="P85" i="22" s="1"/>
  <c r="AA85" i="22"/>
  <c r="AB85" i="22" s="1"/>
  <c r="W85" i="22"/>
  <c r="X85" i="22" s="1"/>
  <c r="S85" i="22"/>
  <c r="T85" i="22" s="1"/>
  <c r="AA19" i="23"/>
  <c r="W19" i="23"/>
  <c r="X19" i="23" s="1"/>
  <c r="S19" i="23"/>
  <c r="W150" i="23"/>
  <c r="X150" i="23" s="1"/>
  <c r="AA150" i="23"/>
  <c r="AB150" i="23" s="1"/>
  <c r="S150" i="23"/>
  <c r="T150" i="23" s="1"/>
  <c r="W60" i="23"/>
  <c r="X60" i="23" s="1"/>
  <c r="AA60" i="23"/>
  <c r="AB60" i="23" s="1"/>
  <c r="S60" i="23"/>
  <c r="T60" i="23" s="1"/>
  <c r="AA149" i="23"/>
  <c r="AB149" i="23" s="1"/>
  <c r="S149" i="23"/>
  <c r="T149" i="23" s="1"/>
  <c r="W149" i="23"/>
  <c r="AA153" i="23"/>
  <c r="AB153" i="23" s="1"/>
  <c r="W153" i="23"/>
  <c r="X153" i="23" s="1"/>
  <c r="S153" i="23"/>
  <c r="W135" i="24"/>
  <c r="X135" i="24" s="1"/>
  <c r="AA135" i="24"/>
  <c r="AB135" i="24" s="1"/>
  <c r="S135" i="24"/>
  <c r="T135" i="24" s="1"/>
  <c r="W155" i="24"/>
  <c r="X155" i="24" s="1"/>
  <c r="S155" i="24"/>
  <c r="T155" i="24" s="1"/>
  <c r="AA155" i="24"/>
  <c r="AB155" i="24" s="1"/>
  <c r="O44" i="24"/>
  <c r="P44" i="24" s="1"/>
  <c r="W44" i="24"/>
  <c r="X44" i="24" s="1"/>
  <c r="S44" i="24"/>
  <c r="T44" i="24" s="1"/>
  <c r="AA44" i="24"/>
  <c r="AB44" i="24" s="1"/>
  <c r="O72" i="24"/>
  <c r="P72" i="24" s="1"/>
  <c r="S72" i="24"/>
  <c r="W72" i="24"/>
  <c r="AA72" i="24"/>
  <c r="W124" i="24"/>
  <c r="X124" i="24" s="1"/>
  <c r="AA124" i="24"/>
  <c r="AB124" i="24" s="1"/>
  <c r="S124" i="24"/>
  <c r="T124" i="24" s="1"/>
  <c r="O109" i="24"/>
  <c r="P109" i="24" s="1"/>
  <c r="W109" i="24"/>
  <c r="X109" i="24" s="1"/>
  <c r="AA109" i="24"/>
  <c r="AB109" i="24" s="1"/>
  <c r="S109" i="24"/>
  <c r="T109" i="24" s="1"/>
  <c r="O14" i="25"/>
  <c r="P14" i="25" s="1"/>
  <c r="W14" i="25"/>
  <c r="X14" i="25" s="1"/>
  <c r="AA14" i="25"/>
  <c r="AB14" i="25" s="1"/>
  <c r="S14" i="25"/>
  <c r="T14" i="25" s="1"/>
  <c r="W106" i="25"/>
  <c r="X106" i="25" s="1"/>
  <c r="S106" i="25"/>
  <c r="T106" i="25" s="1"/>
  <c r="AA106" i="25"/>
  <c r="AA118" i="25"/>
  <c r="AB118" i="25" s="1"/>
  <c r="S118" i="25"/>
  <c r="W118" i="25"/>
  <c r="AA52" i="25"/>
  <c r="AB52" i="25" s="1"/>
  <c r="W52" i="25"/>
  <c r="X52" i="25" s="1"/>
  <c r="S52" i="25"/>
  <c r="T52" i="25" s="1"/>
  <c r="AA96" i="25"/>
  <c r="AB96" i="25" s="1"/>
  <c r="W96" i="25"/>
  <c r="X96" i="25" s="1"/>
  <c r="S96" i="25"/>
  <c r="T96" i="25" s="1"/>
  <c r="W149" i="25"/>
  <c r="X149" i="25" s="1"/>
  <c r="S149" i="25"/>
  <c r="AA149" i="25"/>
  <c r="AB149" i="25" s="1"/>
  <c r="AA108" i="25"/>
  <c r="AB108" i="25" s="1"/>
  <c r="S108" i="25"/>
  <c r="W108" i="25"/>
  <c r="X108" i="25" s="1"/>
  <c r="S53" i="26"/>
  <c r="T53" i="26" s="1"/>
  <c r="AA53" i="26"/>
  <c r="AB53" i="26" s="1"/>
  <c r="W53" i="26"/>
  <c r="X53" i="26" s="1"/>
  <c r="W117" i="26"/>
  <c r="X117" i="26" s="1"/>
  <c r="S117" i="26"/>
  <c r="T117" i="26" s="1"/>
  <c r="AA117" i="26"/>
  <c r="AB117" i="26" s="1"/>
  <c r="AA138" i="26"/>
  <c r="AB138" i="26" s="1"/>
  <c r="W138" i="26"/>
  <c r="X138" i="26" s="1"/>
  <c r="S138" i="26"/>
  <c r="T138" i="26" s="1"/>
  <c r="O77" i="26"/>
  <c r="P77" i="26" s="1"/>
  <c r="AA77" i="26"/>
  <c r="S77" i="26"/>
  <c r="T77" i="26" s="1"/>
  <c r="W77" i="26"/>
  <c r="W90" i="26"/>
  <c r="X90" i="26" s="1"/>
  <c r="S90" i="26"/>
  <c r="AA90" i="26"/>
  <c r="AB90" i="26" s="1"/>
  <c r="W107" i="26"/>
  <c r="X107" i="26" s="1"/>
  <c r="S107" i="26"/>
  <c r="T107" i="26" s="1"/>
  <c r="AA107" i="26"/>
  <c r="AB107" i="26" s="1"/>
  <c r="AA32" i="26"/>
  <c r="AB32" i="26" s="1"/>
  <c r="S32" i="26"/>
  <c r="T32" i="26" s="1"/>
  <c r="W32" i="26"/>
  <c r="X32" i="26" s="1"/>
  <c r="W26" i="26"/>
  <c r="X26" i="26" s="1"/>
  <c r="AA26" i="26"/>
  <c r="AB26" i="26" s="1"/>
  <c r="S26" i="26"/>
  <c r="T26" i="26" s="1"/>
  <c r="AA76" i="26"/>
  <c r="AB76" i="26" s="1"/>
  <c r="S76" i="26"/>
  <c r="W76" i="26"/>
  <c r="X76" i="26" s="1"/>
  <c r="W20" i="26"/>
  <c r="X20" i="26" s="1"/>
  <c r="AA20" i="26"/>
  <c r="AB20" i="26" s="1"/>
  <c r="S20" i="26"/>
  <c r="T20" i="26" s="1"/>
  <c r="AA136" i="27"/>
  <c r="AB136" i="27" s="1"/>
  <c r="S136" i="27"/>
  <c r="T136" i="27" s="1"/>
  <c r="W136" i="27"/>
  <c r="X136" i="27" s="1"/>
  <c r="AA57" i="27"/>
  <c r="AB57" i="27" s="1"/>
  <c r="W57" i="27"/>
  <c r="X57" i="27" s="1"/>
  <c r="S57" i="27"/>
  <c r="T57" i="27" s="1"/>
  <c r="W142" i="27"/>
  <c r="AA142" i="27"/>
  <c r="AB142" i="27" s="1"/>
  <c r="S142" i="27"/>
  <c r="T142" i="27" s="1"/>
  <c r="AA48" i="27"/>
  <c r="S48" i="27"/>
  <c r="T48" i="27" s="1"/>
  <c r="W48" i="27"/>
  <c r="X48" i="27" s="1"/>
  <c r="W76" i="27"/>
  <c r="X76" i="27" s="1"/>
  <c r="S76" i="27"/>
  <c r="T76" i="27" s="1"/>
  <c r="AA76" i="27"/>
  <c r="AB76" i="27" s="1"/>
  <c r="AA105" i="27"/>
  <c r="AB105" i="27" s="1"/>
  <c r="W105" i="27"/>
  <c r="X105" i="27" s="1"/>
  <c r="S105" i="27"/>
  <c r="T105" i="27" s="1"/>
  <c r="O85" i="27"/>
  <c r="P85" i="27" s="1"/>
  <c r="AA85" i="27"/>
  <c r="AB85" i="27" s="1"/>
  <c r="W85" i="27"/>
  <c r="S85" i="27"/>
  <c r="T85" i="27" s="1"/>
  <c r="AA104" i="27"/>
  <c r="AB104" i="27" s="1"/>
  <c r="W104" i="27"/>
  <c r="S104" i="27"/>
  <c r="T104" i="27" s="1"/>
  <c r="W30" i="27"/>
  <c r="X30" i="27" s="1"/>
  <c r="AA30" i="27"/>
  <c r="AB30" i="27" s="1"/>
  <c r="S30" i="27"/>
  <c r="T30" i="27" s="1"/>
  <c r="S58" i="27"/>
  <c r="T58" i="27" s="1"/>
  <c r="AA58" i="27"/>
  <c r="AB58" i="27" s="1"/>
  <c r="W58" i="27"/>
  <c r="X58" i="27" s="1"/>
  <c r="AA119" i="21"/>
  <c r="AB119" i="21" s="1"/>
  <c r="W119" i="21"/>
  <c r="X119" i="21" s="1"/>
  <c r="S119" i="21"/>
  <c r="T119" i="21" s="1"/>
  <c r="W170" i="21"/>
  <c r="AA170" i="21"/>
  <c r="S170" i="21"/>
  <c r="T170" i="21" s="1"/>
  <c r="O166" i="21"/>
  <c r="P166" i="21" s="1"/>
  <c r="AA166" i="21"/>
  <c r="AB166" i="21" s="1"/>
  <c r="W166" i="21"/>
  <c r="X166" i="21" s="1"/>
  <c r="S166" i="21"/>
  <c r="T166" i="21" s="1"/>
  <c r="W182" i="27"/>
  <c r="X182" i="27" s="1"/>
  <c r="AA182" i="27"/>
  <c r="AB182" i="27" s="1"/>
  <c r="S182" i="27"/>
  <c r="T182" i="27" s="1"/>
  <c r="S165" i="27"/>
  <c r="T165" i="27" s="1"/>
  <c r="W165" i="27"/>
  <c r="X165" i="27" s="1"/>
  <c r="AA165" i="27"/>
  <c r="AB165" i="27" s="1"/>
  <c r="W169" i="22"/>
  <c r="X169" i="22" s="1"/>
  <c r="AA169" i="22"/>
  <c r="AB169" i="22" s="1"/>
  <c r="S169" i="22"/>
  <c r="T169" i="22" s="1"/>
  <c r="O169" i="22"/>
  <c r="P169" i="22" s="1"/>
  <c r="AA170" i="22"/>
  <c r="AB170" i="22" s="1"/>
  <c r="W170" i="22"/>
  <c r="X170" i="22" s="1"/>
  <c r="S170" i="22"/>
  <c r="T170" i="22" s="1"/>
  <c r="O170" i="22"/>
  <c r="P170" i="22" s="1"/>
  <c r="S66" i="24"/>
  <c r="T66" i="24" s="1"/>
  <c r="W66" i="24"/>
  <c r="X66" i="24" s="1"/>
  <c r="AA66" i="24"/>
  <c r="AB66" i="24" s="1"/>
  <c r="S179" i="26"/>
  <c r="T179" i="26" s="1"/>
  <c r="W179" i="26"/>
  <c r="X179" i="26" s="1"/>
  <c r="AA179" i="26"/>
  <c r="AB179" i="26" s="1"/>
  <c r="AA173" i="26"/>
  <c r="AB173" i="26" s="1"/>
  <c r="S173" i="26"/>
  <c r="W173" i="26"/>
  <c r="X173" i="26" s="1"/>
  <c r="AA164" i="25"/>
  <c r="AB164" i="25" s="1"/>
  <c r="W164" i="25"/>
  <c r="X164" i="25" s="1"/>
  <c r="S164" i="25"/>
  <c r="T164" i="25" s="1"/>
  <c r="W174" i="25"/>
  <c r="X174" i="25" s="1"/>
  <c r="AA174" i="25"/>
  <c r="AB174" i="25" s="1"/>
  <c r="S174" i="25"/>
  <c r="T174" i="25" s="1"/>
  <c r="AA183" i="19"/>
  <c r="AB183" i="19" s="1"/>
  <c r="S183" i="19"/>
  <c r="T183" i="19" s="1"/>
  <c r="W183" i="19"/>
  <c r="X183" i="19" s="1"/>
  <c r="W165" i="19"/>
  <c r="X165" i="19" s="1"/>
  <c r="S165" i="19"/>
  <c r="T165" i="19" s="1"/>
  <c r="AA165" i="19"/>
  <c r="AB165" i="19" s="1"/>
  <c r="AA167" i="24"/>
  <c r="AB167" i="24" s="1"/>
  <c r="S167" i="24"/>
  <c r="T167" i="24" s="1"/>
  <c r="W167" i="24"/>
  <c r="X167" i="24" s="1"/>
  <c r="AA176" i="20"/>
  <c r="AB176" i="20" s="1"/>
  <c r="W176" i="20"/>
  <c r="X176" i="20" s="1"/>
  <c r="S176" i="20"/>
  <c r="T176" i="20" s="1"/>
  <c r="O176" i="20"/>
  <c r="P176" i="20" s="1"/>
  <c r="AA167" i="23"/>
  <c r="AB167" i="23" s="1"/>
  <c r="W167" i="23"/>
  <c r="X167" i="23" s="1"/>
  <c r="S167" i="23"/>
  <c r="T167" i="23" s="1"/>
  <c r="AA174" i="23"/>
  <c r="AB174" i="23" s="1"/>
  <c r="W174" i="23"/>
  <c r="X174" i="23" s="1"/>
  <c r="S174" i="23"/>
  <c r="T174" i="23" s="1"/>
  <c r="AA82" i="24"/>
  <c r="AB82" i="24" s="1"/>
  <c r="S82" i="24"/>
  <c r="T82" i="24" s="1"/>
  <c r="W82" i="24"/>
  <c r="X82" i="24" s="1"/>
  <c r="O29" i="26"/>
  <c r="P29" i="26" s="1"/>
  <c r="AA117" i="28"/>
  <c r="AB117" i="28" s="1"/>
  <c r="W117" i="28"/>
  <c r="X117" i="28" s="1"/>
  <c r="S117" i="28"/>
  <c r="T117" i="28" s="1"/>
  <c r="W180" i="32"/>
  <c r="X180" i="32" s="1"/>
  <c r="AA180" i="32"/>
  <c r="AB180" i="32" s="1"/>
  <c r="S180" i="32"/>
  <c r="T180" i="32" s="1"/>
  <c r="O180" i="32"/>
  <c r="P180" i="32" s="1"/>
  <c r="W145" i="35"/>
  <c r="X145" i="35" s="1"/>
  <c r="AA145" i="35"/>
  <c r="AB145" i="35" s="1"/>
  <c r="S145" i="35"/>
  <c r="T145" i="35" s="1"/>
  <c r="AA22" i="28"/>
  <c r="AB22" i="28" s="1"/>
  <c r="S22" i="28"/>
  <c r="W22" i="28"/>
  <c r="X22" i="28" s="1"/>
  <c r="AA106" i="28"/>
  <c r="AB106" i="28" s="1"/>
  <c r="W106" i="28"/>
  <c r="X106" i="28" s="1"/>
  <c r="S106" i="28"/>
  <c r="T106" i="28" s="1"/>
  <c r="AA89" i="28"/>
  <c r="W89" i="28"/>
  <c r="S89" i="28"/>
  <c r="W94" i="28"/>
  <c r="X94" i="28" s="1"/>
  <c r="AA94" i="28"/>
  <c r="AB94" i="28" s="1"/>
  <c r="S94" i="28"/>
  <c r="T94" i="28" s="1"/>
  <c r="W145" i="28"/>
  <c r="X145" i="28" s="1"/>
  <c r="AA145" i="28"/>
  <c r="AB145" i="28" s="1"/>
  <c r="S145" i="28"/>
  <c r="T145" i="28" s="1"/>
  <c r="W140" i="28"/>
  <c r="X140" i="28" s="1"/>
  <c r="AA140" i="28"/>
  <c r="AB140" i="28" s="1"/>
  <c r="S140" i="28"/>
  <c r="T140" i="28" s="1"/>
  <c r="AA142" i="28"/>
  <c r="W142" i="28"/>
  <c r="X142" i="28" s="1"/>
  <c r="S142" i="28"/>
  <c r="T142" i="28" s="1"/>
  <c r="W144" i="28"/>
  <c r="X144" i="28" s="1"/>
  <c r="AA144" i="28"/>
  <c r="AB144" i="28" s="1"/>
  <c r="S144" i="28"/>
  <c r="T144" i="28" s="1"/>
  <c r="W12" i="30"/>
  <c r="AA12" i="30"/>
  <c r="S12" i="30"/>
  <c r="AA86" i="30"/>
  <c r="AB86" i="30" s="1"/>
  <c r="W86" i="30"/>
  <c r="X86" i="30" s="1"/>
  <c r="S86" i="30"/>
  <c r="T86" i="30" s="1"/>
  <c r="W86" i="31"/>
  <c r="X86" i="31" s="1"/>
  <c r="AA86" i="31"/>
  <c r="AB86" i="31" s="1"/>
  <c r="S86" i="31"/>
  <c r="AA152" i="31"/>
  <c r="AB152" i="31" s="1"/>
  <c r="W152" i="31"/>
  <c r="S152" i="31"/>
  <c r="T152" i="31" s="1"/>
  <c r="W112" i="31"/>
  <c r="X112" i="31" s="1"/>
  <c r="AA112" i="31"/>
  <c r="AB112" i="31" s="1"/>
  <c r="S112" i="31"/>
  <c r="T112" i="31" s="1"/>
  <c r="W142" i="31"/>
  <c r="X142" i="31" s="1"/>
  <c r="AA142" i="31"/>
  <c r="AB142" i="31" s="1"/>
  <c r="S142" i="31"/>
  <c r="T142" i="31" s="1"/>
  <c r="W153" i="31"/>
  <c r="X153" i="31" s="1"/>
  <c r="AA153" i="31"/>
  <c r="S153" i="31"/>
  <c r="T153" i="31" s="1"/>
  <c r="AA83" i="37"/>
  <c r="AB83" i="37" s="1"/>
  <c r="W83" i="37"/>
  <c r="X83" i="37" s="1"/>
  <c r="S83" i="37"/>
  <c r="T83" i="37" s="1"/>
  <c r="AA103" i="37"/>
  <c r="AB103" i="37" s="1"/>
  <c r="W103" i="37"/>
  <c r="X103" i="37" s="1"/>
  <c r="S103" i="37"/>
  <c r="T103" i="37" s="1"/>
  <c r="W138" i="37"/>
  <c r="X138" i="37" s="1"/>
  <c r="AA138" i="37"/>
  <c r="AB138" i="37" s="1"/>
  <c r="S138" i="37"/>
  <c r="T138" i="37" s="1"/>
  <c r="AA46" i="37"/>
  <c r="AB46" i="37" s="1"/>
  <c r="W46" i="37"/>
  <c r="X46" i="37" s="1"/>
  <c r="S46" i="37"/>
  <c r="T46" i="37" s="1"/>
  <c r="AA135" i="37"/>
  <c r="AB135" i="37" s="1"/>
  <c r="W135" i="37"/>
  <c r="X135" i="37" s="1"/>
  <c r="S135" i="37"/>
  <c r="T135" i="37" s="1"/>
  <c r="W153" i="37"/>
  <c r="X153" i="37" s="1"/>
  <c r="AA153" i="37"/>
  <c r="AB153" i="37" s="1"/>
  <c r="S153" i="37"/>
  <c r="T153" i="37" s="1"/>
  <c r="W139" i="37"/>
  <c r="X139" i="37" s="1"/>
  <c r="AA139" i="37"/>
  <c r="AB139" i="37" s="1"/>
  <c r="S139" i="37"/>
  <c r="T139" i="37" s="1"/>
  <c r="O78" i="37"/>
  <c r="P78" i="37" s="1"/>
  <c r="AA78" i="37"/>
  <c r="AB78" i="37" s="1"/>
  <c r="W78" i="37"/>
  <c r="X78" i="37" s="1"/>
  <c r="S78" i="37"/>
  <c r="T78" i="37" s="1"/>
  <c r="O53" i="37"/>
  <c r="P53" i="37" s="1"/>
  <c r="AA53" i="37"/>
  <c r="AB53" i="37" s="1"/>
  <c r="W53" i="37"/>
  <c r="X53" i="37" s="1"/>
  <c r="S53" i="37"/>
  <c r="T53" i="37" s="1"/>
  <c r="W14" i="37"/>
  <c r="X14" i="37" s="1"/>
  <c r="AA14" i="37"/>
  <c r="AB14" i="37" s="1"/>
  <c r="S14" i="37"/>
  <c r="T14" i="37" s="1"/>
  <c r="W43" i="37"/>
  <c r="X43" i="37" s="1"/>
  <c r="AA43" i="37"/>
  <c r="AB43" i="37" s="1"/>
  <c r="S43" i="37"/>
  <c r="T43" i="37" s="1"/>
  <c r="AA29" i="37"/>
  <c r="AB29" i="37" s="1"/>
  <c r="W29" i="37"/>
  <c r="X29" i="37" s="1"/>
  <c r="S29" i="37"/>
  <c r="T29" i="37" s="1"/>
  <c r="AA17" i="34"/>
  <c r="AB17" i="34" s="1"/>
  <c r="W17" i="34"/>
  <c r="X17" i="34" s="1"/>
  <c r="S17" i="34"/>
  <c r="W30" i="29"/>
  <c r="X30" i="29" s="1"/>
  <c r="AA30" i="29"/>
  <c r="AB30" i="29" s="1"/>
  <c r="S30" i="29"/>
  <c r="T30" i="29" s="1"/>
  <c r="AA61" i="37"/>
  <c r="AB61" i="37" s="1"/>
  <c r="W61" i="37"/>
  <c r="X61" i="37" s="1"/>
  <c r="S61" i="37"/>
  <c r="T61" i="37" s="1"/>
  <c r="O178" i="37"/>
  <c r="P178" i="37" s="1"/>
  <c r="AA178" i="37"/>
  <c r="AB178" i="37" s="1"/>
  <c r="W178" i="37"/>
  <c r="X178" i="37" s="1"/>
  <c r="S178" i="37"/>
  <c r="T178" i="37" s="1"/>
  <c r="W168" i="37"/>
  <c r="X168" i="37" s="1"/>
  <c r="AA168" i="37"/>
  <c r="AB168" i="37" s="1"/>
  <c r="S168" i="37"/>
  <c r="T168" i="37" s="1"/>
  <c r="AA163" i="35"/>
  <c r="AB163" i="35" s="1"/>
  <c r="W163" i="35"/>
  <c r="X163" i="35" s="1"/>
  <c r="S163" i="35"/>
  <c r="T163" i="35" s="1"/>
  <c r="W177" i="33"/>
  <c r="X177" i="33" s="1"/>
  <c r="AA177" i="33"/>
  <c r="AB177" i="33" s="1"/>
  <c r="S177" i="33"/>
  <c r="O177" i="33"/>
  <c r="P177" i="33" s="1"/>
  <c r="AA182" i="28"/>
  <c r="AB182" i="28" s="1"/>
  <c r="W182" i="28"/>
  <c r="X182" i="28" s="1"/>
  <c r="S182" i="28"/>
  <c r="T182" i="28" s="1"/>
  <c r="AA169" i="28"/>
  <c r="AB169" i="28" s="1"/>
  <c r="W169" i="28"/>
  <c r="X169" i="28" s="1"/>
  <c r="S169" i="28"/>
  <c r="T169" i="28" s="1"/>
  <c r="AA167" i="32"/>
  <c r="AB167" i="32" s="1"/>
  <c r="W167" i="32"/>
  <c r="X167" i="32" s="1"/>
  <c r="S167" i="32"/>
  <c r="T167" i="32" s="1"/>
  <c r="O167" i="32"/>
  <c r="P167" i="32" s="1"/>
  <c r="AA183" i="32"/>
  <c r="AB183" i="32" s="1"/>
  <c r="W183" i="32"/>
  <c r="X183" i="32" s="1"/>
  <c r="S183" i="32"/>
  <c r="T183" i="32" s="1"/>
  <c r="AA184" i="36"/>
  <c r="AB184" i="36" s="1"/>
  <c r="W184" i="36"/>
  <c r="X184" i="36" s="1"/>
  <c r="S184" i="36"/>
  <c r="T184" i="36" s="1"/>
  <c r="O168" i="36"/>
  <c r="P168" i="36" s="1"/>
  <c r="W168" i="36"/>
  <c r="X168" i="36" s="1"/>
  <c r="AA168" i="36"/>
  <c r="AB168" i="36" s="1"/>
  <c r="S168" i="36"/>
  <c r="T168" i="36" s="1"/>
  <c r="W183" i="31"/>
  <c r="X183" i="31" s="1"/>
  <c r="AA183" i="31"/>
  <c r="AB183" i="31" s="1"/>
  <c r="S183" i="31"/>
  <c r="T183" i="31" s="1"/>
  <c r="AA173" i="31"/>
  <c r="AB173" i="31" s="1"/>
  <c r="W173" i="31"/>
  <c r="X173" i="31" s="1"/>
  <c r="S173" i="31"/>
  <c r="T173" i="31" s="1"/>
  <c r="AA178" i="30"/>
  <c r="AB178" i="30" s="1"/>
  <c r="W178" i="30"/>
  <c r="X178" i="30" s="1"/>
  <c r="S178" i="30"/>
  <c r="T178" i="30" s="1"/>
  <c r="W170" i="34"/>
  <c r="X170" i="34" s="1"/>
  <c r="AA170" i="34"/>
  <c r="AB170" i="34" s="1"/>
  <c r="S170" i="34"/>
  <c r="T170" i="34" s="1"/>
  <c r="O178" i="34"/>
  <c r="P178" i="34" s="1"/>
  <c r="W178" i="34"/>
  <c r="X178" i="34" s="1"/>
  <c r="AA178" i="34"/>
  <c r="AB178" i="34" s="1"/>
  <c r="S178" i="34"/>
  <c r="W172" i="29"/>
  <c r="X172" i="29" s="1"/>
  <c r="AA172" i="29"/>
  <c r="AB172" i="29" s="1"/>
  <c r="S172" i="29"/>
  <c r="T172" i="29" s="1"/>
  <c r="W164" i="29"/>
  <c r="X164" i="29" s="1"/>
  <c r="AA164" i="29"/>
  <c r="AB164" i="29" s="1"/>
  <c r="S164" i="29"/>
  <c r="T164" i="29" s="1"/>
  <c r="O164" i="29"/>
  <c r="P164" i="29" s="1"/>
  <c r="AA166" i="34"/>
  <c r="AB166" i="34" s="1"/>
  <c r="W166" i="34"/>
  <c r="X166" i="34" s="1"/>
  <c r="S166" i="34"/>
  <c r="T166" i="34" s="1"/>
  <c r="W33" i="35"/>
  <c r="X33" i="35" s="1"/>
  <c r="AA33" i="35"/>
  <c r="AB33" i="35" s="1"/>
  <c r="S33" i="35"/>
  <c r="T33" i="35" s="1"/>
  <c r="O74" i="30"/>
  <c r="P74" i="30" s="1"/>
  <c r="W74" i="30"/>
  <c r="X74" i="30" s="1"/>
  <c r="AA74" i="30"/>
  <c r="AB74" i="30" s="1"/>
  <c r="S74" i="30"/>
  <c r="T74" i="30" s="1"/>
  <c r="AA21" i="31"/>
  <c r="AB21" i="31" s="1"/>
  <c r="W21" i="31"/>
  <c r="X21" i="31" s="1"/>
  <c r="S21" i="31"/>
  <c r="T21" i="31" s="1"/>
  <c r="AA114" i="32"/>
  <c r="AB114" i="32" s="1"/>
  <c r="W114" i="32"/>
  <c r="X114" i="32" s="1"/>
  <c r="S114" i="32"/>
  <c r="T114" i="32" s="1"/>
  <c r="O76" i="33"/>
  <c r="P76" i="33" s="1"/>
  <c r="AA76" i="33"/>
  <c r="AB76" i="33" s="1"/>
  <c r="W76" i="33"/>
  <c r="X76" i="33" s="1"/>
  <c r="S76" i="33"/>
  <c r="T76" i="33" s="1"/>
  <c r="AA23" i="33"/>
  <c r="W23" i="33"/>
  <c r="X23" i="33" s="1"/>
  <c r="S23" i="33"/>
  <c r="T23" i="33" s="1"/>
  <c r="W116" i="33"/>
  <c r="X116" i="33" s="1"/>
  <c r="AA116" i="33"/>
  <c r="AB116" i="33" s="1"/>
  <c r="S116" i="33"/>
  <c r="T116" i="33" s="1"/>
  <c r="O88" i="33"/>
  <c r="P88" i="33" s="1"/>
  <c r="W88" i="33"/>
  <c r="X88" i="33" s="1"/>
  <c r="AA88" i="33"/>
  <c r="AB88" i="33" s="1"/>
  <c r="S88" i="33"/>
  <c r="T88" i="33" s="1"/>
  <c r="AA133" i="33"/>
  <c r="AB133" i="33" s="1"/>
  <c r="W133" i="33"/>
  <c r="X133" i="33" s="1"/>
  <c r="S133" i="33"/>
  <c r="T133" i="33" s="1"/>
  <c r="AA124" i="33"/>
  <c r="AB124" i="33" s="1"/>
  <c r="W124" i="33"/>
  <c r="X124" i="33" s="1"/>
  <c r="S124" i="33"/>
  <c r="T124" i="33" s="1"/>
  <c r="AA109" i="35"/>
  <c r="AB109" i="35" s="1"/>
  <c r="W109" i="35"/>
  <c r="X109" i="35" s="1"/>
  <c r="S109" i="35"/>
  <c r="T109" i="35" s="1"/>
  <c r="AA27" i="35"/>
  <c r="AB27" i="35" s="1"/>
  <c r="S27" i="35"/>
  <c r="T27" i="35" s="1"/>
  <c r="W27" i="35"/>
  <c r="X27" i="35" s="1"/>
  <c r="AA12" i="35"/>
  <c r="W12" i="35"/>
  <c r="S12" i="35"/>
  <c r="W24" i="35"/>
  <c r="X24" i="35" s="1"/>
  <c r="AA24" i="35"/>
  <c r="AB24" i="35" s="1"/>
  <c r="S24" i="35"/>
  <c r="T24" i="35" s="1"/>
  <c r="W15" i="35"/>
  <c r="X15" i="35" s="1"/>
  <c r="AA15" i="35"/>
  <c r="AB15" i="35" s="1"/>
  <c r="S15" i="35"/>
  <c r="T15" i="35" s="1"/>
  <c r="W114" i="35"/>
  <c r="X114" i="35" s="1"/>
  <c r="AA114" i="35"/>
  <c r="AB114" i="35" s="1"/>
  <c r="S114" i="35"/>
  <c r="T114" i="35" s="1"/>
  <c r="AA112" i="35"/>
  <c r="AB112" i="35" s="1"/>
  <c r="W112" i="35"/>
  <c r="X112" i="35" s="1"/>
  <c r="S112" i="35"/>
  <c r="T112" i="35" s="1"/>
  <c r="AA79" i="35"/>
  <c r="AB79" i="35" s="1"/>
  <c r="W79" i="35"/>
  <c r="X79" i="35" s="1"/>
  <c r="S79" i="35"/>
  <c r="T79" i="35" s="1"/>
  <c r="AA20" i="36"/>
  <c r="AB20" i="36" s="1"/>
  <c r="S20" i="36"/>
  <c r="T20" i="36" s="1"/>
  <c r="W20" i="36"/>
  <c r="AA170" i="29"/>
  <c r="AB170" i="29" s="1"/>
  <c r="W170" i="29"/>
  <c r="X170" i="29" s="1"/>
  <c r="S170" i="29"/>
  <c r="T170" i="29" s="1"/>
  <c r="O170" i="29"/>
  <c r="P170" i="29" s="1"/>
  <c r="W29" i="35"/>
  <c r="AA29" i="35"/>
  <c r="AB29" i="35" s="1"/>
  <c r="S29" i="35"/>
  <c r="T29" i="35" s="1"/>
  <c r="O54" i="30"/>
  <c r="P54" i="30" s="1"/>
  <c r="W54" i="30"/>
  <c r="X54" i="30" s="1"/>
  <c r="AA54" i="30"/>
  <c r="AB54" i="30" s="1"/>
  <c r="S54" i="30"/>
  <c r="T54" i="30" s="1"/>
  <c r="AA79" i="30"/>
  <c r="AB79" i="30" s="1"/>
  <c r="W79" i="30"/>
  <c r="X79" i="30" s="1"/>
  <c r="S79" i="30"/>
  <c r="T79" i="30" s="1"/>
  <c r="O60" i="31"/>
  <c r="P60" i="31" s="1"/>
  <c r="AA60" i="31"/>
  <c r="AB60" i="31" s="1"/>
  <c r="W60" i="31"/>
  <c r="S60" i="31"/>
  <c r="T60" i="31" s="1"/>
  <c r="W58" i="33"/>
  <c r="AA58" i="33"/>
  <c r="AB58" i="33" s="1"/>
  <c r="S58" i="33"/>
  <c r="T58" i="33" s="1"/>
  <c r="W50" i="30"/>
  <c r="X50" i="30" s="1"/>
  <c r="AA50" i="30"/>
  <c r="AB50" i="30" s="1"/>
  <c r="S50" i="30"/>
  <c r="T50" i="30" s="1"/>
  <c r="W31" i="30"/>
  <c r="X31" i="30" s="1"/>
  <c r="AA31" i="30"/>
  <c r="AB31" i="30" s="1"/>
  <c r="S31" i="30"/>
  <c r="T31" i="30" s="1"/>
  <c r="O49" i="30"/>
  <c r="P49" i="30" s="1"/>
  <c r="AA49" i="30"/>
  <c r="AB49" i="30" s="1"/>
  <c r="S49" i="30"/>
  <c r="T49" i="30" s="1"/>
  <c r="W49" i="30"/>
  <c r="X49" i="30" s="1"/>
  <c r="O62" i="30"/>
  <c r="P62" i="30" s="1"/>
  <c r="AA62" i="30"/>
  <c r="AB62" i="30" s="1"/>
  <c r="W62" i="30"/>
  <c r="X62" i="30" s="1"/>
  <c r="S62" i="30"/>
  <c r="T62" i="30" s="1"/>
  <c r="W82" i="30"/>
  <c r="X82" i="30" s="1"/>
  <c r="AA82" i="30"/>
  <c r="AB82" i="30" s="1"/>
  <c r="S82" i="30"/>
  <c r="T82" i="30" s="1"/>
  <c r="AA87" i="30"/>
  <c r="AB87" i="30" s="1"/>
  <c r="W87" i="30"/>
  <c r="X87" i="30" s="1"/>
  <c r="S87" i="30"/>
  <c r="T87" i="30" s="1"/>
  <c r="W123" i="31"/>
  <c r="S123" i="31"/>
  <c r="T123" i="31" s="1"/>
  <c r="AA123" i="31"/>
  <c r="AB123" i="31" s="1"/>
  <c r="W13" i="31"/>
  <c r="X13" i="31" s="1"/>
  <c r="AA13" i="31"/>
  <c r="S13" i="31"/>
  <c r="T13" i="31" s="1"/>
  <c r="AA29" i="31"/>
  <c r="AB29" i="31" s="1"/>
  <c r="W29" i="31"/>
  <c r="X29" i="31" s="1"/>
  <c r="S29" i="31"/>
  <c r="T29" i="31" s="1"/>
  <c r="O89" i="32"/>
  <c r="P89" i="32" s="1"/>
  <c r="W89" i="32"/>
  <c r="X89" i="32" s="1"/>
  <c r="AA89" i="32"/>
  <c r="AB89" i="32" s="1"/>
  <c r="S89" i="32"/>
  <c r="T89" i="32" s="1"/>
  <c r="W28" i="33"/>
  <c r="X28" i="33" s="1"/>
  <c r="AA28" i="33"/>
  <c r="AB28" i="33" s="1"/>
  <c r="S28" i="33"/>
  <c r="T28" i="33" s="1"/>
  <c r="AA164" i="34"/>
  <c r="AB164" i="34" s="1"/>
  <c r="W164" i="34"/>
  <c r="X164" i="34" s="1"/>
  <c r="S164" i="34"/>
  <c r="T164" i="34" s="1"/>
  <c r="O164" i="34"/>
  <c r="P164" i="34" s="1"/>
  <c r="W111" i="33"/>
  <c r="X111" i="33" s="1"/>
  <c r="AA111" i="33"/>
  <c r="AB111" i="33" s="1"/>
  <c r="S111" i="33"/>
  <c r="T111" i="33" s="1"/>
  <c r="AA76" i="29"/>
  <c r="AB76" i="29" s="1"/>
  <c r="W76" i="29"/>
  <c r="X76" i="29" s="1"/>
  <c r="S76" i="29"/>
  <c r="T76" i="29" s="1"/>
  <c r="AA58" i="30"/>
  <c r="AB58" i="30" s="1"/>
  <c r="W58" i="30"/>
  <c r="X58" i="30" s="1"/>
  <c r="S58" i="30"/>
  <c r="W116" i="30"/>
  <c r="X116" i="30" s="1"/>
  <c r="AA116" i="30"/>
  <c r="AB116" i="30" s="1"/>
  <c r="S116" i="30"/>
  <c r="T116" i="30" s="1"/>
  <c r="O57" i="30"/>
  <c r="P57" i="30" s="1"/>
  <c r="AA57" i="30"/>
  <c r="AB57" i="30" s="1"/>
  <c r="W57" i="30"/>
  <c r="X57" i="30" s="1"/>
  <c r="S57" i="30"/>
  <c r="T57" i="30" s="1"/>
  <c r="W77" i="30"/>
  <c r="X77" i="30" s="1"/>
  <c r="AA77" i="30"/>
  <c r="AB77" i="30" s="1"/>
  <c r="S77" i="30"/>
  <c r="T77" i="30" s="1"/>
  <c r="O90" i="30"/>
  <c r="P90" i="30" s="1"/>
  <c r="W90" i="30"/>
  <c r="X90" i="30" s="1"/>
  <c r="AA90" i="30"/>
  <c r="AB90" i="30" s="1"/>
  <c r="S90" i="30"/>
  <c r="W95" i="30"/>
  <c r="X95" i="30" s="1"/>
  <c r="AA95" i="30"/>
  <c r="AB95" i="30" s="1"/>
  <c r="S95" i="30"/>
  <c r="T95" i="30" s="1"/>
  <c r="W18" i="31"/>
  <c r="X18" i="31" s="1"/>
  <c r="AA18" i="31"/>
  <c r="AB18" i="31" s="1"/>
  <c r="S18" i="31"/>
  <c r="T18" i="31" s="1"/>
  <c r="AA119" i="31"/>
  <c r="AB119" i="31" s="1"/>
  <c r="W119" i="31"/>
  <c r="X119" i="31" s="1"/>
  <c r="S119" i="31"/>
  <c r="T119" i="31" s="1"/>
  <c r="W117" i="31"/>
  <c r="X117" i="31" s="1"/>
  <c r="AA117" i="31"/>
  <c r="AB117" i="31" s="1"/>
  <c r="S117" i="31"/>
  <c r="T117" i="31" s="1"/>
  <c r="AA15" i="34"/>
  <c r="AB15" i="34" s="1"/>
  <c r="W15" i="34"/>
  <c r="X15" i="34" s="1"/>
  <c r="S15" i="34"/>
  <c r="T15" i="34" s="1"/>
  <c r="W118" i="34"/>
  <c r="X118" i="34" s="1"/>
  <c r="AA118" i="34"/>
  <c r="AB118" i="34" s="1"/>
  <c r="S118" i="34"/>
  <c r="T118" i="34" s="1"/>
  <c r="O75" i="34"/>
  <c r="P75" i="34" s="1"/>
  <c r="W75" i="34"/>
  <c r="X75" i="34" s="1"/>
  <c r="AA75" i="34"/>
  <c r="AB75" i="34" s="1"/>
  <c r="S75" i="34"/>
  <c r="T75" i="34" s="1"/>
  <c r="AA96" i="34"/>
  <c r="AB96" i="34" s="1"/>
  <c r="W96" i="34"/>
  <c r="X96" i="34" s="1"/>
  <c r="S96" i="34"/>
  <c r="T96" i="34" s="1"/>
  <c r="W142" i="34"/>
  <c r="X142" i="34" s="1"/>
  <c r="AA142" i="34"/>
  <c r="AB142" i="34" s="1"/>
  <c r="S142" i="34"/>
  <c r="T142" i="34" s="1"/>
  <c r="O48" i="34"/>
  <c r="P48" i="34" s="1"/>
  <c r="AA48" i="34"/>
  <c r="AB48" i="34" s="1"/>
  <c r="W48" i="34"/>
  <c r="X48" i="34" s="1"/>
  <c r="S48" i="34"/>
  <c r="T48" i="34" s="1"/>
  <c r="AA16" i="34"/>
  <c r="W16" i="34"/>
  <c r="X16" i="34" s="1"/>
  <c r="S16" i="34"/>
  <c r="T16" i="34" s="1"/>
  <c r="AA146" i="36"/>
  <c r="AB146" i="36" s="1"/>
  <c r="W146" i="36"/>
  <c r="X146" i="36" s="1"/>
  <c r="S146" i="36"/>
  <c r="T146" i="36" s="1"/>
  <c r="O57" i="36"/>
  <c r="P57" i="36" s="1"/>
  <c r="AA57" i="36"/>
  <c r="AB57" i="36" s="1"/>
  <c r="W57" i="36"/>
  <c r="X57" i="36" s="1"/>
  <c r="S57" i="36"/>
  <c r="AA77" i="36"/>
  <c r="AB77" i="36" s="1"/>
  <c r="W77" i="36"/>
  <c r="X77" i="36" s="1"/>
  <c r="S77" i="36"/>
  <c r="T77" i="36" s="1"/>
  <c r="AA79" i="36"/>
  <c r="AB79" i="36" s="1"/>
  <c r="W79" i="36"/>
  <c r="S79" i="36"/>
  <c r="T79" i="36" s="1"/>
  <c r="W116" i="36"/>
  <c r="X116" i="36" s="1"/>
  <c r="AA116" i="36"/>
  <c r="AB116" i="36" s="1"/>
  <c r="S116" i="36"/>
  <c r="T116" i="36" s="1"/>
  <c r="O43" i="28"/>
  <c r="P43" i="28" s="1"/>
  <c r="W43" i="28"/>
  <c r="X43" i="28" s="1"/>
  <c r="AA43" i="28"/>
  <c r="AB43" i="28" s="1"/>
  <c r="S43" i="28"/>
  <c r="T43" i="28" s="1"/>
  <c r="AA78" i="30"/>
  <c r="AB78" i="30" s="1"/>
  <c r="W78" i="30"/>
  <c r="X78" i="30" s="1"/>
  <c r="S78" i="30"/>
  <c r="T78" i="30" s="1"/>
  <c r="O44" i="31"/>
  <c r="P44" i="31" s="1"/>
  <c r="AA44" i="31"/>
  <c r="AB44" i="31" s="1"/>
  <c r="W44" i="31"/>
  <c r="S44" i="31"/>
  <c r="T44" i="31" s="1"/>
  <c r="W76" i="37"/>
  <c r="X76" i="37" s="1"/>
  <c r="AA76" i="37"/>
  <c r="AB76" i="37" s="1"/>
  <c r="S76" i="37"/>
  <c r="T76" i="37" s="1"/>
  <c r="W151" i="37"/>
  <c r="X151" i="37" s="1"/>
  <c r="AA151" i="37"/>
  <c r="AB151" i="37" s="1"/>
  <c r="S151" i="37"/>
  <c r="T151" i="37" s="1"/>
  <c r="AA21" i="37"/>
  <c r="AB21" i="37" s="1"/>
  <c r="W21" i="37"/>
  <c r="X21" i="37" s="1"/>
  <c r="S21" i="37"/>
  <c r="T21" i="37" s="1"/>
  <c r="W166" i="37"/>
  <c r="X166" i="37" s="1"/>
  <c r="AA166" i="37"/>
  <c r="AB166" i="37" s="1"/>
  <c r="S166" i="37"/>
  <c r="T166" i="37" s="1"/>
  <c r="AA181" i="28"/>
  <c r="AB181" i="28" s="1"/>
  <c r="W181" i="28"/>
  <c r="X181" i="28" s="1"/>
  <c r="S181" i="28"/>
  <c r="T181" i="28" s="1"/>
  <c r="O181" i="28"/>
  <c r="P181" i="28" s="1"/>
  <c r="AA179" i="29"/>
  <c r="AB179" i="29" s="1"/>
  <c r="W179" i="29"/>
  <c r="X179" i="29" s="1"/>
  <c r="S179" i="29"/>
  <c r="T179" i="29" s="1"/>
  <c r="O179" i="29"/>
  <c r="P179" i="29" s="1"/>
  <c r="W132" i="30"/>
  <c r="AA132" i="30"/>
  <c r="S132" i="30"/>
  <c r="AA45" i="30"/>
  <c r="AB45" i="30" s="1"/>
  <c r="W45" i="30"/>
  <c r="X45" i="30" s="1"/>
  <c r="S45" i="30"/>
  <c r="T45" i="30" s="1"/>
  <c r="W23" i="35"/>
  <c r="X23" i="35" s="1"/>
  <c r="AA23" i="35"/>
  <c r="AB23" i="35" s="1"/>
  <c r="S23" i="35"/>
  <c r="T23" i="35" s="1"/>
  <c r="W28" i="36"/>
  <c r="X28" i="36" s="1"/>
  <c r="AA28" i="36"/>
  <c r="AB28" i="36" s="1"/>
  <c r="S28" i="36"/>
  <c r="T28" i="36" s="1"/>
  <c r="W143" i="30"/>
  <c r="X143" i="30" s="1"/>
  <c r="AA143" i="30"/>
  <c r="AB143" i="30" s="1"/>
  <c r="S143" i="30"/>
  <c r="T143" i="30" s="1"/>
  <c r="AA76" i="31"/>
  <c r="W76" i="31"/>
  <c r="S76" i="31"/>
  <c r="T76" i="31" s="1"/>
  <c r="AA121" i="34"/>
  <c r="AB121" i="34" s="1"/>
  <c r="W121" i="34"/>
  <c r="X121" i="34" s="1"/>
  <c r="S121" i="34"/>
  <c r="T121" i="34" s="1"/>
  <c r="W134" i="34"/>
  <c r="X134" i="34" s="1"/>
  <c r="AA134" i="34"/>
  <c r="AB134" i="34" s="1"/>
  <c r="S134" i="34"/>
  <c r="T134" i="34" s="1"/>
  <c r="W113" i="34"/>
  <c r="X113" i="34" s="1"/>
  <c r="AA113" i="34"/>
  <c r="AB113" i="34" s="1"/>
  <c r="S113" i="34"/>
  <c r="T113" i="34" s="1"/>
  <c r="O43" i="34"/>
  <c r="P43" i="34" s="1"/>
  <c r="AA43" i="34"/>
  <c r="AB43" i="34" s="1"/>
  <c r="W43" i="34"/>
  <c r="S43" i="34"/>
  <c r="T43" i="34" s="1"/>
  <c r="W56" i="34"/>
  <c r="X56" i="34" s="1"/>
  <c r="AA56" i="34"/>
  <c r="AB56" i="34" s="1"/>
  <c r="S56" i="34"/>
  <c r="T56" i="34" s="1"/>
  <c r="W36" i="34"/>
  <c r="X36" i="34" s="1"/>
  <c r="AA36" i="34"/>
  <c r="AB36" i="34" s="1"/>
  <c r="S36" i="34"/>
  <c r="T36" i="34" s="1"/>
  <c r="AA43" i="36"/>
  <c r="AB43" i="36" s="1"/>
  <c r="W43" i="36"/>
  <c r="X43" i="36" s="1"/>
  <c r="S43" i="36"/>
  <c r="T43" i="36" s="1"/>
  <c r="AA85" i="36"/>
  <c r="AB85" i="36" s="1"/>
  <c r="W85" i="36"/>
  <c r="X85" i="36" s="1"/>
  <c r="S85" i="36"/>
  <c r="T85" i="36" s="1"/>
  <c r="AA105" i="36"/>
  <c r="W105" i="36"/>
  <c r="X105" i="36" s="1"/>
  <c r="S105" i="36"/>
  <c r="T105" i="36" s="1"/>
  <c r="AA45" i="29"/>
  <c r="AB45" i="29" s="1"/>
  <c r="S45" i="29"/>
  <c r="T45" i="29" s="1"/>
  <c r="W45" i="29"/>
  <c r="X45" i="29" s="1"/>
  <c r="W122" i="31"/>
  <c r="X122" i="31" s="1"/>
  <c r="AA122" i="31"/>
  <c r="AB122" i="31" s="1"/>
  <c r="S122" i="31"/>
  <c r="T122" i="31" s="1"/>
  <c r="AA23" i="36"/>
  <c r="AB23" i="36" s="1"/>
  <c r="W23" i="36"/>
  <c r="X23" i="36" s="1"/>
  <c r="S23" i="36"/>
  <c r="T23" i="36" s="1"/>
  <c r="AA156" i="28"/>
  <c r="AB156" i="28" s="1"/>
  <c r="W156" i="28"/>
  <c r="X156" i="28" s="1"/>
  <c r="S156" i="28"/>
  <c r="W166" i="32"/>
  <c r="X166" i="32" s="1"/>
  <c r="AA166" i="32"/>
  <c r="AB166" i="32" s="1"/>
  <c r="S166" i="32"/>
  <c r="T166" i="32" s="1"/>
  <c r="O166" i="32"/>
  <c r="P166" i="32" s="1"/>
  <c r="AA103" i="32"/>
  <c r="W103" i="32"/>
  <c r="X103" i="32" s="1"/>
  <c r="S103" i="32"/>
  <c r="T103" i="32" s="1"/>
  <c r="AA87" i="36"/>
  <c r="AB87" i="36" s="1"/>
  <c r="W87" i="36"/>
  <c r="X87" i="36" s="1"/>
  <c r="S87" i="36"/>
  <c r="T87" i="36" s="1"/>
  <c r="W23" i="29"/>
  <c r="X23" i="29" s="1"/>
  <c r="AA23" i="29"/>
  <c r="AB23" i="29" s="1"/>
  <c r="S23" i="29"/>
  <c r="T23" i="29" s="1"/>
  <c r="AA155" i="29"/>
  <c r="AB155" i="29" s="1"/>
  <c r="W155" i="29"/>
  <c r="X155" i="29" s="1"/>
  <c r="S155" i="29"/>
  <c r="T155" i="29" s="1"/>
  <c r="AA75" i="29"/>
  <c r="AB75" i="29" s="1"/>
  <c r="W75" i="29"/>
  <c r="X75" i="29" s="1"/>
  <c r="S75" i="29"/>
  <c r="T75" i="29" s="1"/>
  <c r="W112" i="29"/>
  <c r="X112" i="29" s="1"/>
  <c r="AA112" i="29"/>
  <c r="AB112" i="29" s="1"/>
  <c r="S112" i="29"/>
  <c r="T112" i="29" s="1"/>
  <c r="W90" i="29"/>
  <c r="X90" i="29" s="1"/>
  <c r="AA90" i="29"/>
  <c r="AB90" i="29" s="1"/>
  <c r="S90" i="29"/>
  <c r="T90" i="29" s="1"/>
  <c r="AA107" i="29"/>
  <c r="AB107" i="29" s="1"/>
  <c r="W107" i="29"/>
  <c r="X107" i="29" s="1"/>
  <c r="S107" i="29"/>
  <c r="T107" i="29" s="1"/>
  <c r="O164" i="30"/>
  <c r="P164" i="30" s="1"/>
  <c r="AA164" i="30"/>
  <c r="AB164" i="30" s="1"/>
  <c r="W164" i="30"/>
  <c r="X164" i="30" s="1"/>
  <c r="S164" i="30"/>
  <c r="T164" i="30" s="1"/>
  <c r="AA50" i="33"/>
  <c r="AB50" i="33" s="1"/>
  <c r="W50" i="33"/>
  <c r="X50" i="33" s="1"/>
  <c r="S50" i="33"/>
  <c r="T50" i="33" s="1"/>
  <c r="AA15" i="29"/>
  <c r="S15" i="29"/>
  <c r="W15" i="29"/>
  <c r="AA140" i="29"/>
  <c r="AB140" i="29" s="1"/>
  <c r="W140" i="29"/>
  <c r="X140" i="29" s="1"/>
  <c r="S140" i="29"/>
  <c r="T140" i="29" s="1"/>
  <c r="W123" i="29"/>
  <c r="AA123" i="29"/>
  <c r="AB123" i="29" s="1"/>
  <c r="S123" i="29"/>
  <c r="T123" i="29" s="1"/>
  <c r="W25" i="31"/>
  <c r="X25" i="31" s="1"/>
  <c r="AA25" i="31"/>
  <c r="AB25" i="31" s="1"/>
  <c r="S25" i="31"/>
  <c r="T25" i="31" s="1"/>
  <c r="W119" i="32"/>
  <c r="AA119" i="32"/>
  <c r="AB119" i="32" s="1"/>
  <c r="S119" i="32"/>
  <c r="T119" i="32" s="1"/>
  <c r="W122" i="32"/>
  <c r="X122" i="32" s="1"/>
  <c r="AA122" i="32"/>
  <c r="AB122" i="32" s="1"/>
  <c r="S122" i="32"/>
  <c r="T122" i="32" s="1"/>
  <c r="AA143" i="32"/>
  <c r="AB143" i="32" s="1"/>
  <c r="W143" i="32"/>
  <c r="X143" i="32" s="1"/>
  <c r="S143" i="32"/>
  <c r="O96" i="32"/>
  <c r="P96" i="32" s="1"/>
  <c r="AA96" i="32"/>
  <c r="AB96" i="32" s="1"/>
  <c r="W96" i="32"/>
  <c r="X96" i="32" s="1"/>
  <c r="S96" i="32"/>
  <c r="T96" i="32" s="1"/>
  <c r="AA149" i="32"/>
  <c r="AB149" i="32" s="1"/>
  <c r="W149" i="32"/>
  <c r="X149" i="32" s="1"/>
  <c r="S149" i="32"/>
  <c r="T149" i="32" s="1"/>
  <c r="O79" i="32"/>
  <c r="P79" i="32" s="1"/>
  <c r="AA79" i="32"/>
  <c r="AB79" i="32" s="1"/>
  <c r="W79" i="32"/>
  <c r="X79" i="32" s="1"/>
  <c r="S79" i="32"/>
  <c r="T79" i="32" s="1"/>
  <c r="AA74" i="36"/>
  <c r="AB74" i="36" s="1"/>
  <c r="W74" i="36"/>
  <c r="X74" i="36" s="1"/>
  <c r="S74" i="36"/>
  <c r="T74" i="36" s="1"/>
  <c r="O78" i="33"/>
  <c r="P78" i="33" s="1"/>
  <c r="W78" i="33"/>
  <c r="X78" i="33" s="1"/>
  <c r="AA78" i="33"/>
  <c r="AB78" i="33" s="1"/>
  <c r="S78" i="33"/>
  <c r="T78" i="33" s="1"/>
  <c r="AA45" i="37"/>
  <c r="AB45" i="37" s="1"/>
  <c r="W45" i="37"/>
  <c r="X45" i="37" s="1"/>
  <c r="S45" i="37"/>
  <c r="T45" i="37" s="1"/>
  <c r="AA53" i="30"/>
  <c r="AB53" i="30" s="1"/>
  <c r="W53" i="30"/>
  <c r="X53" i="30" s="1"/>
  <c r="S53" i="30"/>
  <c r="T53" i="30" s="1"/>
  <c r="AA134" i="35"/>
  <c r="AB134" i="35" s="1"/>
  <c r="W134" i="35"/>
  <c r="X134" i="35" s="1"/>
  <c r="S134" i="35"/>
  <c r="T134" i="35" s="1"/>
  <c r="AA122" i="28"/>
  <c r="AB122" i="28" s="1"/>
  <c r="W122" i="28"/>
  <c r="X122" i="28" s="1"/>
  <c r="S122" i="28"/>
  <c r="T122" i="28" s="1"/>
  <c r="O76" i="30"/>
  <c r="P76" i="30" s="1"/>
  <c r="W76" i="30"/>
  <c r="X76" i="30" s="1"/>
  <c r="AA76" i="30"/>
  <c r="AB76" i="30" s="1"/>
  <c r="S76" i="30"/>
  <c r="T76" i="30" s="1"/>
  <c r="AA140" i="31"/>
  <c r="AB140" i="31" s="1"/>
  <c r="W140" i="31"/>
  <c r="X140" i="31" s="1"/>
  <c r="S140" i="31"/>
  <c r="T140" i="31" s="1"/>
  <c r="AA54" i="37"/>
  <c r="AB54" i="37" s="1"/>
  <c r="W54" i="37"/>
  <c r="X54" i="37" s="1"/>
  <c r="S54" i="37"/>
  <c r="T54" i="37" s="1"/>
  <c r="AA36" i="33"/>
  <c r="AB36" i="33" s="1"/>
  <c r="W36" i="33"/>
  <c r="S36" i="33"/>
  <c r="T36" i="33" s="1"/>
  <c r="W165" i="37"/>
  <c r="X165" i="37" s="1"/>
  <c r="AA165" i="37"/>
  <c r="AB165" i="37" s="1"/>
  <c r="S165" i="37"/>
  <c r="T165" i="37" s="1"/>
  <c r="AA175" i="28"/>
  <c r="AB175" i="28" s="1"/>
  <c r="W175" i="28"/>
  <c r="X175" i="28" s="1"/>
  <c r="S175" i="28"/>
  <c r="T175" i="28" s="1"/>
  <c r="O175" i="28"/>
  <c r="P175" i="28" s="1"/>
  <c r="W172" i="31"/>
  <c r="X172" i="31" s="1"/>
  <c r="S172" i="31"/>
  <c r="T172" i="31" s="1"/>
  <c r="AA172" i="31"/>
  <c r="AB172" i="31" s="1"/>
  <c r="AA36" i="30"/>
  <c r="AB36" i="30" s="1"/>
  <c r="W36" i="30"/>
  <c r="X36" i="30" s="1"/>
  <c r="S36" i="30"/>
  <c r="O80" i="33"/>
  <c r="P80" i="33" s="1"/>
  <c r="W80" i="33"/>
  <c r="X80" i="33" s="1"/>
  <c r="AA80" i="33"/>
  <c r="AB80" i="33" s="1"/>
  <c r="S80" i="33"/>
  <c r="T80" i="33" s="1"/>
  <c r="W146" i="35"/>
  <c r="X146" i="35" s="1"/>
  <c r="AA146" i="35"/>
  <c r="AB146" i="35" s="1"/>
  <c r="S146" i="35"/>
  <c r="T146" i="35" s="1"/>
  <c r="AA64" i="35"/>
  <c r="AB64" i="35" s="1"/>
  <c r="W64" i="35"/>
  <c r="X64" i="35" s="1"/>
  <c r="S64" i="35"/>
  <c r="T64" i="35" s="1"/>
  <c r="AA146" i="30"/>
  <c r="AB146" i="30" s="1"/>
  <c r="W146" i="30"/>
  <c r="X146" i="30" s="1"/>
  <c r="S146" i="30"/>
  <c r="T146" i="30" s="1"/>
  <c r="W92" i="34"/>
  <c r="AA92" i="34"/>
  <c r="AB92" i="34" s="1"/>
  <c r="S92" i="34"/>
  <c r="T92" i="34" s="1"/>
  <c r="AA32" i="36"/>
  <c r="AB32" i="36" s="1"/>
  <c r="W32" i="36"/>
  <c r="X32" i="36" s="1"/>
  <c r="S32" i="36"/>
  <c r="T32" i="36" s="1"/>
  <c r="AA104" i="29"/>
  <c r="AB104" i="29" s="1"/>
  <c r="W104" i="29"/>
  <c r="X104" i="29" s="1"/>
  <c r="S104" i="29"/>
  <c r="T104" i="29" s="1"/>
  <c r="W109" i="29"/>
  <c r="X109" i="29" s="1"/>
  <c r="AA109" i="29"/>
  <c r="AB109" i="29" s="1"/>
  <c r="S109" i="29"/>
  <c r="T109" i="29" s="1"/>
  <c r="W120" i="29"/>
  <c r="X120" i="29" s="1"/>
  <c r="AA120" i="29"/>
  <c r="AB120" i="29" s="1"/>
  <c r="S120" i="29"/>
  <c r="AA91" i="29"/>
  <c r="AB91" i="29" s="1"/>
  <c r="W91" i="29"/>
  <c r="X91" i="29" s="1"/>
  <c r="S91" i="29"/>
  <c r="T91" i="29" s="1"/>
  <c r="AA156" i="29"/>
  <c r="AB156" i="29" s="1"/>
  <c r="W156" i="29"/>
  <c r="X156" i="29" s="1"/>
  <c r="S156" i="29"/>
  <c r="T156" i="29" s="1"/>
  <c r="AA125" i="29"/>
  <c r="AB125" i="29" s="1"/>
  <c r="W125" i="29"/>
  <c r="X125" i="29" s="1"/>
  <c r="S125" i="29"/>
  <c r="T125" i="29" s="1"/>
  <c r="AA137" i="29"/>
  <c r="AB137" i="29" s="1"/>
  <c r="W137" i="29"/>
  <c r="X137" i="29" s="1"/>
  <c r="S137" i="29"/>
  <c r="T137" i="29" s="1"/>
  <c r="W17" i="31"/>
  <c r="X17" i="31" s="1"/>
  <c r="AA17" i="31"/>
  <c r="AB17" i="31" s="1"/>
  <c r="S17" i="31"/>
  <c r="T17" i="31" s="1"/>
  <c r="W146" i="32"/>
  <c r="X146" i="32" s="1"/>
  <c r="AA146" i="32"/>
  <c r="AB146" i="32" s="1"/>
  <c r="S146" i="32"/>
  <c r="T146" i="32" s="1"/>
  <c r="W152" i="32"/>
  <c r="AA152" i="32"/>
  <c r="AB152" i="32" s="1"/>
  <c r="S152" i="32"/>
  <c r="T152" i="32" s="1"/>
  <c r="AA113" i="32"/>
  <c r="AB113" i="32" s="1"/>
  <c r="W113" i="32"/>
  <c r="X113" i="32" s="1"/>
  <c r="S113" i="32"/>
  <c r="T113" i="32" s="1"/>
  <c r="AA110" i="32"/>
  <c r="AB110" i="32" s="1"/>
  <c r="W110" i="32"/>
  <c r="X110" i="32" s="1"/>
  <c r="S110" i="32"/>
  <c r="T110" i="32" s="1"/>
  <c r="O87" i="32"/>
  <c r="P87" i="32" s="1"/>
  <c r="W87" i="32"/>
  <c r="X87" i="32" s="1"/>
  <c r="AA87" i="32"/>
  <c r="AB87" i="32" s="1"/>
  <c r="S87" i="32"/>
  <c r="T87" i="32" s="1"/>
  <c r="O166" i="34"/>
  <c r="P166" i="34" s="1"/>
  <c r="AA13" i="30"/>
  <c r="AB13" i="30" s="1"/>
  <c r="W13" i="30"/>
  <c r="X13" i="30" s="1"/>
  <c r="S13" i="30"/>
  <c r="T13" i="30" s="1"/>
  <c r="W89" i="35"/>
  <c r="X89" i="35" s="1"/>
  <c r="AA89" i="35"/>
  <c r="AB89" i="35" s="1"/>
  <c r="S89" i="35"/>
  <c r="T89" i="35" s="1"/>
  <c r="AA26" i="29"/>
  <c r="AB26" i="29" s="1"/>
  <c r="W26" i="29"/>
  <c r="X26" i="29" s="1"/>
  <c r="S26" i="29"/>
  <c r="T26" i="29" s="1"/>
  <c r="AA114" i="28"/>
  <c r="W114" i="28"/>
  <c r="X114" i="28" s="1"/>
  <c r="S114" i="28"/>
  <c r="T114" i="28" s="1"/>
  <c r="W24" i="31"/>
  <c r="X24" i="31" s="1"/>
  <c r="AA24" i="31"/>
  <c r="AB24" i="31" s="1"/>
  <c r="S24" i="31"/>
  <c r="T24" i="31" s="1"/>
  <c r="AA143" i="33"/>
  <c r="AB143" i="33" s="1"/>
  <c r="W143" i="33"/>
  <c r="X143" i="33" s="1"/>
  <c r="S143" i="33"/>
  <c r="T143" i="33" s="1"/>
  <c r="W104" i="32"/>
  <c r="X104" i="32" s="1"/>
  <c r="AA104" i="32"/>
  <c r="AB104" i="32" s="1"/>
  <c r="S104" i="32"/>
  <c r="T104" i="32" s="1"/>
  <c r="W24" i="28"/>
  <c r="X24" i="28" s="1"/>
  <c r="AA24" i="28"/>
  <c r="AB24" i="28" s="1"/>
  <c r="S24" i="28"/>
  <c r="T24" i="28" s="1"/>
  <c r="AA14" i="28"/>
  <c r="AB14" i="28" s="1"/>
  <c r="W14" i="28"/>
  <c r="X14" i="28" s="1"/>
  <c r="S14" i="28"/>
  <c r="T14" i="28" s="1"/>
  <c r="AA48" i="28"/>
  <c r="AB48" i="28" s="1"/>
  <c r="W48" i="28"/>
  <c r="X48" i="28" s="1"/>
  <c r="S48" i="28"/>
  <c r="T48" i="28" s="1"/>
  <c r="W108" i="32"/>
  <c r="X108" i="32" s="1"/>
  <c r="AA108" i="32"/>
  <c r="AB108" i="32" s="1"/>
  <c r="S108" i="32"/>
  <c r="T108" i="32" s="1"/>
  <c r="W119" i="37"/>
  <c r="X119" i="37" s="1"/>
  <c r="AA119" i="37"/>
  <c r="AB119" i="37" s="1"/>
  <c r="S119" i="37"/>
  <c r="T119" i="37" s="1"/>
  <c r="AA24" i="37"/>
  <c r="AB24" i="37" s="1"/>
  <c r="W24" i="37"/>
  <c r="X24" i="37" s="1"/>
  <c r="S24" i="37"/>
  <c r="T24" i="37" s="1"/>
  <c r="AA12" i="32"/>
  <c r="AB12" i="32" s="1"/>
  <c r="W12" i="32"/>
  <c r="X12" i="32" s="1"/>
  <c r="S12" i="32"/>
  <c r="T12" i="32" s="1"/>
  <c r="AA31" i="31"/>
  <c r="AB31" i="31" s="1"/>
  <c r="W31" i="31"/>
  <c r="X31" i="31" s="1"/>
  <c r="S31" i="31"/>
  <c r="T31" i="31" s="1"/>
  <c r="O185" i="33"/>
  <c r="P185" i="33" s="1"/>
  <c r="AA185" i="33"/>
  <c r="AB185" i="33" s="1"/>
  <c r="W185" i="33"/>
  <c r="X185" i="33" s="1"/>
  <c r="S185" i="33"/>
  <c r="T185" i="33" s="1"/>
  <c r="W182" i="36"/>
  <c r="X182" i="36" s="1"/>
  <c r="AA182" i="36"/>
  <c r="AB182" i="36" s="1"/>
  <c r="S182" i="36"/>
  <c r="T182" i="36" s="1"/>
  <c r="AA23" i="31"/>
  <c r="AB23" i="31" s="1"/>
  <c r="S23" i="31"/>
  <c r="T23" i="31" s="1"/>
  <c r="W23" i="31"/>
  <c r="X23" i="31" s="1"/>
  <c r="W151" i="33"/>
  <c r="X151" i="33" s="1"/>
  <c r="AA151" i="33"/>
  <c r="AB151" i="33" s="1"/>
  <c r="S151" i="33"/>
  <c r="T151" i="33" s="1"/>
  <c r="O51" i="35"/>
  <c r="P51" i="35" s="1"/>
  <c r="W51" i="35"/>
  <c r="X51" i="35" s="1"/>
  <c r="AA51" i="35"/>
  <c r="AB51" i="35" s="1"/>
  <c r="S51" i="35"/>
  <c r="T51" i="35" s="1"/>
  <c r="W154" i="30"/>
  <c r="X154" i="30" s="1"/>
  <c r="AA154" i="30"/>
  <c r="AB154" i="30" s="1"/>
  <c r="S154" i="30"/>
  <c r="T154" i="30" s="1"/>
  <c r="AA73" i="29"/>
  <c r="AB73" i="29" s="1"/>
  <c r="W73" i="29"/>
  <c r="X73" i="29" s="1"/>
  <c r="S73" i="29"/>
  <c r="T73" i="29" s="1"/>
  <c r="W83" i="34"/>
  <c r="X83" i="34" s="1"/>
  <c r="AA83" i="34"/>
  <c r="AB83" i="34" s="1"/>
  <c r="S83" i="34"/>
  <c r="T83" i="34" s="1"/>
  <c r="W124" i="36"/>
  <c r="X124" i="36" s="1"/>
  <c r="AA124" i="36"/>
  <c r="AB124" i="36" s="1"/>
  <c r="S124" i="36"/>
  <c r="T124" i="36" s="1"/>
  <c r="O53" i="28"/>
  <c r="P53" i="28" s="1"/>
  <c r="AA53" i="28"/>
  <c r="AB53" i="28" s="1"/>
  <c r="S53" i="28"/>
  <c r="T53" i="28" s="1"/>
  <c r="W53" i="28"/>
  <c r="X53" i="28" s="1"/>
  <c r="AA103" i="28"/>
  <c r="AB103" i="28" s="1"/>
  <c r="W103" i="28"/>
  <c r="S103" i="28"/>
  <c r="T103" i="28" s="1"/>
  <c r="W117" i="30"/>
  <c r="X117" i="30" s="1"/>
  <c r="AA117" i="30"/>
  <c r="AB117" i="30" s="1"/>
  <c r="S117" i="30"/>
  <c r="T117" i="30" s="1"/>
  <c r="AA145" i="31"/>
  <c r="AB145" i="31" s="1"/>
  <c r="W145" i="31"/>
  <c r="X145" i="31" s="1"/>
  <c r="S145" i="31"/>
  <c r="T145" i="31" s="1"/>
  <c r="AA17" i="33"/>
  <c r="AB17" i="33" s="1"/>
  <c r="W17" i="33"/>
  <c r="X17" i="33" s="1"/>
  <c r="S17" i="33"/>
  <c r="T17" i="33" s="1"/>
  <c r="W154" i="37"/>
  <c r="X154" i="37" s="1"/>
  <c r="AA154" i="37"/>
  <c r="AB154" i="37" s="1"/>
  <c r="S154" i="37"/>
  <c r="T154" i="37" s="1"/>
  <c r="W35" i="37"/>
  <c r="X35" i="37" s="1"/>
  <c r="AA35" i="37"/>
  <c r="AB35" i="37" s="1"/>
  <c r="S35" i="37"/>
  <c r="T35" i="37" s="1"/>
  <c r="W155" i="37"/>
  <c r="X155" i="37" s="1"/>
  <c r="AA155" i="37"/>
  <c r="AB155" i="37" s="1"/>
  <c r="S155" i="37"/>
  <c r="T155" i="37" s="1"/>
  <c r="O176" i="35"/>
  <c r="P176" i="35" s="1"/>
  <c r="W176" i="35"/>
  <c r="X176" i="35" s="1"/>
  <c r="AA176" i="35"/>
  <c r="AB176" i="35" s="1"/>
  <c r="S176" i="35"/>
  <c r="T176" i="35" s="1"/>
  <c r="AA169" i="33"/>
  <c r="AB169" i="33" s="1"/>
  <c r="W169" i="33"/>
  <c r="X169" i="33" s="1"/>
  <c r="S169" i="33"/>
  <c r="T169" i="33" s="1"/>
  <c r="O169" i="33"/>
  <c r="P169" i="33" s="1"/>
  <c r="AA167" i="36"/>
  <c r="AB167" i="36" s="1"/>
  <c r="W167" i="36"/>
  <c r="X167" i="36" s="1"/>
  <c r="S167" i="36"/>
  <c r="T167" i="36" s="1"/>
  <c r="O75" i="31"/>
  <c r="P75" i="31" s="1"/>
  <c r="AA75" i="31"/>
  <c r="AB75" i="31" s="1"/>
  <c r="W75" i="31"/>
  <c r="X75" i="31" s="1"/>
  <c r="S75" i="31"/>
  <c r="T75" i="31" s="1"/>
  <c r="W35" i="33"/>
  <c r="X35" i="33" s="1"/>
  <c r="AA35" i="33"/>
  <c r="AB35" i="33" s="1"/>
  <c r="S35" i="33"/>
  <c r="T35" i="33" s="1"/>
  <c r="W46" i="35"/>
  <c r="X46" i="35" s="1"/>
  <c r="AA46" i="35"/>
  <c r="AB46" i="35" s="1"/>
  <c r="S46" i="35"/>
  <c r="T46" i="35" s="1"/>
  <c r="O65" i="36"/>
  <c r="P65" i="36" s="1"/>
  <c r="AA65" i="36"/>
  <c r="W65" i="36"/>
  <c r="X65" i="36" s="1"/>
  <c r="S65" i="36"/>
  <c r="T65" i="36" s="1"/>
  <c r="W83" i="29"/>
  <c r="X83" i="29" s="1"/>
  <c r="AA83" i="29"/>
  <c r="AB83" i="29" s="1"/>
  <c r="S83" i="29"/>
  <c r="T83" i="29" s="1"/>
  <c r="W34" i="28"/>
  <c r="X34" i="28" s="1"/>
  <c r="AA34" i="28"/>
  <c r="AB34" i="28" s="1"/>
  <c r="S34" i="28"/>
  <c r="T34" i="28" s="1"/>
  <c r="AA81" i="28"/>
  <c r="AB81" i="28" s="1"/>
  <c r="W81" i="28"/>
  <c r="X81" i="28" s="1"/>
  <c r="S81" i="28"/>
  <c r="T81" i="28" s="1"/>
  <c r="O86" i="28"/>
  <c r="P86" i="28" s="1"/>
  <c r="W86" i="28"/>
  <c r="X86" i="28" s="1"/>
  <c r="S86" i="28"/>
  <c r="T86" i="28" s="1"/>
  <c r="AA86" i="28"/>
  <c r="AB86" i="28" s="1"/>
  <c r="AA115" i="28"/>
  <c r="AB115" i="28" s="1"/>
  <c r="W115" i="28"/>
  <c r="X115" i="28" s="1"/>
  <c r="S115" i="28"/>
  <c r="T115" i="28" s="1"/>
  <c r="AA112" i="28"/>
  <c r="AB112" i="28" s="1"/>
  <c r="W112" i="28"/>
  <c r="X112" i="28" s="1"/>
  <c r="S112" i="28"/>
  <c r="T112" i="28" s="1"/>
  <c r="AA126" i="28"/>
  <c r="AB126" i="28" s="1"/>
  <c r="W126" i="28"/>
  <c r="X126" i="28" s="1"/>
  <c r="S126" i="28"/>
  <c r="T126" i="28" s="1"/>
  <c r="AA124" i="28"/>
  <c r="AB124" i="28" s="1"/>
  <c r="W124" i="28"/>
  <c r="X124" i="28" s="1"/>
  <c r="S124" i="28"/>
  <c r="T124" i="28" s="1"/>
  <c r="W141" i="31"/>
  <c r="AA141" i="31"/>
  <c r="AB141" i="31" s="1"/>
  <c r="S141" i="31"/>
  <c r="T141" i="31" s="1"/>
  <c r="W147" i="31"/>
  <c r="X147" i="31" s="1"/>
  <c r="AA147" i="31"/>
  <c r="AB147" i="31" s="1"/>
  <c r="S147" i="31"/>
  <c r="T147" i="31" s="1"/>
  <c r="W126" i="31"/>
  <c r="X126" i="31" s="1"/>
  <c r="AA126" i="31"/>
  <c r="AB126" i="31" s="1"/>
  <c r="S126" i="31"/>
  <c r="T126" i="31" s="1"/>
  <c r="W137" i="31"/>
  <c r="X137" i="31" s="1"/>
  <c r="AA137" i="31"/>
  <c r="AB137" i="31" s="1"/>
  <c r="S137" i="31"/>
  <c r="T137" i="31" s="1"/>
  <c r="O49" i="32"/>
  <c r="P49" i="32" s="1"/>
  <c r="AA49" i="32"/>
  <c r="AB49" i="32" s="1"/>
  <c r="W49" i="32"/>
  <c r="X49" i="32" s="1"/>
  <c r="S49" i="32"/>
  <c r="T49" i="32" s="1"/>
  <c r="AA126" i="32"/>
  <c r="AB126" i="32" s="1"/>
  <c r="S126" i="32"/>
  <c r="T126" i="32" s="1"/>
  <c r="W126" i="32"/>
  <c r="X126" i="32" s="1"/>
  <c r="AA76" i="32"/>
  <c r="AB76" i="32" s="1"/>
  <c r="W76" i="32"/>
  <c r="X76" i="32" s="1"/>
  <c r="S76" i="32"/>
  <c r="T76" i="32" s="1"/>
  <c r="AA144" i="33"/>
  <c r="AB144" i="33" s="1"/>
  <c r="W144" i="33"/>
  <c r="X144" i="33" s="1"/>
  <c r="S144" i="33"/>
  <c r="T144" i="33" s="1"/>
  <c r="AA104" i="34"/>
  <c r="AB104" i="34" s="1"/>
  <c r="W104" i="34"/>
  <c r="X104" i="34" s="1"/>
  <c r="S104" i="34"/>
  <c r="T104" i="34" s="1"/>
  <c r="AA58" i="34"/>
  <c r="W58" i="34"/>
  <c r="X58" i="34" s="1"/>
  <c r="S58" i="34"/>
  <c r="T58" i="34" s="1"/>
  <c r="W147" i="34"/>
  <c r="X147" i="34" s="1"/>
  <c r="AA147" i="34"/>
  <c r="S147" i="34"/>
  <c r="T147" i="34" s="1"/>
  <c r="O121" i="35"/>
  <c r="P121" i="35" s="1"/>
  <c r="W121" i="35"/>
  <c r="X121" i="35" s="1"/>
  <c r="AA121" i="35"/>
  <c r="AB121" i="35" s="1"/>
  <c r="S121" i="35"/>
  <c r="T121" i="35" s="1"/>
  <c r="W139" i="35"/>
  <c r="X139" i="35" s="1"/>
  <c r="AA139" i="35"/>
  <c r="AB139" i="35" s="1"/>
  <c r="S139" i="35"/>
  <c r="T139" i="35" s="1"/>
  <c r="O87" i="35"/>
  <c r="P87" i="35" s="1"/>
  <c r="AA87" i="35"/>
  <c r="AB87" i="35" s="1"/>
  <c r="W87" i="35"/>
  <c r="X87" i="35" s="1"/>
  <c r="S87" i="35"/>
  <c r="T87" i="35" s="1"/>
  <c r="AA12" i="36"/>
  <c r="S12" i="36"/>
  <c r="W12" i="36"/>
  <c r="AA15" i="36"/>
  <c r="AB15" i="36" s="1"/>
  <c r="S15" i="36"/>
  <c r="T15" i="36" s="1"/>
  <c r="W15" i="36"/>
  <c r="X15" i="36" s="1"/>
  <c r="W95" i="36"/>
  <c r="X95" i="36" s="1"/>
  <c r="AA95" i="36"/>
  <c r="AB95" i="36" s="1"/>
  <c r="S95" i="36"/>
  <c r="T95" i="36" s="1"/>
  <c r="AA49" i="37"/>
  <c r="AB49" i="37" s="1"/>
  <c r="W49" i="37"/>
  <c r="X49" i="37" s="1"/>
  <c r="S49" i="37"/>
  <c r="T49" i="37" s="1"/>
  <c r="W108" i="37"/>
  <c r="X108" i="37" s="1"/>
  <c r="AA108" i="37"/>
  <c r="AB108" i="37" s="1"/>
  <c r="S108" i="37"/>
  <c r="T108" i="37" s="1"/>
  <c r="AA13" i="37"/>
  <c r="AB13" i="37" s="1"/>
  <c r="W13" i="37"/>
  <c r="X13" i="37" s="1"/>
  <c r="S13" i="37"/>
  <c r="T13" i="37" s="1"/>
  <c r="O151" i="35"/>
  <c r="P151" i="35" s="1"/>
  <c r="AA151" i="35"/>
  <c r="AB151" i="35" s="1"/>
  <c r="W151" i="35"/>
  <c r="X151" i="35" s="1"/>
  <c r="S151" i="35"/>
  <c r="T151" i="35" s="1"/>
  <c r="W14" i="30"/>
  <c r="X14" i="30" s="1"/>
  <c r="AA14" i="30"/>
  <c r="AB14" i="30" s="1"/>
  <c r="S14" i="30"/>
  <c r="T14" i="30" s="1"/>
  <c r="W180" i="35"/>
  <c r="X180" i="35" s="1"/>
  <c r="AA180" i="35"/>
  <c r="AB180" i="35" s="1"/>
  <c r="S180" i="35"/>
  <c r="T180" i="35" s="1"/>
  <c r="AA184" i="28"/>
  <c r="AB184" i="28" s="1"/>
  <c r="W184" i="28"/>
  <c r="X184" i="28" s="1"/>
  <c r="S184" i="28"/>
  <c r="T184" i="28" s="1"/>
  <c r="W180" i="36"/>
  <c r="X180" i="36" s="1"/>
  <c r="AA180" i="36"/>
  <c r="AB180" i="36" s="1"/>
  <c r="S180" i="36"/>
  <c r="T180" i="36" s="1"/>
  <c r="W121" i="28"/>
  <c r="X121" i="28" s="1"/>
  <c r="AA121" i="28"/>
  <c r="AB121" i="28" s="1"/>
  <c r="S121" i="28"/>
  <c r="T121" i="28" s="1"/>
  <c r="W146" i="28"/>
  <c r="X146" i="28" s="1"/>
  <c r="AA146" i="28"/>
  <c r="AB146" i="28" s="1"/>
  <c r="S146" i="28"/>
  <c r="T146" i="28" s="1"/>
  <c r="W119" i="28"/>
  <c r="X119" i="28" s="1"/>
  <c r="AA119" i="28"/>
  <c r="AB119" i="28" s="1"/>
  <c r="S119" i="28"/>
  <c r="W143" i="28"/>
  <c r="X143" i="28" s="1"/>
  <c r="AA143" i="28"/>
  <c r="AB143" i="28" s="1"/>
  <c r="S143" i="28"/>
  <c r="T143" i="28" s="1"/>
  <c r="AA138" i="28"/>
  <c r="AB138" i="28" s="1"/>
  <c r="W138" i="28"/>
  <c r="X138" i="28" s="1"/>
  <c r="S138" i="28"/>
  <c r="T138" i="28" s="1"/>
  <c r="O46" i="28"/>
  <c r="P46" i="28" s="1"/>
  <c r="AA46" i="28"/>
  <c r="AB46" i="28" s="1"/>
  <c r="W46" i="28"/>
  <c r="X46" i="28" s="1"/>
  <c r="S46" i="28"/>
  <c r="T46" i="28" s="1"/>
  <c r="AA51" i="28"/>
  <c r="W51" i="28"/>
  <c r="X51" i="28" s="1"/>
  <c r="S51" i="28"/>
  <c r="T51" i="28" s="1"/>
  <c r="W56" i="28"/>
  <c r="AA56" i="28"/>
  <c r="AB56" i="28" s="1"/>
  <c r="S56" i="28"/>
  <c r="T56" i="28" s="1"/>
  <c r="W132" i="29"/>
  <c r="AA132" i="29"/>
  <c r="S132" i="29"/>
  <c r="AA115" i="29"/>
  <c r="AB115" i="29" s="1"/>
  <c r="S115" i="29"/>
  <c r="T115" i="29" s="1"/>
  <c r="W115" i="29"/>
  <c r="X115" i="29" s="1"/>
  <c r="AA111" i="29"/>
  <c r="AB111" i="29" s="1"/>
  <c r="W111" i="29"/>
  <c r="X111" i="29" s="1"/>
  <c r="S111" i="29"/>
  <c r="T111" i="29" s="1"/>
  <c r="W135" i="29"/>
  <c r="X135" i="29" s="1"/>
  <c r="AA135" i="29"/>
  <c r="AB135" i="29" s="1"/>
  <c r="S135" i="29"/>
  <c r="AA153" i="29"/>
  <c r="W153" i="29"/>
  <c r="X153" i="29" s="1"/>
  <c r="S153" i="29"/>
  <c r="T153" i="29" s="1"/>
  <c r="AA34" i="29"/>
  <c r="AB34" i="29" s="1"/>
  <c r="W34" i="29"/>
  <c r="X34" i="29" s="1"/>
  <c r="S34" i="29"/>
  <c r="T34" i="29" s="1"/>
  <c r="W66" i="30"/>
  <c r="X66" i="30" s="1"/>
  <c r="AA66" i="30"/>
  <c r="AB66" i="30" s="1"/>
  <c r="S66" i="30"/>
  <c r="T66" i="30" s="1"/>
  <c r="AA136" i="30"/>
  <c r="AB136" i="30" s="1"/>
  <c r="W136" i="30"/>
  <c r="X136" i="30" s="1"/>
  <c r="S136" i="30"/>
  <c r="T136" i="30" s="1"/>
  <c r="O65" i="30"/>
  <c r="P65" i="30" s="1"/>
  <c r="AA65" i="30"/>
  <c r="W65" i="30"/>
  <c r="X65" i="30" s="1"/>
  <c r="S65" i="30"/>
  <c r="T65" i="30" s="1"/>
  <c r="O85" i="30"/>
  <c r="P85" i="30" s="1"/>
  <c r="AA85" i="30"/>
  <c r="AB85" i="30" s="1"/>
  <c r="W85" i="30"/>
  <c r="X85" i="30" s="1"/>
  <c r="S85" i="30"/>
  <c r="T85" i="30" s="1"/>
  <c r="AA109" i="30"/>
  <c r="AB109" i="30" s="1"/>
  <c r="W109" i="30"/>
  <c r="X109" i="30" s="1"/>
  <c r="S109" i="30"/>
  <c r="T109" i="30" s="1"/>
  <c r="AA107" i="30"/>
  <c r="AB107" i="30" s="1"/>
  <c r="W107" i="30"/>
  <c r="X107" i="30" s="1"/>
  <c r="S107" i="30"/>
  <c r="T107" i="30" s="1"/>
  <c r="AA104" i="30"/>
  <c r="AB104" i="30" s="1"/>
  <c r="W104" i="30"/>
  <c r="S104" i="30"/>
  <c r="T104" i="30" s="1"/>
  <c r="W32" i="30"/>
  <c r="X32" i="30" s="1"/>
  <c r="AA32" i="30"/>
  <c r="AB32" i="30" s="1"/>
  <c r="S32" i="30"/>
  <c r="T32" i="30" s="1"/>
  <c r="W42" i="30"/>
  <c r="AA42" i="30"/>
  <c r="S42" i="30"/>
  <c r="W23" i="30"/>
  <c r="X23" i="30" s="1"/>
  <c r="AA23" i="30"/>
  <c r="AB23" i="30" s="1"/>
  <c r="S23" i="30"/>
  <c r="T23" i="30" s="1"/>
  <c r="W105" i="31"/>
  <c r="X105" i="31" s="1"/>
  <c r="AA105" i="31"/>
  <c r="AB105" i="31" s="1"/>
  <c r="S105" i="31"/>
  <c r="T105" i="31" s="1"/>
  <c r="AA61" i="31"/>
  <c r="AB61" i="31" s="1"/>
  <c r="W61" i="31"/>
  <c r="X61" i="31" s="1"/>
  <c r="S61" i="31"/>
  <c r="T61" i="31" s="1"/>
  <c r="AA45" i="31"/>
  <c r="AB45" i="31" s="1"/>
  <c r="W45" i="31"/>
  <c r="X45" i="31" s="1"/>
  <c r="S45" i="31"/>
  <c r="T45" i="31" s="1"/>
  <c r="O73" i="31"/>
  <c r="P73" i="31" s="1"/>
  <c r="W73" i="31"/>
  <c r="X73" i="31" s="1"/>
  <c r="AA73" i="31"/>
  <c r="AB73" i="31" s="1"/>
  <c r="S73" i="31"/>
  <c r="T73" i="31" s="1"/>
  <c r="AA15" i="31"/>
  <c r="AB15" i="31" s="1"/>
  <c r="W15" i="31"/>
  <c r="X15" i="31" s="1"/>
  <c r="S15" i="31"/>
  <c r="T15" i="31" s="1"/>
  <c r="W114" i="31"/>
  <c r="X114" i="31" s="1"/>
  <c r="AA114" i="31"/>
  <c r="S114" i="31"/>
  <c r="T114" i="31" s="1"/>
  <c r="W156" i="31"/>
  <c r="X156" i="31" s="1"/>
  <c r="AA156" i="31"/>
  <c r="AB156" i="31" s="1"/>
  <c r="S156" i="31"/>
  <c r="T156" i="31" s="1"/>
  <c r="O51" i="31"/>
  <c r="P51" i="31" s="1"/>
  <c r="AA51" i="31"/>
  <c r="AB51" i="31" s="1"/>
  <c r="W51" i="31"/>
  <c r="X51" i="31" s="1"/>
  <c r="S51" i="31"/>
  <c r="T51" i="31" s="1"/>
  <c r="AA120" i="32"/>
  <c r="AB120" i="32" s="1"/>
  <c r="W120" i="32"/>
  <c r="X120" i="32" s="1"/>
  <c r="S120" i="32"/>
  <c r="T120" i="32" s="1"/>
  <c r="AA52" i="32"/>
  <c r="AB52" i="32" s="1"/>
  <c r="W52" i="32"/>
  <c r="X52" i="32" s="1"/>
  <c r="S52" i="32"/>
  <c r="W112" i="32"/>
  <c r="X112" i="32" s="1"/>
  <c r="AA112" i="32"/>
  <c r="AB112" i="32" s="1"/>
  <c r="S112" i="32"/>
  <c r="T112" i="32" s="1"/>
  <c r="W142" i="32"/>
  <c r="X142" i="32" s="1"/>
  <c r="AA142" i="32"/>
  <c r="AB142" i="32" s="1"/>
  <c r="S142" i="32"/>
  <c r="T142" i="32" s="1"/>
  <c r="W107" i="32"/>
  <c r="X107" i="32" s="1"/>
  <c r="AA107" i="32"/>
  <c r="AB107" i="32" s="1"/>
  <c r="S107" i="32"/>
  <c r="T107" i="32" s="1"/>
  <c r="AA61" i="32"/>
  <c r="AB61" i="32" s="1"/>
  <c r="S61" i="32"/>
  <c r="T61" i="32" s="1"/>
  <c r="W61" i="32"/>
  <c r="X61" i="32" s="1"/>
  <c r="W12" i="33"/>
  <c r="AA12" i="33"/>
  <c r="S12" i="33"/>
  <c r="W75" i="33"/>
  <c r="X75" i="33" s="1"/>
  <c r="AA75" i="33"/>
  <c r="AB75" i="33" s="1"/>
  <c r="S75" i="33"/>
  <c r="T75" i="33" s="1"/>
  <c r="AA105" i="33"/>
  <c r="AB105" i="33" s="1"/>
  <c r="S105" i="33"/>
  <c r="T105" i="33" s="1"/>
  <c r="W105" i="33"/>
  <c r="X105" i="33" s="1"/>
  <c r="AA73" i="33"/>
  <c r="AB73" i="33" s="1"/>
  <c r="W73" i="33"/>
  <c r="X73" i="33" s="1"/>
  <c r="S73" i="33"/>
  <c r="T73" i="33" s="1"/>
  <c r="W152" i="33"/>
  <c r="X152" i="33" s="1"/>
  <c r="AA152" i="33"/>
  <c r="AB152" i="33" s="1"/>
  <c r="S152" i="33"/>
  <c r="T152" i="33" s="1"/>
  <c r="AA113" i="33"/>
  <c r="W113" i="33"/>
  <c r="S113" i="33"/>
  <c r="T113" i="33" s="1"/>
  <c r="AA110" i="33"/>
  <c r="AB110" i="33" s="1"/>
  <c r="W110" i="33"/>
  <c r="X110" i="33" s="1"/>
  <c r="S110" i="33"/>
  <c r="T110" i="33" s="1"/>
  <c r="AA48" i="33"/>
  <c r="AB48" i="33" s="1"/>
  <c r="W48" i="33"/>
  <c r="X48" i="33" s="1"/>
  <c r="S48" i="33"/>
  <c r="T48" i="33" s="1"/>
  <c r="O63" i="33"/>
  <c r="P63" i="33" s="1"/>
  <c r="AA63" i="33"/>
  <c r="AB63" i="33" s="1"/>
  <c r="W63" i="33"/>
  <c r="X63" i="33" s="1"/>
  <c r="S63" i="33"/>
  <c r="T63" i="33" s="1"/>
  <c r="O45" i="33"/>
  <c r="P45" i="33" s="1"/>
  <c r="AA45" i="33"/>
  <c r="W45" i="33"/>
  <c r="X45" i="33" s="1"/>
  <c r="S45" i="33"/>
  <c r="T45" i="33" s="1"/>
  <c r="O46" i="34"/>
  <c r="P46" i="34" s="1"/>
  <c r="AA46" i="34"/>
  <c r="AB46" i="34" s="1"/>
  <c r="W46" i="34"/>
  <c r="X46" i="34" s="1"/>
  <c r="S46" i="34"/>
  <c r="T46" i="34" s="1"/>
  <c r="W20" i="34"/>
  <c r="X20" i="34" s="1"/>
  <c r="AA20" i="34"/>
  <c r="AB20" i="34" s="1"/>
  <c r="S20" i="34"/>
  <c r="T20" i="34" s="1"/>
  <c r="O62" i="34"/>
  <c r="P62" i="34" s="1"/>
  <c r="AA62" i="34"/>
  <c r="AB62" i="34" s="1"/>
  <c r="W62" i="34"/>
  <c r="X62" i="34" s="1"/>
  <c r="S62" i="34"/>
  <c r="T62" i="34" s="1"/>
  <c r="W29" i="34"/>
  <c r="S29" i="34"/>
  <c r="T29" i="34" s="1"/>
  <c r="AA29" i="34"/>
  <c r="AB29" i="34" s="1"/>
  <c r="AA63" i="34"/>
  <c r="AB63" i="34" s="1"/>
  <c r="W63" i="34"/>
  <c r="X63" i="34" s="1"/>
  <c r="S63" i="34"/>
  <c r="T63" i="34" s="1"/>
  <c r="W115" i="34"/>
  <c r="X115" i="34" s="1"/>
  <c r="AA115" i="34"/>
  <c r="AB115" i="34" s="1"/>
  <c r="S115" i="34"/>
  <c r="T115" i="34" s="1"/>
  <c r="AA112" i="34"/>
  <c r="AB112" i="34" s="1"/>
  <c r="W112" i="34"/>
  <c r="X112" i="34" s="1"/>
  <c r="S112" i="34"/>
  <c r="T112" i="34" s="1"/>
  <c r="O59" i="34"/>
  <c r="P59" i="34" s="1"/>
  <c r="AA59" i="34"/>
  <c r="AB59" i="34" s="1"/>
  <c r="W59" i="34"/>
  <c r="S59" i="34"/>
  <c r="T59" i="34" s="1"/>
  <c r="AA79" i="34"/>
  <c r="AB79" i="34" s="1"/>
  <c r="W79" i="34"/>
  <c r="X79" i="34" s="1"/>
  <c r="S79" i="34"/>
  <c r="T79" i="34" s="1"/>
  <c r="AA31" i="35"/>
  <c r="AB31" i="35" s="1"/>
  <c r="W31" i="35"/>
  <c r="X31" i="35" s="1"/>
  <c r="S31" i="35"/>
  <c r="T31" i="35" s="1"/>
  <c r="W105" i="35"/>
  <c r="X105" i="35" s="1"/>
  <c r="AA105" i="35"/>
  <c r="AB105" i="35" s="1"/>
  <c r="S105" i="35"/>
  <c r="T105" i="35" s="1"/>
  <c r="W111" i="35"/>
  <c r="X111" i="35" s="1"/>
  <c r="AA111" i="35"/>
  <c r="AB111" i="35" s="1"/>
  <c r="S111" i="35"/>
  <c r="T111" i="35" s="1"/>
  <c r="W13" i="35"/>
  <c r="X13" i="35" s="1"/>
  <c r="AA13" i="35"/>
  <c r="AB13" i="35" s="1"/>
  <c r="S13" i="35"/>
  <c r="T13" i="35" s="1"/>
  <c r="AA94" i="35"/>
  <c r="AB94" i="35" s="1"/>
  <c r="W94" i="35"/>
  <c r="X94" i="35" s="1"/>
  <c r="S94" i="35"/>
  <c r="T94" i="35" s="1"/>
  <c r="AA135" i="35"/>
  <c r="AB135" i="35" s="1"/>
  <c r="W135" i="35"/>
  <c r="X135" i="35" s="1"/>
  <c r="S135" i="35"/>
  <c r="T135" i="35" s="1"/>
  <c r="W143" i="35"/>
  <c r="X143" i="35" s="1"/>
  <c r="AA143" i="35"/>
  <c r="AB143" i="35" s="1"/>
  <c r="S143" i="35"/>
  <c r="AA154" i="35"/>
  <c r="AB154" i="35" s="1"/>
  <c r="W154" i="35"/>
  <c r="X154" i="35" s="1"/>
  <c r="S154" i="35"/>
  <c r="T154" i="35" s="1"/>
  <c r="AA156" i="35"/>
  <c r="AB156" i="35" s="1"/>
  <c r="W156" i="35"/>
  <c r="X156" i="35" s="1"/>
  <c r="S156" i="35"/>
  <c r="T156" i="35" s="1"/>
  <c r="O95" i="35"/>
  <c r="P95" i="35" s="1"/>
  <c r="AA95" i="35"/>
  <c r="AB95" i="35" s="1"/>
  <c r="W95" i="35"/>
  <c r="X95" i="35" s="1"/>
  <c r="S95" i="35"/>
  <c r="T95" i="35" s="1"/>
  <c r="W19" i="36"/>
  <c r="X19" i="36" s="1"/>
  <c r="S19" i="36"/>
  <c r="T19" i="36" s="1"/>
  <c r="AA19" i="36"/>
  <c r="AB19" i="36" s="1"/>
  <c r="AA13" i="36"/>
  <c r="W13" i="36"/>
  <c r="X13" i="36" s="1"/>
  <c r="S13" i="36"/>
  <c r="T13" i="36" s="1"/>
  <c r="AA29" i="36"/>
  <c r="W29" i="36"/>
  <c r="X29" i="36" s="1"/>
  <c r="S29" i="36"/>
  <c r="T29" i="36" s="1"/>
  <c r="W155" i="36"/>
  <c r="X155" i="36" s="1"/>
  <c r="AA155" i="36"/>
  <c r="AB155" i="36" s="1"/>
  <c r="S155" i="36"/>
  <c r="T155" i="36" s="1"/>
  <c r="AA118" i="36"/>
  <c r="AB118" i="36" s="1"/>
  <c r="W118" i="36"/>
  <c r="X118" i="36" s="1"/>
  <c r="S118" i="36"/>
  <c r="T118" i="36" s="1"/>
  <c r="O80" i="36"/>
  <c r="P80" i="36" s="1"/>
  <c r="W80" i="36"/>
  <c r="X80" i="36" s="1"/>
  <c r="AA80" i="36"/>
  <c r="AB80" i="36" s="1"/>
  <c r="S80" i="36"/>
  <c r="T80" i="36" s="1"/>
  <c r="W111" i="36"/>
  <c r="X111" i="36" s="1"/>
  <c r="AA111" i="36"/>
  <c r="S111" i="36"/>
  <c r="T111" i="36" s="1"/>
  <c r="W107" i="36"/>
  <c r="X107" i="36" s="1"/>
  <c r="AA107" i="36"/>
  <c r="AB107" i="36" s="1"/>
  <c r="S107" i="36"/>
  <c r="T107" i="36" s="1"/>
  <c r="AA73" i="36"/>
  <c r="AB73" i="36" s="1"/>
  <c r="W73" i="36"/>
  <c r="X73" i="36" s="1"/>
  <c r="S73" i="36"/>
  <c r="T73" i="36" s="1"/>
  <c r="W106" i="37"/>
  <c r="X106" i="37" s="1"/>
  <c r="AA106" i="37"/>
  <c r="AB106" i="37" s="1"/>
  <c r="S106" i="37"/>
  <c r="T106" i="37" s="1"/>
  <c r="AA102" i="37"/>
  <c r="W102" i="37"/>
  <c r="S102" i="37"/>
  <c r="O57" i="37"/>
  <c r="P57" i="37" s="1"/>
  <c r="AA57" i="37"/>
  <c r="AB57" i="37" s="1"/>
  <c r="W57" i="37"/>
  <c r="X57" i="37" s="1"/>
  <c r="S57" i="37"/>
  <c r="T57" i="37" s="1"/>
  <c r="AA77" i="37"/>
  <c r="AB77" i="37" s="1"/>
  <c r="W77" i="37"/>
  <c r="X77" i="37" s="1"/>
  <c r="S77" i="37"/>
  <c r="T77" i="37" s="1"/>
  <c r="AA124" i="37"/>
  <c r="AB124" i="37" s="1"/>
  <c r="W124" i="37"/>
  <c r="X124" i="37" s="1"/>
  <c r="S124" i="37"/>
  <c r="T124" i="37" s="1"/>
  <c r="O59" i="37"/>
  <c r="P59" i="37" s="1"/>
  <c r="W59" i="37"/>
  <c r="X59" i="37" s="1"/>
  <c r="AA59" i="37"/>
  <c r="AB59" i="37" s="1"/>
  <c r="S59" i="37"/>
  <c r="T59" i="37" s="1"/>
  <c r="AA28" i="37"/>
  <c r="AB28" i="37" s="1"/>
  <c r="W28" i="37"/>
  <c r="X28" i="37" s="1"/>
  <c r="S28" i="37"/>
  <c r="T28" i="37" s="1"/>
  <c r="AA29" i="29"/>
  <c r="AB29" i="29" s="1"/>
  <c r="W29" i="29"/>
  <c r="X29" i="29" s="1"/>
  <c r="S29" i="29"/>
  <c r="T29" i="29" s="1"/>
  <c r="W22" i="29"/>
  <c r="X22" i="29" s="1"/>
  <c r="AA22" i="29"/>
  <c r="AB22" i="29" s="1"/>
  <c r="S22" i="29"/>
  <c r="T22" i="29" s="1"/>
  <c r="W58" i="29"/>
  <c r="X58" i="29" s="1"/>
  <c r="AA58" i="29"/>
  <c r="AB58" i="29" s="1"/>
  <c r="S58" i="29"/>
  <c r="T58" i="29" s="1"/>
  <c r="W42" i="29"/>
  <c r="X42" i="29" s="1"/>
  <c r="AA42" i="29"/>
  <c r="AB42" i="29" s="1"/>
  <c r="S42" i="29"/>
  <c r="T42" i="29" s="1"/>
  <c r="W135" i="36"/>
  <c r="X135" i="36" s="1"/>
  <c r="AA135" i="36"/>
  <c r="AB135" i="36" s="1"/>
  <c r="S135" i="36"/>
  <c r="T135" i="36" s="1"/>
  <c r="AA14" i="31"/>
  <c r="AB14" i="31" s="1"/>
  <c r="W14" i="31"/>
  <c r="X14" i="31" s="1"/>
  <c r="S14" i="31"/>
  <c r="T14" i="31" s="1"/>
  <c r="AA73" i="34"/>
  <c r="AB73" i="34" s="1"/>
  <c r="W73" i="34"/>
  <c r="X73" i="34" s="1"/>
  <c r="S73" i="34"/>
  <c r="T73" i="34" s="1"/>
  <c r="W95" i="31"/>
  <c r="X95" i="31" s="1"/>
  <c r="AA95" i="31"/>
  <c r="AB95" i="31" s="1"/>
  <c r="S95" i="31"/>
  <c r="T95" i="31" s="1"/>
  <c r="AA55" i="36"/>
  <c r="AB55" i="36" s="1"/>
  <c r="W55" i="36"/>
  <c r="S55" i="36"/>
  <c r="T55" i="36" s="1"/>
  <c r="W186" i="37"/>
  <c r="X186" i="37" s="1"/>
  <c r="AA186" i="37"/>
  <c r="AB186" i="37" s="1"/>
  <c r="S186" i="37"/>
  <c r="T186" i="37" s="1"/>
  <c r="AA170" i="35"/>
  <c r="AB170" i="35" s="1"/>
  <c r="W170" i="35"/>
  <c r="X170" i="35" s="1"/>
  <c r="S170" i="35"/>
  <c r="T170" i="35" s="1"/>
  <c r="W178" i="35"/>
  <c r="X178" i="35" s="1"/>
  <c r="AA178" i="35"/>
  <c r="AB178" i="35" s="1"/>
  <c r="S178" i="35"/>
  <c r="T178" i="35" s="1"/>
  <c r="W166" i="33"/>
  <c r="X166" i="33" s="1"/>
  <c r="AA166" i="33"/>
  <c r="AB166" i="33" s="1"/>
  <c r="S166" i="33"/>
  <c r="T166" i="33" s="1"/>
  <c r="AA176" i="33"/>
  <c r="AB176" i="33" s="1"/>
  <c r="W176" i="33"/>
  <c r="X176" i="33" s="1"/>
  <c r="S176" i="33"/>
  <c r="T176" i="33" s="1"/>
  <c r="AA163" i="28"/>
  <c r="AB163" i="28" s="1"/>
  <c r="W163" i="28"/>
  <c r="X163" i="28" s="1"/>
  <c r="S163" i="28"/>
  <c r="T163" i="28" s="1"/>
  <c r="AA165" i="28"/>
  <c r="AB165" i="28" s="1"/>
  <c r="W165" i="28"/>
  <c r="X165" i="28" s="1"/>
  <c r="S165" i="28"/>
  <c r="T165" i="28" s="1"/>
  <c r="W164" i="32"/>
  <c r="X164" i="32" s="1"/>
  <c r="AA164" i="32"/>
  <c r="AB164" i="32" s="1"/>
  <c r="S164" i="32"/>
  <c r="T164" i="32" s="1"/>
  <c r="W174" i="32"/>
  <c r="X174" i="32" s="1"/>
  <c r="AA174" i="32"/>
  <c r="AB174" i="32" s="1"/>
  <c r="S174" i="32"/>
  <c r="T174" i="32" s="1"/>
  <c r="AA171" i="36"/>
  <c r="AB171" i="36" s="1"/>
  <c r="W171" i="36"/>
  <c r="X171" i="36" s="1"/>
  <c r="S171" i="36"/>
  <c r="T171" i="36" s="1"/>
  <c r="W33" i="36"/>
  <c r="X33" i="36" s="1"/>
  <c r="AA33" i="36"/>
  <c r="AB33" i="36" s="1"/>
  <c r="S33" i="36"/>
  <c r="T33" i="36" s="1"/>
  <c r="O162" i="31"/>
  <c r="P162" i="31" s="1"/>
  <c r="AA162" i="31"/>
  <c r="AB162" i="31" s="1"/>
  <c r="W162" i="31"/>
  <c r="X162" i="31" s="1"/>
  <c r="S162" i="31"/>
  <c r="T162" i="31" s="1"/>
  <c r="W186" i="30"/>
  <c r="X186" i="30" s="1"/>
  <c r="AA186" i="30"/>
  <c r="AB186" i="30" s="1"/>
  <c r="S186" i="30"/>
  <c r="T186" i="30" s="1"/>
  <c r="W170" i="30"/>
  <c r="X170" i="30" s="1"/>
  <c r="AA170" i="30"/>
  <c r="AB170" i="30" s="1"/>
  <c r="S170" i="30"/>
  <c r="T170" i="30" s="1"/>
  <c r="AA171" i="34"/>
  <c r="AB171" i="34" s="1"/>
  <c r="W171" i="34"/>
  <c r="X171" i="34" s="1"/>
  <c r="S171" i="34"/>
  <c r="T171" i="34" s="1"/>
  <c r="AA165" i="34"/>
  <c r="AB165" i="34" s="1"/>
  <c r="W165" i="34"/>
  <c r="X165" i="34" s="1"/>
  <c r="S165" i="34"/>
  <c r="T165" i="34" s="1"/>
  <c r="AA184" i="29"/>
  <c r="AB184" i="29" s="1"/>
  <c r="W184" i="29"/>
  <c r="X184" i="29" s="1"/>
  <c r="S184" i="29"/>
  <c r="T184" i="29" s="1"/>
  <c r="W175" i="29"/>
  <c r="X175" i="29" s="1"/>
  <c r="AA175" i="29"/>
  <c r="AB175" i="29" s="1"/>
  <c r="S175" i="29"/>
  <c r="T175" i="29" s="1"/>
  <c r="W44" i="32"/>
  <c r="X44" i="32" s="1"/>
  <c r="AA44" i="32"/>
  <c r="AB44" i="32" s="1"/>
  <c r="S44" i="32"/>
  <c r="T44" i="32" s="1"/>
  <c r="AA48" i="32"/>
  <c r="AB48" i="32" s="1"/>
  <c r="W48" i="32"/>
  <c r="X48" i="32" s="1"/>
  <c r="S48" i="32"/>
  <c r="T48" i="32" s="1"/>
  <c r="AA20" i="33"/>
  <c r="AB20" i="33" s="1"/>
  <c r="W20" i="33"/>
  <c r="X20" i="33" s="1"/>
  <c r="S20" i="33"/>
  <c r="T20" i="33" s="1"/>
  <c r="W66" i="33"/>
  <c r="X66" i="33" s="1"/>
  <c r="AA66" i="33"/>
  <c r="AB66" i="33" s="1"/>
  <c r="S66" i="33"/>
  <c r="T66" i="33" s="1"/>
  <c r="W89" i="34"/>
  <c r="X89" i="34" s="1"/>
  <c r="AA89" i="34"/>
  <c r="AB89" i="34" s="1"/>
  <c r="S89" i="34"/>
  <c r="T89" i="34" s="1"/>
  <c r="W150" i="34"/>
  <c r="X150" i="34" s="1"/>
  <c r="S150" i="34"/>
  <c r="T150" i="34" s="1"/>
  <c r="AA150" i="34"/>
  <c r="AB150" i="34" s="1"/>
  <c r="W51" i="34"/>
  <c r="X51" i="34" s="1"/>
  <c r="AA51" i="34"/>
  <c r="AB51" i="34" s="1"/>
  <c r="S51" i="34"/>
  <c r="T51" i="34" s="1"/>
  <c r="AA133" i="35"/>
  <c r="AB133" i="35" s="1"/>
  <c r="W133" i="35"/>
  <c r="X133" i="35" s="1"/>
  <c r="S133" i="35"/>
  <c r="T133" i="35" s="1"/>
  <c r="AA14" i="35"/>
  <c r="AB14" i="35" s="1"/>
  <c r="W14" i="35"/>
  <c r="X14" i="35" s="1"/>
  <c r="S14" i="35"/>
  <c r="T14" i="35" s="1"/>
  <c r="W138" i="35"/>
  <c r="X138" i="35" s="1"/>
  <c r="AA138" i="35"/>
  <c r="AB138" i="35" s="1"/>
  <c r="S138" i="35"/>
  <c r="T138" i="35" s="1"/>
  <c r="AA27" i="36"/>
  <c r="AB27" i="36" s="1"/>
  <c r="W27" i="36"/>
  <c r="X27" i="36" s="1"/>
  <c r="S27" i="36"/>
  <c r="T27" i="36" s="1"/>
  <c r="O59" i="36"/>
  <c r="P59" i="36" s="1"/>
  <c r="W59" i="36"/>
  <c r="X59" i="36" s="1"/>
  <c r="AA59" i="36"/>
  <c r="AB59" i="36" s="1"/>
  <c r="S59" i="36"/>
  <c r="T59" i="36" s="1"/>
  <c r="O72" i="36"/>
  <c r="P72" i="36" s="1"/>
  <c r="AA72" i="36"/>
  <c r="W72" i="36"/>
  <c r="S72" i="36"/>
  <c r="AA93" i="36"/>
  <c r="W93" i="36"/>
  <c r="X93" i="36" s="1"/>
  <c r="S93" i="36"/>
  <c r="T93" i="36" s="1"/>
  <c r="W63" i="37"/>
  <c r="X63" i="37" s="1"/>
  <c r="AA63" i="37"/>
  <c r="AB63" i="37" s="1"/>
  <c r="S63" i="37"/>
  <c r="T63" i="37" s="1"/>
  <c r="W62" i="37"/>
  <c r="X62" i="37" s="1"/>
  <c r="AA62" i="37"/>
  <c r="AB62" i="37" s="1"/>
  <c r="S62" i="37"/>
  <c r="T62" i="37" s="1"/>
  <c r="O75" i="37"/>
  <c r="P75" i="37" s="1"/>
  <c r="AA75" i="37"/>
  <c r="AB75" i="37" s="1"/>
  <c r="W75" i="37"/>
  <c r="X75" i="37" s="1"/>
  <c r="S75" i="37"/>
  <c r="T75" i="37" s="1"/>
  <c r="AA103" i="29"/>
  <c r="AB103" i="29" s="1"/>
  <c r="W103" i="29"/>
  <c r="X103" i="29" s="1"/>
  <c r="S103" i="29"/>
  <c r="T103" i="29" s="1"/>
  <c r="W174" i="37"/>
  <c r="X174" i="37" s="1"/>
  <c r="AA174" i="37"/>
  <c r="AB174" i="37" s="1"/>
  <c r="S174" i="37"/>
  <c r="T174" i="37" s="1"/>
  <c r="AA183" i="33"/>
  <c r="AB183" i="33" s="1"/>
  <c r="W183" i="33"/>
  <c r="X183" i="33" s="1"/>
  <c r="S183" i="33"/>
  <c r="T183" i="33" s="1"/>
  <c r="AA165" i="32"/>
  <c r="AB165" i="32" s="1"/>
  <c r="W165" i="32"/>
  <c r="X165" i="32" s="1"/>
  <c r="S165" i="32"/>
  <c r="T165" i="32" s="1"/>
  <c r="W170" i="32"/>
  <c r="X170" i="32" s="1"/>
  <c r="AA170" i="32"/>
  <c r="AB170" i="32" s="1"/>
  <c r="S170" i="32"/>
  <c r="T170" i="32" s="1"/>
  <c r="W179" i="31"/>
  <c r="X179" i="31" s="1"/>
  <c r="AA179" i="31"/>
  <c r="AB179" i="31" s="1"/>
  <c r="S179" i="31"/>
  <c r="T179" i="31" s="1"/>
  <c r="W179" i="30"/>
  <c r="X179" i="30" s="1"/>
  <c r="AA179" i="30"/>
  <c r="AB179" i="30" s="1"/>
  <c r="S179" i="30"/>
  <c r="T179" i="30" s="1"/>
  <c r="W176" i="30"/>
  <c r="X176" i="30" s="1"/>
  <c r="AA176" i="30"/>
  <c r="AB176" i="30" s="1"/>
  <c r="S176" i="30"/>
  <c r="T176" i="30" s="1"/>
  <c r="W186" i="34"/>
  <c r="X186" i="34" s="1"/>
  <c r="AA186" i="34"/>
  <c r="AB186" i="34" s="1"/>
  <c r="S186" i="34"/>
  <c r="T186" i="34" s="1"/>
  <c r="W176" i="34"/>
  <c r="X176" i="34" s="1"/>
  <c r="AA176" i="34"/>
  <c r="AB176" i="34" s="1"/>
  <c r="S176" i="34"/>
  <c r="T176" i="34" s="1"/>
  <c r="AA186" i="29"/>
  <c r="AB186" i="29" s="1"/>
  <c r="W186" i="29"/>
  <c r="X186" i="29" s="1"/>
  <c r="S186" i="29"/>
  <c r="T186" i="29" s="1"/>
  <c r="W178" i="29"/>
  <c r="X178" i="29" s="1"/>
  <c r="AA178" i="29"/>
  <c r="AB178" i="29" s="1"/>
  <c r="S178" i="29"/>
  <c r="T178" i="29" s="1"/>
  <c r="AA25" i="28"/>
  <c r="AB25" i="28" s="1"/>
  <c r="W25" i="28"/>
  <c r="X25" i="28" s="1"/>
  <c r="S25" i="28"/>
  <c r="T25" i="28" s="1"/>
  <c r="O61" i="28"/>
  <c r="P61" i="28" s="1"/>
  <c r="AA61" i="28"/>
  <c r="AB61" i="28" s="1"/>
  <c r="W61" i="28"/>
  <c r="S61" i="28"/>
  <c r="T61" i="28" s="1"/>
  <c r="W33" i="28"/>
  <c r="AA33" i="28"/>
  <c r="AB33" i="28" s="1"/>
  <c r="S33" i="28"/>
  <c r="T33" i="28" s="1"/>
  <c r="W141" i="28"/>
  <c r="X141" i="28" s="1"/>
  <c r="AA141" i="28"/>
  <c r="AB141" i="28" s="1"/>
  <c r="S141" i="28"/>
  <c r="T141" i="28" s="1"/>
  <c r="W31" i="28"/>
  <c r="X31" i="28" s="1"/>
  <c r="AA31" i="28"/>
  <c r="AB31" i="28" s="1"/>
  <c r="S31" i="28"/>
  <c r="T31" i="28" s="1"/>
  <c r="AA154" i="28"/>
  <c r="AB154" i="28" s="1"/>
  <c r="W154" i="28"/>
  <c r="X154" i="28" s="1"/>
  <c r="S154" i="28"/>
  <c r="O54" i="28"/>
  <c r="P54" i="28" s="1"/>
  <c r="W54" i="28"/>
  <c r="X54" i="28" s="1"/>
  <c r="AA54" i="28"/>
  <c r="S54" i="28"/>
  <c r="T54" i="28" s="1"/>
  <c r="O59" i="28"/>
  <c r="P59" i="28" s="1"/>
  <c r="W59" i="28"/>
  <c r="X59" i="28" s="1"/>
  <c r="AA59" i="28"/>
  <c r="AB59" i="28" s="1"/>
  <c r="S59" i="28"/>
  <c r="T59" i="28" s="1"/>
  <c r="AA64" i="28"/>
  <c r="AB64" i="28" s="1"/>
  <c r="W64" i="28"/>
  <c r="X64" i="28" s="1"/>
  <c r="S64" i="28"/>
  <c r="T64" i="28" s="1"/>
  <c r="AA119" i="29"/>
  <c r="AB119" i="29" s="1"/>
  <c r="W119" i="29"/>
  <c r="X119" i="29" s="1"/>
  <c r="S119" i="29"/>
  <c r="T119" i="29" s="1"/>
  <c r="AA65" i="29"/>
  <c r="AB65" i="29" s="1"/>
  <c r="W65" i="29"/>
  <c r="X65" i="29" s="1"/>
  <c r="S65" i="29"/>
  <c r="W148" i="29"/>
  <c r="X148" i="29" s="1"/>
  <c r="AA148" i="29"/>
  <c r="AB148" i="29" s="1"/>
  <c r="S148" i="29"/>
  <c r="T148" i="29" s="1"/>
  <c r="W145" i="29"/>
  <c r="X145" i="29" s="1"/>
  <c r="AA145" i="29"/>
  <c r="AB145" i="29" s="1"/>
  <c r="S145" i="29"/>
  <c r="T145" i="29" s="1"/>
  <c r="W133" i="29"/>
  <c r="X133" i="29" s="1"/>
  <c r="AA133" i="29"/>
  <c r="AB133" i="29" s="1"/>
  <c r="S133" i="29"/>
  <c r="T133" i="29" s="1"/>
  <c r="AA151" i="29"/>
  <c r="AB151" i="29" s="1"/>
  <c r="W151" i="29"/>
  <c r="X151" i="29" s="1"/>
  <c r="S151" i="29"/>
  <c r="T151" i="29" s="1"/>
  <c r="W73" i="30"/>
  <c r="X73" i="30" s="1"/>
  <c r="AA73" i="30"/>
  <c r="AB73" i="30" s="1"/>
  <c r="S73" i="30"/>
  <c r="T73" i="30" s="1"/>
  <c r="W152" i="30"/>
  <c r="X152" i="30" s="1"/>
  <c r="AA152" i="30"/>
  <c r="AB152" i="30" s="1"/>
  <c r="S152" i="30"/>
  <c r="T152" i="30" s="1"/>
  <c r="O72" i="30"/>
  <c r="P72" i="30" s="1"/>
  <c r="AA72" i="30"/>
  <c r="W72" i="30"/>
  <c r="S72" i="30"/>
  <c r="O93" i="30"/>
  <c r="P93" i="30" s="1"/>
  <c r="AA93" i="30"/>
  <c r="AB93" i="30" s="1"/>
  <c r="W93" i="30"/>
  <c r="X93" i="30" s="1"/>
  <c r="S93" i="30"/>
  <c r="T93" i="30" s="1"/>
  <c r="W125" i="30"/>
  <c r="X125" i="30" s="1"/>
  <c r="AA125" i="30"/>
  <c r="S125" i="30"/>
  <c r="T125" i="30" s="1"/>
  <c r="AA123" i="30"/>
  <c r="W123" i="30"/>
  <c r="X123" i="30" s="1"/>
  <c r="S123" i="30"/>
  <c r="T123" i="30" s="1"/>
  <c r="AA55" i="30"/>
  <c r="AB55" i="30" s="1"/>
  <c r="W55" i="30"/>
  <c r="X55" i="30" s="1"/>
  <c r="S55" i="30"/>
  <c r="T55" i="30" s="1"/>
  <c r="W28" i="30"/>
  <c r="X28" i="30" s="1"/>
  <c r="S28" i="30"/>
  <c r="T28" i="30" s="1"/>
  <c r="AA28" i="30"/>
  <c r="AB28" i="30" s="1"/>
  <c r="W15" i="30"/>
  <c r="X15" i="30" s="1"/>
  <c r="AA15" i="30"/>
  <c r="AB15" i="30" s="1"/>
  <c r="S15" i="30"/>
  <c r="T15" i="30" s="1"/>
  <c r="O94" i="31"/>
  <c r="P94" i="31" s="1"/>
  <c r="W94" i="31"/>
  <c r="X94" i="31" s="1"/>
  <c r="AA94" i="31"/>
  <c r="AB94" i="31" s="1"/>
  <c r="S94" i="31"/>
  <c r="T94" i="31" s="1"/>
  <c r="W27" i="31"/>
  <c r="X27" i="31" s="1"/>
  <c r="AA27" i="31"/>
  <c r="AB27" i="31" s="1"/>
  <c r="S27" i="31"/>
  <c r="T27" i="31" s="1"/>
  <c r="AA28" i="31"/>
  <c r="AB28" i="31" s="1"/>
  <c r="W28" i="31"/>
  <c r="X28" i="31" s="1"/>
  <c r="S28" i="31"/>
  <c r="T28" i="31" s="1"/>
  <c r="O58" i="31"/>
  <c r="P58" i="31" s="1"/>
  <c r="AA58" i="31"/>
  <c r="AB58" i="31" s="1"/>
  <c r="W58" i="31"/>
  <c r="X58" i="31" s="1"/>
  <c r="S58" i="31"/>
  <c r="T58" i="31" s="1"/>
  <c r="W155" i="31"/>
  <c r="AA155" i="31"/>
  <c r="AB155" i="31" s="1"/>
  <c r="S155" i="31"/>
  <c r="T155" i="31" s="1"/>
  <c r="W138" i="31"/>
  <c r="X138" i="31" s="1"/>
  <c r="AA138" i="31"/>
  <c r="AB138" i="31" s="1"/>
  <c r="S138" i="31"/>
  <c r="T138" i="31" s="1"/>
  <c r="O46" i="31"/>
  <c r="P46" i="31" s="1"/>
  <c r="AA46" i="31"/>
  <c r="AB46" i="31" s="1"/>
  <c r="W46" i="31"/>
  <c r="X46" i="31" s="1"/>
  <c r="S46" i="31"/>
  <c r="T46" i="31" s="1"/>
  <c r="AA59" i="31"/>
  <c r="AB59" i="31" s="1"/>
  <c r="W59" i="31"/>
  <c r="X59" i="31" s="1"/>
  <c r="S59" i="31"/>
  <c r="T59" i="31" s="1"/>
  <c r="W154" i="32"/>
  <c r="X154" i="32" s="1"/>
  <c r="AA154" i="32"/>
  <c r="S154" i="32"/>
  <c r="T154" i="32" s="1"/>
  <c r="W31" i="32"/>
  <c r="X31" i="32" s="1"/>
  <c r="AA31" i="32"/>
  <c r="AB31" i="32" s="1"/>
  <c r="S31" i="32"/>
  <c r="T31" i="32" s="1"/>
  <c r="W132" i="32"/>
  <c r="AA132" i="32"/>
  <c r="S132" i="32"/>
  <c r="W60" i="32"/>
  <c r="X60" i="32" s="1"/>
  <c r="S60" i="32"/>
  <c r="T60" i="32" s="1"/>
  <c r="AA60" i="32"/>
  <c r="AB60" i="32" s="1"/>
  <c r="AA140" i="32"/>
  <c r="AB140" i="32" s="1"/>
  <c r="W140" i="32"/>
  <c r="X140" i="32" s="1"/>
  <c r="S140" i="32"/>
  <c r="T140" i="32" s="1"/>
  <c r="O43" i="32"/>
  <c r="P43" i="32" s="1"/>
  <c r="W43" i="32"/>
  <c r="X43" i="32" s="1"/>
  <c r="AA43" i="32"/>
  <c r="AB43" i="32" s="1"/>
  <c r="S43" i="32"/>
  <c r="T43" i="32" s="1"/>
  <c r="AA123" i="32"/>
  <c r="AB123" i="32" s="1"/>
  <c r="W123" i="32"/>
  <c r="X123" i="32" s="1"/>
  <c r="S123" i="32"/>
  <c r="T123" i="32" s="1"/>
  <c r="AA45" i="32"/>
  <c r="AB45" i="32" s="1"/>
  <c r="W45" i="32"/>
  <c r="X45" i="32" s="1"/>
  <c r="S45" i="32"/>
  <c r="T45" i="32" s="1"/>
  <c r="W108" i="33"/>
  <c r="X108" i="33" s="1"/>
  <c r="AA108" i="33"/>
  <c r="AB108" i="33" s="1"/>
  <c r="S108" i="33"/>
  <c r="T108" i="33" s="1"/>
  <c r="W83" i="33"/>
  <c r="X83" i="33" s="1"/>
  <c r="AA83" i="33"/>
  <c r="AB83" i="33" s="1"/>
  <c r="S83" i="33"/>
  <c r="T83" i="33" s="1"/>
  <c r="AA81" i="33"/>
  <c r="AB81" i="33" s="1"/>
  <c r="W81" i="33"/>
  <c r="X81" i="33" s="1"/>
  <c r="S81" i="33"/>
  <c r="T81" i="33" s="1"/>
  <c r="W115" i="33"/>
  <c r="X115" i="33" s="1"/>
  <c r="AA115" i="33"/>
  <c r="AB115" i="33" s="1"/>
  <c r="S115" i="33"/>
  <c r="T115" i="33" s="1"/>
  <c r="W147" i="33"/>
  <c r="X147" i="33" s="1"/>
  <c r="AA147" i="33"/>
  <c r="AB147" i="33" s="1"/>
  <c r="S147" i="33"/>
  <c r="T147" i="33" s="1"/>
  <c r="W126" i="33"/>
  <c r="X126" i="33" s="1"/>
  <c r="AA126" i="33"/>
  <c r="AB126" i="33" s="1"/>
  <c r="S126" i="33"/>
  <c r="T126" i="33" s="1"/>
  <c r="AA56" i="33"/>
  <c r="W56" i="33"/>
  <c r="X56" i="33" s="1"/>
  <c r="S56" i="33"/>
  <c r="T56" i="33" s="1"/>
  <c r="AA52" i="33"/>
  <c r="AB52" i="33" s="1"/>
  <c r="S52" i="33"/>
  <c r="T52" i="33" s="1"/>
  <c r="W52" i="33"/>
  <c r="X52" i="33" s="1"/>
  <c r="AA31" i="33"/>
  <c r="AB31" i="33" s="1"/>
  <c r="W31" i="33"/>
  <c r="X31" i="33" s="1"/>
  <c r="S31" i="33"/>
  <c r="T31" i="33" s="1"/>
  <c r="AA12" i="34"/>
  <c r="S12" i="34"/>
  <c r="W12" i="34"/>
  <c r="AA21" i="34"/>
  <c r="AB21" i="34" s="1"/>
  <c r="W21" i="34"/>
  <c r="X21" i="34" s="1"/>
  <c r="S21" i="34"/>
  <c r="T21" i="34" s="1"/>
  <c r="W22" i="34"/>
  <c r="X22" i="34" s="1"/>
  <c r="AA22" i="34"/>
  <c r="AB22" i="34" s="1"/>
  <c r="S22" i="34"/>
  <c r="T22" i="34" s="1"/>
  <c r="W30" i="34"/>
  <c r="X30" i="34" s="1"/>
  <c r="S30" i="34"/>
  <c r="T30" i="34" s="1"/>
  <c r="AA30" i="34"/>
  <c r="AB30" i="34" s="1"/>
  <c r="W78" i="34"/>
  <c r="X78" i="34" s="1"/>
  <c r="S78" i="34"/>
  <c r="T78" i="34" s="1"/>
  <c r="AA78" i="34"/>
  <c r="AB78" i="34" s="1"/>
  <c r="W145" i="34"/>
  <c r="X145" i="34" s="1"/>
  <c r="AA145" i="34"/>
  <c r="AB145" i="34" s="1"/>
  <c r="S145" i="34"/>
  <c r="T145" i="34" s="1"/>
  <c r="W140" i="34"/>
  <c r="X140" i="34" s="1"/>
  <c r="AA140" i="34"/>
  <c r="AB140" i="34" s="1"/>
  <c r="S140" i="34"/>
  <c r="T140" i="34" s="1"/>
  <c r="O74" i="34"/>
  <c r="P74" i="34" s="1"/>
  <c r="W74" i="34"/>
  <c r="X74" i="34" s="1"/>
  <c r="AA74" i="34"/>
  <c r="AB74" i="34" s="1"/>
  <c r="S74" i="34"/>
  <c r="T74" i="34" s="1"/>
  <c r="AA87" i="34"/>
  <c r="AB87" i="34" s="1"/>
  <c r="W87" i="34"/>
  <c r="X87" i="34" s="1"/>
  <c r="S87" i="34"/>
  <c r="T87" i="34" s="1"/>
  <c r="W22" i="35"/>
  <c r="X22" i="35" s="1"/>
  <c r="AA22" i="35"/>
  <c r="AB22" i="35" s="1"/>
  <c r="S22" i="35"/>
  <c r="W102" i="35"/>
  <c r="AA102" i="35"/>
  <c r="S102" i="35"/>
  <c r="AA148" i="35"/>
  <c r="AB148" i="35" s="1"/>
  <c r="W148" i="35"/>
  <c r="X148" i="35" s="1"/>
  <c r="S148" i="35"/>
  <c r="T148" i="35" s="1"/>
  <c r="W92" i="35"/>
  <c r="X92" i="35" s="1"/>
  <c r="AA92" i="35"/>
  <c r="AB92" i="35" s="1"/>
  <c r="S92" i="35"/>
  <c r="T92" i="35" s="1"/>
  <c r="AA85" i="35"/>
  <c r="AB85" i="35" s="1"/>
  <c r="W85" i="35"/>
  <c r="X85" i="35" s="1"/>
  <c r="S85" i="35"/>
  <c r="T85" i="35" s="1"/>
  <c r="AA116" i="35"/>
  <c r="AB116" i="35" s="1"/>
  <c r="W116" i="35"/>
  <c r="X116" i="35" s="1"/>
  <c r="S116" i="35"/>
  <c r="T116" i="35" s="1"/>
  <c r="AA49" i="35"/>
  <c r="AB49" i="35" s="1"/>
  <c r="W49" i="35"/>
  <c r="X49" i="35" s="1"/>
  <c r="S49" i="35"/>
  <c r="T49" i="35" s="1"/>
  <c r="W20" i="35"/>
  <c r="X20" i="35" s="1"/>
  <c r="AA20" i="35"/>
  <c r="AB20" i="35" s="1"/>
  <c r="S20" i="35"/>
  <c r="T20" i="35" s="1"/>
  <c r="W107" i="35"/>
  <c r="X107" i="35" s="1"/>
  <c r="AA107" i="35"/>
  <c r="AB107" i="35" s="1"/>
  <c r="S107" i="35"/>
  <c r="T107" i="35" s="1"/>
  <c r="W121" i="36"/>
  <c r="X121" i="36" s="1"/>
  <c r="AA121" i="36"/>
  <c r="AB121" i="36" s="1"/>
  <c r="S121" i="36"/>
  <c r="T121" i="36" s="1"/>
  <c r="W22" i="36"/>
  <c r="X22" i="36" s="1"/>
  <c r="S22" i="36"/>
  <c r="T22" i="36" s="1"/>
  <c r="AA22" i="36"/>
  <c r="AB22" i="36" s="1"/>
  <c r="O82" i="36"/>
  <c r="P82" i="36" s="1"/>
  <c r="AA82" i="36"/>
  <c r="AB82" i="36" s="1"/>
  <c r="W82" i="36"/>
  <c r="X82" i="36" s="1"/>
  <c r="S82" i="36"/>
  <c r="T82" i="36" s="1"/>
  <c r="W134" i="36"/>
  <c r="X134" i="36" s="1"/>
  <c r="AA134" i="36"/>
  <c r="AB134" i="36" s="1"/>
  <c r="S134" i="36"/>
  <c r="T134" i="36" s="1"/>
  <c r="O88" i="36"/>
  <c r="P88" i="36" s="1"/>
  <c r="AA88" i="36"/>
  <c r="AB88" i="36" s="1"/>
  <c r="W88" i="36"/>
  <c r="X88" i="36" s="1"/>
  <c r="S88" i="36"/>
  <c r="T88" i="36" s="1"/>
  <c r="W133" i="36"/>
  <c r="X133" i="36" s="1"/>
  <c r="AA133" i="36"/>
  <c r="AB133" i="36" s="1"/>
  <c r="S133" i="36"/>
  <c r="T133" i="36" s="1"/>
  <c r="W123" i="36"/>
  <c r="AA123" i="36"/>
  <c r="AB123" i="36" s="1"/>
  <c r="S123" i="36"/>
  <c r="T123" i="36" s="1"/>
  <c r="W61" i="36"/>
  <c r="X61" i="36" s="1"/>
  <c r="AA61" i="36"/>
  <c r="AB61" i="36" s="1"/>
  <c r="S61" i="36"/>
  <c r="T61" i="36" s="1"/>
  <c r="W109" i="36"/>
  <c r="X109" i="36" s="1"/>
  <c r="AA109" i="36"/>
  <c r="AB109" i="36" s="1"/>
  <c r="S109" i="36"/>
  <c r="T109" i="36" s="1"/>
  <c r="AA122" i="37"/>
  <c r="AB122" i="37" s="1"/>
  <c r="W122" i="37"/>
  <c r="X122" i="37" s="1"/>
  <c r="S122" i="37"/>
  <c r="T122" i="37" s="1"/>
  <c r="AA118" i="37"/>
  <c r="AB118" i="37" s="1"/>
  <c r="W118" i="37"/>
  <c r="X118" i="37" s="1"/>
  <c r="S118" i="37"/>
  <c r="T118" i="37" s="1"/>
  <c r="O65" i="37"/>
  <c r="P65" i="37" s="1"/>
  <c r="AA65" i="37"/>
  <c r="AB65" i="37" s="1"/>
  <c r="W65" i="37"/>
  <c r="X65" i="37" s="1"/>
  <c r="S65" i="37"/>
  <c r="T65" i="37" s="1"/>
  <c r="W85" i="37"/>
  <c r="X85" i="37" s="1"/>
  <c r="AA85" i="37"/>
  <c r="AB85" i="37" s="1"/>
  <c r="S85" i="37"/>
  <c r="T85" i="37" s="1"/>
  <c r="AA144" i="37"/>
  <c r="AB144" i="37" s="1"/>
  <c r="W144" i="37"/>
  <c r="X144" i="37" s="1"/>
  <c r="S144" i="37"/>
  <c r="T144" i="37" s="1"/>
  <c r="AA91" i="37"/>
  <c r="AB91" i="37" s="1"/>
  <c r="W91" i="37"/>
  <c r="X91" i="37" s="1"/>
  <c r="S91" i="37"/>
  <c r="T91" i="37" s="1"/>
  <c r="W20" i="37"/>
  <c r="X20" i="37" s="1"/>
  <c r="AA20" i="37"/>
  <c r="AB20" i="37" s="1"/>
  <c r="S20" i="37"/>
  <c r="T20" i="37" s="1"/>
  <c r="AA17" i="29"/>
  <c r="AB17" i="29" s="1"/>
  <c r="S17" i="29"/>
  <c r="T17" i="29" s="1"/>
  <c r="W17" i="29"/>
  <c r="X17" i="29" s="1"/>
  <c r="AA55" i="37"/>
  <c r="AB55" i="37" s="1"/>
  <c r="W55" i="37"/>
  <c r="X55" i="37" s="1"/>
  <c r="S55" i="37"/>
  <c r="T55" i="37" s="1"/>
  <c r="AA13" i="29"/>
  <c r="AB13" i="29" s="1"/>
  <c r="W13" i="29"/>
  <c r="X13" i="29" s="1"/>
  <c r="S13" i="29"/>
  <c r="T13" i="29" s="1"/>
  <c r="AA32" i="29"/>
  <c r="AB32" i="29" s="1"/>
  <c r="W32" i="29"/>
  <c r="X32" i="29" s="1"/>
  <c r="S32" i="29"/>
  <c r="AA105" i="29"/>
  <c r="AB105" i="29" s="1"/>
  <c r="W105" i="29"/>
  <c r="X105" i="29" s="1"/>
  <c r="S105" i="29"/>
  <c r="T105" i="29" s="1"/>
  <c r="AA18" i="29"/>
  <c r="AB18" i="29" s="1"/>
  <c r="W18" i="29"/>
  <c r="X18" i="29" s="1"/>
  <c r="S18" i="29"/>
  <c r="T18" i="29" s="1"/>
  <c r="O55" i="33"/>
  <c r="P55" i="33" s="1"/>
  <c r="W55" i="33"/>
  <c r="X55" i="33" s="1"/>
  <c r="AA55" i="33"/>
  <c r="AB55" i="33" s="1"/>
  <c r="S55" i="33"/>
  <c r="T55" i="33" s="1"/>
  <c r="AA108" i="35"/>
  <c r="AB108" i="35" s="1"/>
  <c r="W108" i="35"/>
  <c r="X108" i="35" s="1"/>
  <c r="S108" i="35"/>
  <c r="T108" i="35" s="1"/>
  <c r="AA148" i="31"/>
  <c r="AB148" i="31" s="1"/>
  <c r="W148" i="31"/>
  <c r="X148" i="31" s="1"/>
  <c r="S148" i="31"/>
  <c r="T148" i="31" s="1"/>
  <c r="AA36" i="31"/>
  <c r="AB36" i="31" s="1"/>
  <c r="S36" i="31"/>
  <c r="T36" i="31" s="1"/>
  <c r="W36" i="31"/>
  <c r="X36" i="31" s="1"/>
  <c r="O16" i="35"/>
  <c r="P16" i="35" s="1"/>
  <c r="AA16" i="35"/>
  <c r="AB16" i="35" s="1"/>
  <c r="W16" i="35"/>
  <c r="X16" i="35" s="1"/>
  <c r="S16" i="35"/>
  <c r="T16" i="35" s="1"/>
  <c r="W184" i="37"/>
  <c r="X184" i="37" s="1"/>
  <c r="AA184" i="37"/>
  <c r="AB184" i="37" s="1"/>
  <c r="S184" i="37"/>
  <c r="T184" i="37" s="1"/>
  <c r="W186" i="35"/>
  <c r="X186" i="35" s="1"/>
  <c r="AA186" i="35"/>
  <c r="S186" i="35"/>
  <c r="AA175" i="35"/>
  <c r="AB175" i="35" s="1"/>
  <c r="W175" i="35"/>
  <c r="X175" i="35" s="1"/>
  <c r="S175" i="35"/>
  <c r="T175" i="35" s="1"/>
  <c r="W180" i="33"/>
  <c r="X180" i="33" s="1"/>
  <c r="AA180" i="33"/>
  <c r="AB180" i="33" s="1"/>
  <c r="S180" i="33"/>
  <c r="T180" i="33" s="1"/>
  <c r="W170" i="33"/>
  <c r="X170" i="33" s="1"/>
  <c r="AA170" i="33"/>
  <c r="AB170" i="33" s="1"/>
  <c r="S170" i="33"/>
  <c r="T170" i="33" s="1"/>
  <c r="W171" i="28"/>
  <c r="X171" i="28" s="1"/>
  <c r="AA171" i="28"/>
  <c r="AB171" i="28" s="1"/>
  <c r="S171" i="28"/>
  <c r="T171" i="28" s="1"/>
  <c r="AA179" i="28"/>
  <c r="AB179" i="28" s="1"/>
  <c r="W179" i="28"/>
  <c r="X179" i="28" s="1"/>
  <c r="S179" i="28"/>
  <c r="T179" i="28" s="1"/>
  <c r="O162" i="32"/>
  <c r="P162" i="32" s="1"/>
  <c r="W162" i="32"/>
  <c r="X162" i="32" s="1"/>
  <c r="AA162" i="32"/>
  <c r="AB162" i="32" s="1"/>
  <c r="S162" i="32"/>
  <c r="T162" i="32" s="1"/>
  <c r="W169" i="32"/>
  <c r="X169" i="32" s="1"/>
  <c r="AA169" i="32"/>
  <c r="AB169" i="32" s="1"/>
  <c r="S169" i="32"/>
  <c r="T169" i="32" s="1"/>
  <c r="W177" i="36"/>
  <c r="X177" i="36" s="1"/>
  <c r="AA177" i="36"/>
  <c r="AB177" i="36" s="1"/>
  <c r="S177" i="36"/>
  <c r="T177" i="36" s="1"/>
  <c r="W171" i="31"/>
  <c r="X171" i="31" s="1"/>
  <c r="AA171" i="31"/>
  <c r="AB171" i="31" s="1"/>
  <c r="S171" i="31"/>
  <c r="T171" i="31" s="1"/>
  <c r="AA168" i="31"/>
  <c r="AB168" i="31" s="1"/>
  <c r="W168" i="31"/>
  <c r="X168" i="31" s="1"/>
  <c r="S168" i="31"/>
  <c r="T168" i="31" s="1"/>
  <c r="O171" i="30"/>
  <c r="P171" i="30" s="1"/>
  <c r="AA171" i="30"/>
  <c r="AB171" i="30" s="1"/>
  <c r="W171" i="30"/>
  <c r="X171" i="30" s="1"/>
  <c r="S171" i="30"/>
  <c r="T171" i="30" s="1"/>
  <c r="W162" i="30"/>
  <c r="X162" i="30" s="1"/>
  <c r="AA162" i="30"/>
  <c r="AB162" i="30" s="1"/>
  <c r="S162" i="30"/>
  <c r="T162" i="30" s="1"/>
  <c r="W181" i="34"/>
  <c r="X181" i="34" s="1"/>
  <c r="AA181" i="34"/>
  <c r="AB181" i="34" s="1"/>
  <c r="S181" i="34"/>
  <c r="T181" i="34" s="1"/>
  <c r="W175" i="34"/>
  <c r="X175" i="34" s="1"/>
  <c r="AA175" i="34"/>
  <c r="AB175" i="34" s="1"/>
  <c r="S175" i="34"/>
  <c r="T175" i="34" s="1"/>
  <c r="W182" i="29"/>
  <c r="X182" i="29" s="1"/>
  <c r="AA182" i="29"/>
  <c r="AB182" i="29" s="1"/>
  <c r="S182" i="29"/>
  <c r="T182" i="29" s="1"/>
  <c r="AA174" i="29"/>
  <c r="AB174" i="29" s="1"/>
  <c r="W174" i="29"/>
  <c r="X174" i="29" s="1"/>
  <c r="S174" i="29"/>
  <c r="T174" i="29" s="1"/>
  <c r="AA43" i="31"/>
  <c r="AB43" i="31" s="1"/>
  <c r="W43" i="31"/>
  <c r="X43" i="31" s="1"/>
  <c r="S43" i="31"/>
  <c r="T43" i="31" s="1"/>
  <c r="W147" i="32"/>
  <c r="X147" i="32" s="1"/>
  <c r="AA147" i="32"/>
  <c r="AB147" i="32" s="1"/>
  <c r="S147" i="32"/>
  <c r="T147" i="32" s="1"/>
  <c r="AA15" i="33"/>
  <c r="AB15" i="33" s="1"/>
  <c r="W15" i="33"/>
  <c r="X15" i="33" s="1"/>
  <c r="S15" i="33"/>
  <c r="T15" i="33" s="1"/>
  <c r="AA91" i="33"/>
  <c r="AB91" i="33" s="1"/>
  <c r="W91" i="33"/>
  <c r="X91" i="33" s="1"/>
  <c r="S91" i="33"/>
  <c r="T91" i="33" s="1"/>
  <c r="W55" i="34"/>
  <c r="X55" i="34" s="1"/>
  <c r="AA55" i="34"/>
  <c r="AB55" i="34" s="1"/>
  <c r="S55" i="34"/>
  <c r="T55" i="34" s="1"/>
  <c r="O91" i="34"/>
  <c r="P91" i="34" s="1"/>
  <c r="AA91" i="34"/>
  <c r="AB91" i="34" s="1"/>
  <c r="W91" i="34"/>
  <c r="X91" i="34" s="1"/>
  <c r="S91" i="34"/>
  <c r="T91" i="34" s="1"/>
  <c r="AA64" i="34"/>
  <c r="AB64" i="34" s="1"/>
  <c r="S64" i="34"/>
  <c r="T64" i="34" s="1"/>
  <c r="W64" i="34"/>
  <c r="X64" i="34" s="1"/>
  <c r="AA19" i="35"/>
  <c r="AB19" i="35" s="1"/>
  <c r="W19" i="35"/>
  <c r="X19" i="35" s="1"/>
  <c r="S19" i="35"/>
  <c r="T19" i="35" s="1"/>
  <c r="W117" i="35"/>
  <c r="X117" i="35" s="1"/>
  <c r="AA117" i="35"/>
  <c r="AB117" i="35" s="1"/>
  <c r="S117" i="35"/>
  <c r="T117" i="35" s="1"/>
  <c r="W140" i="35"/>
  <c r="X140" i="35" s="1"/>
  <c r="AA140" i="35"/>
  <c r="AB140" i="35" s="1"/>
  <c r="S140" i="35"/>
  <c r="T140" i="35" s="1"/>
  <c r="AA21" i="36"/>
  <c r="AB21" i="36" s="1"/>
  <c r="W21" i="36"/>
  <c r="S21" i="36"/>
  <c r="T21" i="36" s="1"/>
  <c r="AA102" i="36"/>
  <c r="W102" i="36"/>
  <c r="S102" i="36"/>
  <c r="AA76" i="36"/>
  <c r="AB76" i="36" s="1"/>
  <c r="W76" i="36"/>
  <c r="X76" i="36" s="1"/>
  <c r="S76" i="36"/>
  <c r="T76" i="36" s="1"/>
  <c r="W141" i="37"/>
  <c r="X141" i="37" s="1"/>
  <c r="AA141" i="37"/>
  <c r="AB141" i="37" s="1"/>
  <c r="S141" i="37"/>
  <c r="T141" i="37" s="1"/>
  <c r="W16" i="37"/>
  <c r="X16" i="37" s="1"/>
  <c r="AA16" i="37"/>
  <c r="AB16" i="37" s="1"/>
  <c r="S16" i="37"/>
  <c r="T16" i="37" s="1"/>
  <c r="W28" i="29"/>
  <c r="X28" i="29" s="1"/>
  <c r="AA28" i="29"/>
  <c r="AB28" i="29" s="1"/>
  <c r="S28" i="29"/>
  <c r="T28" i="29" s="1"/>
  <c r="AA121" i="37"/>
  <c r="AB121" i="37" s="1"/>
  <c r="W121" i="37"/>
  <c r="X121" i="37" s="1"/>
  <c r="S121" i="37"/>
  <c r="T121" i="37" s="1"/>
  <c r="O47" i="35"/>
  <c r="P47" i="35" s="1"/>
  <c r="AA47" i="35"/>
  <c r="AB47" i="35" s="1"/>
  <c r="W47" i="35"/>
  <c r="X47" i="35" s="1"/>
  <c r="S47" i="35"/>
  <c r="T47" i="35" s="1"/>
  <c r="AA164" i="37"/>
  <c r="AB164" i="37" s="1"/>
  <c r="W164" i="37"/>
  <c r="X164" i="37" s="1"/>
  <c r="S164" i="37"/>
  <c r="T164" i="37" s="1"/>
  <c r="W168" i="33"/>
  <c r="X168" i="33" s="1"/>
  <c r="AA168" i="33"/>
  <c r="AB168" i="33" s="1"/>
  <c r="S168" i="33"/>
  <c r="T168" i="33" s="1"/>
  <c r="W174" i="28"/>
  <c r="X174" i="28" s="1"/>
  <c r="AA174" i="28"/>
  <c r="AB174" i="28" s="1"/>
  <c r="S174" i="28"/>
  <c r="T174" i="28" s="1"/>
  <c r="W173" i="36"/>
  <c r="X173" i="36" s="1"/>
  <c r="AA173" i="36"/>
  <c r="AB173" i="36" s="1"/>
  <c r="S173" i="36"/>
  <c r="T173" i="36" s="1"/>
  <c r="W17" i="28"/>
  <c r="X17" i="28" s="1"/>
  <c r="AA17" i="28"/>
  <c r="AB17" i="28" s="1"/>
  <c r="S17" i="28"/>
  <c r="T17" i="28" s="1"/>
  <c r="AA28" i="28"/>
  <c r="AB28" i="28" s="1"/>
  <c r="W28" i="28"/>
  <c r="X28" i="28" s="1"/>
  <c r="S28" i="28"/>
  <c r="T28" i="28" s="1"/>
  <c r="AA21" i="28"/>
  <c r="W21" i="28"/>
  <c r="X21" i="28" s="1"/>
  <c r="S21" i="28"/>
  <c r="T21" i="28" s="1"/>
  <c r="AA30" i="28"/>
  <c r="AB30" i="28" s="1"/>
  <c r="W30" i="28"/>
  <c r="X30" i="28" s="1"/>
  <c r="S30" i="28"/>
  <c r="T30" i="28" s="1"/>
  <c r="AA104" i="28"/>
  <c r="AB104" i="28" s="1"/>
  <c r="W104" i="28"/>
  <c r="X104" i="28" s="1"/>
  <c r="S104" i="28"/>
  <c r="T104" i="28" s="1"/>
  <c r="W32" i="28"/>
  <c r="X32" i="28" s="1"/>
  <c r="AA32" i="28"/>
  <c r="AB32" i="28" s="1"/>
  <c r="S32" i="28"/>
  <c r="T32" i="28" s="1"/>
  <c r="AA116" i="28"/>
  <c r="AB116" i="28" s="1"/>
  <c r="W116" i="28"/>
  <c r="X116" i="28" s="1"/>
  <c r="S116" i="28"/>
  <c r="T116" i="28" s="1"/>
  <c r="O49" i="28"/>
  <c r="P49" i="28" s="1"/>
  <c r="W49" i="28"/>
  <c r="X49" i="28" s="1"/>
  <c r="AA49" i="28"/>
  <c r="AB49" i="28" s="1"/>
  <c r="S49" i="28"/>
  <c r="T49" i="28" s="1"/>
  <c r="O62" i="28"/>
  <c r="P62" i="28" s="1"/>
  <c r="AA62" i="28"/>
  <c r="AB62" i="28" s="1"/>
  <c r="W62" i="28"/>
  <c r="X62" i="28" s="1"/>
  <c r="S62" i="28"/>
  <c r="T62" i="28" s="1"/>
  <c r="O74" i="28"/>
  <c r="P74" i="28" s="1"/>
  <c r="AA74" i="28"/>
  <c r="AB74" i="28" s="1"/>
  <c r="W74" i="28"/>
  <c r="X74" i="28" s="1"/>
  <c r="S74" i="28"/>
  <c r="T74" i="28" s="1"/>
  <c r="AA79" i="28"/>
  <c r="AB79" i="28" s="1"/>
  <c r="W79" i="28"/>
  <c r="S79" i="28"/>
  <c r="T79" i="28" s="1"/>
  <c r="W55" i="29"/>
  <c r="X55" i="29" s="1"/>
  <c r="AA55" i="29"/>
  <c r="AB55" i="29" s="1"/>
  <c r="S55" i="29"/>
  <c r="T55" i="29" s="1"/>
  <c r="W141" i="29"/>
  <c r="X141" i="29" s="1"/>
  <c r="AA141" i="29"/>
  <c r="AB141" i="29" s="1"/>
  <c r="S141" i="29"/>
  <c r="T141" i="29" s="1"/>
  <c r="AA114" i="29"/>
  <c r="AB114" i="29" s="1"/>
  <c r="W114" i="29"/>
  <c r="X114" i="29" s="1"/>
  <c r="S114" i="29"/>
  <c r="T114" i="29" s="1"/>
  <c r="W149" i="29"/>
  <c r="X149" i="29" s="1"/>
  <c r="AA149" i="29"/>
  <c r="AB149" i="29" s="1"/>
  <c r="S149" i="29"/>
  <c r="T149" i="29" s="1"/>
  <c r="AA108" i="29"/>
  <c r="W108" i="29"/>
  <c r="X108" i="29" s="1"/>
  <c r="S108" i="29"/>
  <c r="T108" i="29" s="1"/>
  <c r="O86" i="29"/>
  <c r="P86" i="29" s="1"/>
  <c r="W86" i="29"/>
  <c r="X86" i="29" s="1"/>
  <c r="AA86" i="29"/>
  <c r="AB86" i="29" s="1"/>
  <c r="S86" i="29"/>
  <c r="T86" i="29" s="1"/>
  <c r="AA81" i="30"/>
  <c r="AB81" i="30" s="1"/>
  <c r="W81" i="30"/>
  <c r="X81" i="30" s="1"/>
  <c r="S81" i="30"/>
  <c r="T81" i="30" s="1"/>
  <c r="O52" i="30"/>
  <c r="P52" i="30" s="1"/>
  <c r="W52" i="30"/>
  <c r="X52" i="30" s="1"/>
  <c r="AA52" i="30"/>
  <c r="AB52" i="30" s="1"/>
  <c r="S52" i="30"/>
  <c r="T52" i="30" s="1"/>
  <c r="O80" i="30"/>
  <c r="P80" i="30" s="1"/>
  <c r="W80" i="30"/>
  <c r="X80" i="30" s="1"/>
  <c r="AA80" i="30"/>
  <c r="AB80" i="30" s="1"/>
  <c r="S80" i="30"/>
  <c r="T80" i="30" s="1"/>
  <c r="AA111" i="30"/>
  <c r="AB111" i="30" s="1"/>
  <c r="W111" i="30"/>
  <c r="X111" i="30" s="1"/>
  <c r="S111" i="30"/>
  <c r="T111" i="30" s="1"/>
  <c r="AA135" i="30"/>
  <c r="AB135" i="30" s="1"/>
  <c r="S135" i="30"/>
  <c r="T135" i="30" s="1"/>
  <c r="W135" i="30"/>
  <c r="X135" i="30" s="1"/>
  <c r="W137" i="30"/>
  <c r="X137" i="30" s="1"/>
  <c r="AA137" i="30"/>
  <c r="AB137" i="30" s="1"/>
  <c r="S137" i="30"/>
  <c r="T137" i="30" s="1"/>
  <c r="W27" i="30"/>
  <c r="X27" i="30" s="1"/>
  <c r="S27" i="30"/>
  <c r="T27" i="30" s="1"/>
  <c r="AA27" i="30"/>
  <c r="AB27" i="30" s="1"/>
  <c r="O52" i="31"/>
  <c r="P52" i="31" s="1"/>
  <c r="W52" i="31"/>
  <c r="X52" i="31" s="1"/>
  <c r="AA52" i="31"/>
  <c r="AB52" i="31" s="1"/>
  <c r="S52" i="31"/>
  <c r="T52" i="31" s="1"/>
  <c r="AA19" i="31"/>
  <c r="AB19" i="31" s="1"/>
  <c r="W19" i="31"/>
  <c r="X19" i="31" s="1"/>
  <c r="S19" i="31"/>
  <c r="T19" i="31" s="1"/>
  <c r="W20" i="31"/>
  <c r="X20" i="31" s="1"/>
  <c r="AA20" i="31"/>
  <c r="AB20" i="31" s="1"/>
  <c r="S20" i="31"/>
  <c r="T20" i="31" s="1"/>
  <c r="O56" i="31"/>
  <c r="P56" i="31" s="1"/>
  <c r="AA56" i="31"/>
  <c r="AB56" i="31" s="1"/>
  <c r="W56" i="31"/>
  <c r="S56" i="31"/>
  <c r="T56" i="31" s="1"/>
  <c r="W143" i="31"/>
  <c r="X143" i="31" s="1"/>
  <c r="AA143" i="31"/>
  <c r="AB143" i="31" s="1"/>
  <c r="S143" i="31"/>
  <c r="T143" i="31" s="1"/>
  <c r="W118" i="31"/>
  <c r="X118" i="31" s="1"/>
  <c r="AA118" i="31"/>
  <c r="AB118" i="31" s="1"/>
  <c r="S118" i="31"/>
  <c r="T118" i="31" s="1"/>
  <c r="AA154" i="31"/>
  <c r="AB154" i="31" s="1"/>
  <c r="W154" i="31"/>
  <c r="X154" i="31" s="1"/>
  <c r="S154" i="31"/>
  <c r="T154" i="31" s="1"/>
  <c r="O54" i="31"/>
  <c r="P54" i="31" s="1"/>
  <c r="AA54" i="31"/>
  <c r="AB54" i="31" s="1"/>
  <c r="W54" i="31"/>
  <c r="X54" i="31" s="1"/>
  <c r="S54" i="31"/>
  <c r="AA74" i="31"/>
  <c r="AB74" i="31" s="1"/>
  <c r="S74" i="31"/>
  <c r="T74" i="31" s="1"/>
  <c r="W74" i="31"/>
  <c r="X74" i="31" s="1"/>
  <c r="W121" i="32"/>
  <c r="X121" i="32" s="1"/>
  <c r="AA121" i="32"/>
  <c r="AB121" i="32" s="1"/>
  <c r="S121" i="32"/>
  <c r="T121" i="32" s="1"/>
  <c r="AA23" i="32"/>
  <c r="AB23" i="32" s="1"/>
  <c r="W23" i="32"/>
  <c r="X23" i="32" s="1"/>
  <c r="S23" i="32"/>
  <c r="T23" i="32" s="1"/>
  <c r="W148" i="32"/>
  <c r="X148" i="32" s="1"/>
  <c r="AA148" i="32"/>
  <c r="AB148" i="32" s="1"/>
  <c r="S148" i="32"/>
  <c r="T148" i="32" s="1"/>
  <c r="W75" i="32"/>
  <c r="X75" i="32" s="1"/>
  <c r="S75" i="32"/>
  <c r="T75" i="32" s="1"/>
  <c r="AA75" i="32"/>
  <c r="AB75" i="32" s="1"/>
  <c r="AA156" i="32"/>
  <c r="AB156" i="32" s="1"/>
  <c r="W156" i="32"/>
  <c r="S156" i="32"/>
  <c r="T156" i="32" s="1"/>
  <c r="W51" i="32"/>
  <c r="X51" i="32" s="1"/>
  <c r="AA51" i="32"/>
  <c r="AB51" i="32" s="1"/>
  <c r="S51" i="32"/>
  <c r="T51" i="32" s="1"/>
  <c r="W137" i="32"/>
  <c r="X137" i="32" s="1"/>
  <c r="AA137" i="32"/>
  <c r="AB137" i="32" s="1"/>
  <c r="S137" i="32"/>
  <c r="T137" i="32" s="1"/>
  <c r="AA102" i="32"/>
  <c r="W102" i="32"/>
  <c r="S102" i="32"/>
  <c r="AA29" i="32"/>
  <c r="AB29" i="32" s="1"/>
  <c r="W29" i="32"/>
  <c r="X29" i="32" s="1"/>
  <c r="S29" i="32"/>
  <c r="T29" i="32" s="1"/>
  <c r="W61" i="33"/>
  <c r="X61" i="33" s="1"/>
  <c r="AA61" i="33"/>
  <c r="AB61" i="33" s="1"/>
  <c r="S61" i="33"/>
  <c r="T61" i="33" s="1"/>
  <c r="AA84" i="33"/>
  <c r="AB84" i="33" s="1"/>
  <c r="W84" i="33"/>
  <c r="X84" i="33" s="1"/>
  <c r="S84" i="33"/>
  <c r="T84" i="33" s="1"/>
  <c r="AA34" i="33"/>
  <c r="AB34" i="33" s="1"/>
  <c r="W34" i="33"/>
  <c r="X34" i="33" s="1"/>
  <c r="S34" i="33"/>
  <c r="T34" i="33" s="1"/>
  <c r="AA89" i="33"/>
  <c r="AB89" i="33" s="1"/>
  <c r="W89" i="33"/>
  <c r="X89" i="33" s="1"/>
  <c r="S89" i="33"/>
  <c r="W145" i="33"/>
  <c r="X145" i="33" s="1"/>
  <c r="AA145" i="33"/>
  <c r="AB145" i="33" s="1"/>
  <c r="S145" i="33"/>
  <c r="T145" i="33" s="1"/>
  <c r="W112" i="33"/>
  <c r="X112" i="33" s="1"/>
  <c r="AA112" i="33"/>
  <c r="AB112" i="33" s="1"/>
  <c r="S112" i="33"/>
  <c r="T112" i="33" s="1"/>
  <c r="W142" i="33"/>
  <c r="X142" i="33" s="1"/>
  <c r="AA142" i="33"/>
  <c r="AB142" i="33" s="1"/>
  <c r="S142" i="33"/>
  <c r="T142" i="33" s="1"/>
  <c r="AA64" i="33"/>
  <c r="AB64" i="33" s="1"/>
  <c r="W64" i="33"/>
  <c r="X64" i="33" s="1"/>
  <c r="S64" i="33"/>
  <c r="T64" i="33" s="1"/>
  <c r="O43" i="33"/>
  <c r="P43" i="33" s="1"/>
  <c r="AA43" i="33"/>
  <c r="W43" i="33"/>
  <c r="X43" i="33" s="1"/>
  <c r="S43" i="33"/>
  <c r="T43" i="33" s="1"/>
  <c r="AA26" i="33"/>
  <c r="AB26" i="33" s="1"/>
  <c r="S26" i="33"/>
  <c r="T26" i="33" s="1"/>
  <c r="W26" i="33"/>
  <c r="X26" i="33" s="1"/>
  <c r="AA26" i="34"/>
  <c r="AB26" i="34" s="1"/>
  <c r="W26" i="34"/>
  <c r="X26" i="34" s="1"/>
  <c r="S26" i="34"/>
  <c r="T26" i="34" s="1"/>
  <c r="AA13" i="34"/>
  <c r="AB13" i="34" s="1"/>
  <c r="W13" i="34"/>
  <c r="X13" i="34" s="1"/>
  <c r="S13" i="34"/>
  <c r="T13" i="34" s="1"/>
  <c r="AA14" i="34"/>
  <c r="AB14" i="34" s="1"/>
  <c r="W14" i="34"/>
  <c r="X14" i="34" s="1"/>
  <c r="S14" i="34"/>
  <c r="W86" i="34"/>
  <c r="X86" i="34" s="1"/>
  <c r="AA86" i="34"/>
  <c r="AB86" i="34" s="1"/>
  <c r="S86" i="34"/>
  <c r="T86" i="34" s="1"/>
  <c r="AA114" i="34"/>
  <c r="AB114" i="34" s="1"/>
  <c r="W114" i="34"/>
  <c r="X114" i="34" s="1"/>
  <c r="S114" i="34"/>
  <c r="T114" i="34" s="1"/>
  <c r="W156" i="34"/>
  <c r="X156" i="34" s="1"/>
  <c r="AA156" i="34"/>
  <c r="AB156" i="34" s="1"/>
  <c r="S156" i="34"/>
  <c r="T156" i="34" s="1"/>
  <c r="O82" i="34"/>
  <c r="P82" i="34" s="1"/>
  <c r="AA82" i="34"/>
  <c r="AB82" i="34" s="1"/>
  <c r="W82" i="34"/>
  <c r="X82" i="34" s="1"/>
  <c r="S82" i="34"/>
  <c r="T82" i="34" s="1"/>
  <c r="AA95" i="34"/>
  <c r="W95" i="34"/>
  <c r="X95" i="34" s="1"/>
  <c r="S95" i="34"/>
  <c r="T95" i="34" s="1"/>
  <c r="AA17" i="35"/>
  <c r="AB17" i="35" s="1"/>
  <c r="W17" i="35"/>
  <c r="X17" i="35" s="1"/>
  <c r="S17" i="35"/>
  <c r="T17" i="35" s="1"/>
  <c r="W106" i="35"/>
  <c r="X106" i="35" s="1"/>
  <c r="AA106" i="35"/>
  <c r="AB106" i="35" s="1"/>
  <c r="S106" i="35"/>
  <c r="T106" i="35" s="1"/>
  <c r="O74" i="35"/>
  <c r="P74" i="35" s="1"/>
  <c r="W74" i="35"/>
  <c r="X74" i="35" s="1"/>
  <c r="AA74" i="35"/>
  <c r="AB74" i="35" s="1"/>
  <c r="S74" i="35"/>
  <c r="T74" i="35" s="1"/>
  <c r="W78" i="35"/>
  <c r="X78" i="35" s="1"/>
  <c r="AA78" i="35"/>
  <c r="AB78" i="35" s="1"/>
  <c r="S78" i="35"/>
  <c r="T78" i="35" s="1"/>
  <c r="AA136" i="35"/>
  <c r="AB136" i="35" s="1"/>
  <c r="W136" i="35"/>
  <c r="X136" i="35" s="1"/>
  <c r="S136" i="35"/>
  <c r="T136" i="35" s="1"/>
  <c r="W57" i="35"/>
  <c r="X57" i="35" s="1"/>
  <c r="AA57" i="35"/>
  <c r="AB57" i="35" s="1"/>
  <c r="S57" i="35"/>
  <c r="T57" i="35" s="1"/>
  <c r="AA28" i="35"/>
  <c r="AB28" i="35" s="1"/>
  <c r="S28" i="35"/>
  <c r="T28" i="35" s="1"/>
  <c r="W28" i="35"/>
  <c r="X28" i="35" s="1"/>
  <c r="AA123" i="35"/>
  <c r="AB123" i="35" s="1"/>
  <c r="W123" i="35"/>
  <c r="X123" i="35" s="1"/>
  <c r="S123" i="35"/>
  <c r="T123" i="35" s="1"/>
  <c r="O92" i="36"/>
  <c r="P92" i="36" s="1"/>
  <c r="AA92" i="36"/>
  <c r="AB92" i="36" s="1"/>
  <c r="W92" i="36"/>
  <c r="X92" i="36" s="1"/>
  <c r="S92" i="36"/>
  <c r="T92" i="36" s="1"/>
  <c r="AA14" i="36"/>
  <c r="AB14" i="36" s="1"/>
  <c r="W14" i="36"/>
  <c r="X14" i="36" s="1"/>
  <c r="S14" i="36"/>
  <c r="T14" i="36" s="1"/>
  <c r="W47" i="36"/>
  <c r="X47" i="36" s="1"/>
  <c r="AA47" i="36"/>
  <c r="AB47" i="36" s="1"/>
  <c r="S47" i="36"/>
  <c r="T47" i="36" s="1"/>
  <c r="W150" i="36"/>
  <c r="X150" i="36" s="1"/>
  <c r="AA150" i="36"/>
  <c r="AB150" i="36" s="1"/>
  <c r="S150" i="36"/>
  <c r="T150" i="36" s="1"/>
  <c r="AA96" i="36"/>
  <c r="AB96" i="36" s="1"/>
  <c r="W96" i="36"/>
  <c r="X96" i="36" s="1"/>
  <c r="S96" i="36"/>
  <c r="T96" i="36" s="1"/>
  <c r="W149" i="36"/>
  <c r="X149" i="36" s="1"/>
  <c r="AA149" i="36"/>
  <c r="AB149" i="36" s="1"/>
  <c r="S149" i="36"/>
  <c r="T149" i="36" s="1"/>
  <c r="W137" i="36"/>
  <c r="X137" i="36" s="1"/>
  <c r="AA137" i="36"/>
  <c r="AB137" i="36" s="1"/>
  <c r="S137" i="36"/>
  <c r="T137" i="36" s="1"/>
  <c r="AA58" i="36"/>
  <c r="AB58" i="36" s="1"/>
  <c r="W58" i="36"/>
  <c r="X58" i="36" s="1"/>
  <c r="S58" i="36"/>
  <c r="T58" i="36" s="1"/>
  <c r="AA103" i="36"/>
  <c r="AB103" i="36" s="1"/>
  <c r="W103" i="36"/>
  <c r="X103" i="36" s="1"/>
  <c r="S103" i="36"/>
  <c r="T103" i="36" s="1"/>
  <c r="AA146" i="37"/>
  <c r="AB146" i="37" s="1"/>
  <c r="W146" i="37"/>
  <c r="X146" i="37" s="1"/>
  <c r="S146" i="37"/>
  <c r="T146" i="37" s="1"/>
  <c r="W134" i="37"/>
  <c r="X134" i="37" s="1"/>
  <c r="AA134" i="37"/>
  <c r="AB134" i="37" s="1"/>
  <c r="S134" i="37"/>
  <c r="T134" i="37" s="1"/>
  <c r="O72" i="37"/>
  <c r="P72" i="37" s="1"/>
  <c r="W72" i="37"/>
  <c r="AA72" i="37"/>
  <c r="S72" i="37"/>
  <c r="AA93" i="37"/>
  <c r="AB93" i="37" s="1"/>
  <c r="W93" i="37"/>
  <c r="X93" i="37" s="1"/>
  <c r="S93" i="37"/>
  <c r="T93" i="37" s="1"/>
  <c r="O48" i="37"/>
  <c r="P48" i="37" s="1"/>
  <c r="AA48" i="37"/>
  <c r="AB48" i="37" s="1"/>
  <c r="W48" i="37"/>
  <c r="X48" i="37" s="1"/>
  <c r="S48" i="37"/>
  <c r="T48" i="37" s="1"/>
  <c r="AA27" i="37"/>
  <c r="AB27" i="37" s="1"/>
  <c r="W27" i="37"/>
  <c r="X27" i="37" s="1"/>
  <c r="S27" i="37"/>
  <c r="T27" i="37" s="1"/>
  <c r="AA12" i="37"/>
  <c r="S12" i="37"/>
  <c r="W12" i="37"/>
  <c r="W74" i="37"/>
  <c r="X74" i="37" s="1"/>
  <c r="AA74" i="37"/>
  <c r="AB74" i="37" s="1"/>
  <c r="S74" i="37"/>
  <c r="T74" i="37" s="1"/>
  <c r="W148" i="36"/>
  <c r="X148" i="36" s="1"/>
  <c r="AA148" i="36"/>
  <c r="AB148" i="36" s="1"/>
  <c r="S148" i="36"/>
  <c r="T148" i="36" s="1"/>
  <c r="O92" i="32"/>
  <c r="P92" i="32" s="1"/>
  <c r="W92" i="32"/>
  <c r="X92" i="32" s="1"/>
  <c r="AA92" i="32"/>
  <c r="AB92" i="32" s="1"/>
  <c r="S92" i="32"/>
  <c r="T92" i="32" s="1"/>
  <c r="W25" i="29"/>
  <c r="X25" i="29" s="1"/>
  <c r="AA25" i="29"/>
  <c r="AB25" i="29" s="1"/>
  <c r="S25" i="29"/>
  <c r="T25" i="29" s="1"/>
  <c r="W93" i="29"/>
  <c r="X93" i="29" s="1"/>
  <c r="AA93" i="29"/>
  <c r="AB93" i="29" s="1"/>
  <c r="S93" i="29"/>
  <c r="T93" i="29" s="1"/>
  <c r="W28" i="32"/>
  <c r="X28" i="32" s="1"/>
  <c r="AA28" i="32"/>
  <c r="AB28" i="32" s="1"/>
  <c r="S28" i="32"/>
  <c r="T28" i="32" s="1"/>
  <c r="W104" i="31"/>
  <c r="X104" i="31" s="1"/>
  <c r="AA104" i="31"/>
  <c r="AB104" i="31" s="1"/>
  <c r="S104" i="31"/>
  <c r="T104" i="31" s="1"/>
  <c r="W63" i="30"/>
  <c r="X63" i="30" s="1"/>
  <c r="S63" i="30"/>
  <c r="T63" i="30" s="1"/>
  <c r="AA63" i="30"/>
  <c r="AB63" i="30" s="1"/>
  <c r="O139" i="32"/>
  <c r="P139" i="32" s="1"/>
  <c r="W139" i="32"/>
  <c r="X139" i="32" s="1"/>
  <c r="AA139" i="32"/>
  <c r="AB139" i="32" s="1"/>
  <c r="S139" i="32"/>
  <c r="T139" i="32" s="1"/>
  <c r="W86" i="33"/>
  <c r="X86" i="33" s="1"/>
  <c r="AA86" i="33"/>
  <c r="AB86" i="33" s="1"/>
  <c r="S86" i="33"/>
  <c r="T86" i="33" s="1"/>
  <c r="AA183" i="37"/>
  <c r="AB183" i="37" s="1"/>
  <c r="W183" i="37"/>
  <c r="X183" i="37" s="1"/>
  <c r="S183" i="37"/>
  <c r="T183" i="37" s="1"/>
  <c r="AA162" i="35"/>
  <c r="W162" i="35"/>
  <c r="S162" i="35"/>
  <c r="O169" i="35"/>
  <c r="P169" i="35" s="1"/>
  <c r="AA169" i="35"/>
  <c r="AB169" i="35" s="1"/>
  <c r="W169" i="35"/>
  <c r="X169" i="35" s="1"/>
  <c r="S169" i="35"/>
  <c r="T169" i="35" s="1"/>
  <c r="W179" i="33"/>
  <c r="X179" i="33" s="1"/>
  <c r="AA179" i="33"/>
  <c r="AB179" i="33" s="1"/>
  <c r="S179" i="33"/>
  <c r="T179" i="33" s="1"/>
  <c r="W184" i="33"/>
  <c r="X184" i="33" s="1"/>
  <c r="AA184" i="33"/>
  <c r="AB184" i="33" s="1"/>
  <c r="S184" i="33"/>
  <c r="T184" i="33" s="1"/>
  <c r="AA177" i="28"/>
  <c r="AB177" i="28" s="1"/>
  <c r="W177" i="28"/>
  <c r="X177" i="28" s="1"/>
  <c r="S177" i="28"/>
  <c r="T177" i="28" s="1"/>
  <c r="AA168" i="28"/>
  <c r="AB168" i="28" s="1"/>
  <c r="W168" i="28"/>
  <c r="X168" i="28" s="1"/>
  <c r="S168" i="28"/>
  <c r="T168" i="28" s="1"/>
  <c r="AA177" i="32"/>
  <c r="AB177" i="32" s="1"/>
  <c r="W177" i="32"/>
  <c r="X177" i="32" s="1"/>
  <c r="S177" i="32"/>
  <c r="T177" i="32" s="1"/>
  <c r="W173" i="32"/>
  <c r="X173" i="32" s="1"/>
  <c r="AA173" i="32"/>
  <c r="AB173" i="32" s="1"/>
  <c r="S173" i="32"/>
  <c r="T173" i="32" s="1"/>
  <c r="AA165" i="36"/>
  <c r="AB165" i="36" s="1"/>
  <c r="W165" i="36"/>
  <c r="X165" i="36" s="1"/>
  <c r="S165" i="36"/>
  <c r="T165" i="36" s="1"/>
  <c r="W166" i="31"/>
  <c r="X166" i="31" s="1"/>
  <c r="AA166" i="31"/>
  <c r="AB166" i="31" s="1"/>
  <c r="S166" i="31"/>
  <c r="T166" i="31" s="1"/>
  <c r="W176" i="31"/>
  <c r="X176" i="31" s="1"/>
  <c r="AA176" i="31"/>
  <c r="AB176" i="31" s="1"/>
  <c r="S176" i="31"/>
  <c r="T176" i="31" s="1"/>
  <c r="W182" i="30"/>
  <c r="X182" i="30" s="1"/>
  <c r="AA182" i="30"/>
  <c r="AB182" i="30" s="1"/>
  <c r="S182" i="30"/>
  <c r="T182" i="30" s="1"/>
  <c r="AA163" i="30"/>
  <c r="AB163" i="30" s="1"/>
  <c r="W163" i="30"/>
  <c r="X163" i="30" s="1"/>
  <c r="S163" i="30"/>
  <c r="T163" i="30" s="1"/>
  <c r="W184" i="34"/>
  <c r="X184" i="34" s="1"/>
  <c r="AA184" i="34"/>
  <c r="AB184" i="34" s="1"/>
  <c r="S184" i="34"/>
  <c r="T184" i="34" s="1"/>
  <c r="W172" i="34"/>
  <c r="X172" i="34" s="1"/>
  <c r="AA172" i="34"/>
  <c r="AB172" i="34" s="1"/>
  <c r="S172" i="34"/>
  <c r="T172" i="34" s="1"/>
  <c r="AA165" i="29"/>
  <c r="AB165" i="29" s="1"/>
  <c r="W165" i="29"/>
  <c r="X165" i="29" s="1"/>
  <c r="S165" i="29"/>
  <c r="T165" i="29" s="1"/>
  <c r="AA162" i="29"/>
  <c r="AB162" i="29" s="1"/>
  <c r="W162" i="29"/>
  <c r="X162" i="29" s="1"/>
  <c r="S162" i="29"/>
  <c r="T162" i="29" s="1"/>
  <c r="O51" i="33"/>
  <c r="P51" i="33" s="1"/>
  <c r="AA51" i="33"/>
  <c r="AB51" i="33" s="1"/>
  <c r="W51" i="33"/>
  <c r="X51" i="33" s="1"/>
  <c r="S51" i="33"/>
  <c r="T51" i="33" s="1"/>
  <c r="AA79" i="33"/>
  <c r="AB79" i="33" s="1"/>
  <c r="W79" i="33"/>
  <c r="X79" i="33" s="1"/>
  <c r="S79" i="33"/>
  <c r="T79" i="33" s="1"/>
  <c r="W33" i="33"/>
  <c r="X33" i="33" s="1"/>
  <c r="AA33" i="33"/>
  <c r="AB33" i="33" s="1"/>
  <c r="S33" i="33"/>
  <c r="T33" i="33" s="1"/>
  <c r="W18" i="33"/>
  <c r="X18" i="33" s="1"/>
  <c r="AA18" i="33"/>
  <c r="AB18" i="33" s="1"/>
  <c r="S18" i="33"/>
  <c r="T18" i="33" s="1"/>
  <c r="AA18" i="34"/>
  <c r="AB18" i="34" s="1"/>
  <c r="W18" i="34"/>
  <c r="X18" i="34" s="1"/>
  <c r="S18" i="34"/>
  <c r="T18" i="34" s="1"/>
  <c r="W139" i="34"/>
  <c r="X139" i="34" s="1"/>
  <c r="AA139" i="34"/>
  <c r="AB139" i="34" s="1"/>
  <c r="S139" i="34"/>
  <c r="T139" i="34" s="1"/>
  <c r="W47" i="34"/>
  <c r="X47" i="34" s="1"/>
  <c r="AA47" i="34"/>
  <c r="AB47" i="34" s="1"/>
  <c r="S47" i="34"/>
  <c r="T47" i="34" s="1"/>
  <c r="AA94" i="34"/>
  <c r="AB94" i="34" s="1"/>
  <c r="W94" i="34"/>
  <c r="X94" i="34" s="1"/>
  <c r="S94" i="34"/>
  <c r="T94" i="34" s="1"/>
  <c r="AA138" i="34"/>
  <c r="AB138" i="34" s="1"/>
  <c r="S138" i="34"/>
  <c r="T138" i="34" s="1"/>
  <c r="W138" i="34"/>
  <c r="X138" i="34" s="1"/>
  <c r="AA77" i="34"/>
  <c r="AB77" i="34" s="1"/>
  <c r="W77" i="34"/>
  <c r="X77" i="34" s="1"/>
  <c r="S77" i="34"/>
  <c r="T77" i="34" s="1"/>
  <c r="O90" i="34"/>
  <c r="P90" i="34" s="1"/>
  <c r="W90" i="34"/>
  <c r="X90" i="34" s="1"/>
  <c r="AA90" i="34"/>
  <c r="AB90" i="34" s="1"/>
  <c r="S90" i="34"/>
  <c r="T90" i="34" s="1"/>
  <c r="W107" i="34"/>
  <c r="X107" i="34" s="1"/>
  <c r="AA107" i="34"/>
  <c r="AB107" i="34" s="1"/>
  <c r="S107" i="34"/>
  <c r="T107" i="34" s="1"/>
  <c r="AA42" i="35"/>
  <c r="W42" i="35"/>
  <c r="S42" i="35"/>
  <c r="W18" i="35"/>
  <c r="X18" i="35" s="1"/>
  <c r="AA18" i="35"/>
  <c r="AB18" i="35" s="1"/>
  <c r="S18" i="35"/>
  <c r="T18" i="35" s="1"/>
  <c r="O90" i="35"/>
  <c r="P90" i="35" s="1"/>
  <c r="W90" i="35"/>
  <c r="X90" i="35" s="1"/>
  <c r="AA90" i="35"/>
  <c r="AB90" i="35" s="1"/>
  <c r="S90" i="35"/>
  <c r="T90" i="35" s="1"/>
  <c r="O59" i="35"/>
  <c r="P59" i="35" s="1"/>
  <c r="W59" i="35"/>
  <c r="X59" i="35" s="1"/>
  <c r="AA59" i="35"/>
  <c r="AB59" i="35" s="1"/>
  <c r="S59" i="35"/>
  <c r="T59" i="35" s="1"/>
  <c r="AA76" i="35"/>
  <c r="AB76" i="35" s="1"/>
  <c r="W76" i="35"/>
  <c r="X76" i="35" s="1"/>
  <c r="S76" i="35"/>
  <c r="T76" i="35" s="1"/>
  <c r="AA152" i="35"/>
  <c r="AB152" i="35" s="1"/>
  <c r="W152" i="35"/>
  <c r="X152" i="35" s="1"/>
  <c r="S152" i="35"/>
  <c r="T152" i="35" s="1"/>
  <c r="W65" i="35"/>
  <c r="X65" i="35" s="1"/>
  <c r="AA65" i="35"/>
  <c r="AB65" i="35" s="1"/>
  <c r="S65" i="35"/>
  <c r="T65" i="35" s="1"/>
  <c r="W36" i="35"/>
  <c r="X36" i="35" s="1"/>
  <c r="AA36" i="35"/>
  <c r="AB36" i="35" s="1"/>
  <c r="S36" i="35"/>
  <c r="T36" i="35" s="1"/>
  <c r="W137" i="35"/>
  <c r="X137" i="35" s="1"/>
  <c r="AA137" i="35"/>
  <c r="AB137" i="35" s="1"/>
  <c r="S137" i="35"/>
  <c r="T137" i="35" s="1"/>
  <c r="AA89" i="36"/>
  <c r="AB89" i="36" s="1"/>
  <c r="W89" i="36"/>
  <c r="X89" i="36" s="1"/>
  <c r="S89" i="36"/>
  <c r="T89" i="36" s="1"/>
  <c r="AA132" i="36"/>
  <c r="W132" i="36"/>
  <c r="S132" i="36"/>
  <c r="O44" i="36"/>
  <c r="P44" i="36" s="1"/>
  <c r="AA44" i="36"/>
  <c r="AB44" i="36" s="1"/>
  <c r="W44" i="36"/>
  <c r="X44" i="36" s="1"/>
  <c r="S44" i="36"/>
  <c r="T44" i="36" s="1"/>
  <c r="W136" i="36"/>
  <c r="X136" i="36" s="1"/>
  <c r="AA136" i="36"/>
  <c r="AB136" i="36" s="1"/>
  <c r="S136" i="36"/>
  <c r="T136" i="36" s="1"/>
  <c r="W113" i="36"/>
  <c r="X113" i="36" s="1"/>
  <c r="AA113" i="36"/>
  <c r="AB113" i="36" s="1"/>
  <c r="S113" i="36"/>
  <c r="T113" i="36" s="1"/>
  <c r="AA36" i="36"/>
  <c r="AB36" i="36" s="1"/>
  <c r="W36" i="36"/>
  <c r="X36" i="36" s="1"/>
  <c r="S36" i="36"/>
  <c r="T36" i="36" s="1"/>
  <c r="W153" i="36"/>
  <c r="X153" i="36" s="1"/>
  <c r="AA153" i="36"/>
  <c r="AB153" i="36" s="1"/>
  <c r="S153" i="36"/>
  <c r="T153" i="36" s="1"/>
  <c r="O84" i="36"/>
  <c r="P84" i="36" s="1"/>
  <c r="W84" i="36"/>
  <c r="X84" i="36" s="1"/>
  <c r="AA84" i="36"/>
  <c r="AB84" i="36" s="1"/>
  <c r="S84" i="36"/>
  <c r="T84" i="36" s="1"/>
  <c r="O60" i="37"/>
  <c r="P60" i="37" s="1"/>
  <c r="AA60" i="37"/>
  <c r="AB60" i="37" s="1"/>
  <c r="W60" i="37"/>
  <c r="X60" i="37" s="1"/>
  <c r="S60" i="37"/>
  <c r="T60" i="37" s="1"/>
  <c r="AA104" i="37"/>
  <c r="AB104" i="37" s="1"/>
  <c r="S104" i="37"/>
  <c r="T104" i="37" s="1"/>
  <c r="W104" i="37"/>
  <c r="X104" i="37" s="1"/>
  <c r="AA150" i="37"/>
  <c r="AB150" i="37" s="1"/>
  <c r="W150" i="37"/>
  <c r="X150" i="37" s="1"/>
  <c r="S150" i="37"/>
  <c r="T150" i="37" s="1"/>
  <c r="O80" i="37"/>
  <c r="P80" i="37" s="1"/>
  <c r="W80" i="37"/>
  <c r="X80" i="37" s="1"/>
  <c r="AA80" i="37"/>
  <c r="AB80" i="37" s="1"/>
  <c r="S80" i="37"/>
  <c r="T80" i="37" s="1"/>
  <c r="W111" i="37"/>
  <c r="X111" i="37" s="1"/>
  <c r="AA111" i="37"/>
  <c r="AB111" i="37" s="1"/>
  <c r="S111" i="37"/>
  <c r="T111" i="37" s="1"/>
  <c r="AA56" i="37"/>
  <c r="AB56" i="37" s="1"/>
  <c r="W56" i="37"/>
  <c r="X56" i="37" s="1"/>
  <c r="S56" i="37"/>
  <c r="T56" i="37" s="1"/>
  <c r="AA19" i="37"/>
  <c r="AB19" i="37" s="1"/>
  <c r="W19" i="37"/>
  <c r="X19" i="37" s="1"/>
  <c r="S19" i="37"/>
  <c r="T19" i="37" s="1"/>
  <c r="AA102" i="29"/>
  <c r="AB102" i="29" s="1"/>
  <c r="W102" i="29"/>
  <c r="X102" i="29" s="1"/>
  <c r="S102" i="29"/>
  <c r="T102" i="29" s="1"/>
  <c r="W81" i="34"/>
  <c r="X81" i="34" s="1"/>
  <c r="S81" i="34"/>
  <c r="T81" i="34" s="1"/>
  <c r="AA81" i="34"/>
  <c r="AB81" i="34" s="1"/>
  <c r="AA57" i="29"/>
  <c r="AB57" i="29" s="1"/>
  <c r="W57" i="29"/>
  <c r="X57" i="29" s="1"/>
  <c r="S57" i="29"/>
  <c r="T57" i="29" s="1"/>
  <c r="AA52" i="36"/>
  <c r="AB52" i="36" s="1"/>
  <c r="W52" i="36"/>
  <c r="X52" i="36" s="1"/>
  <c r="S52" i="36"/>
  <c r="T52" i="36" s="1"/>
  <c r="W24" i="29"/>
  <c r="X24" i="29" s="1"/>
  <c r="AA24" i="29"/>
  <c r="AB24" i="29" s="1"/>
  <c r="S24" i="29"/>
  <c r="T24" i="29" s="1"/>
  <c r="W25" i="34"/>
  <c r="X25" i="34" s="1"/>
  <c r="AA25" i="34"/>
  <c r="AB25" i="34" s="1"/>
  <c r="S25" i="34"/>
  <c r="T25" i="34" s="1"/>
  <c r="AA13" i="32"/>
  <c r="AB13" i="32" s="1"/>
  <c r="W13" i="32"/>
  <c r="X13" i="32" s="1"/>
  <c r="S13" i="32"/>
  <c r="T13" i="32" s="1"/>
  <c r="AA121" i="30"/>
  <c r="AB121" i="30" s="1"/>
  <c r="S121" i="30"/>
  <c r="T121" i="30" s="1"/>
  <c r="W121" i="30"/>
  <c r="X121" i="30" s="1"/>
  <c r="AA25" i="30"/>
  <c r="AB25" i="30" s="1"/>
  <c r="W25" i="30"/>
  <c r="X25" i="30" s="1"/>
  <c r="S25" i="30"/>
  <c r="T25" i="30" s="1"/>
  <c r="W155" i="35"/>
  <c r="X155" i="35" s="1"/>
  <c r="AA155" i="35"/>
  <c r="AB155" i="35" s="1"/>
  <c r="S155" i="35"/>
  <c r="T155" i="35" s="1"/>
  <c r="W181" i="37"/>
  <c r="X181" i="37" s="1"/>
  <c r="AA181" i="37"/>
  <c r="AB181" i="37" s="1"/>
  <c r="S181" i="37"/>
  <c r="T181" i="37" s="1"/>
  <c r="AA162" i="37"/>
  <c r="AB162" i="37" s="1"/>
  <c r="W162" i="37"/>
  <c r="X162" i="37" s="1"/>
  <c r="S162" i="37"/>
  <c r="T162" i="37" s="1"/>
  <c r="AA167" i="35"/>
  <c r="AB167" i="35" s="1"/>
  <c r="W167" i="35"/>
  <c r="X167" i="35" s="1"/>
  <c r="S167" i="35"/>
  <c r="T167" i="35" s="1"/>
  <c r="O164" i="35"/>
  <c r="P164" i="35" s="1"/>
  <c r="W164" i="35"/>
  <c r="X164" i="35" s="1"/>
  <c r="AA164" i="35"/>
  <c r="AB164" i="35" s="1"/>
  <c r="S164" i="35"/>
  <c r="T164" i="35" s="1"/>
  <c r="W162" i="33"/>
  <c r="X162" i="33" s="1"/>
  <c r="AA162" i="33"/>
  <c r="AB162" i="33" s="1"/>
  <c r="S162" i="33"/>
  <c r="T162" i="33" s="1"/>
  <c r="W165" i="33"/>
  <c r="X165" i="33" s="1"/>
  <c r="AA165" i="33"/>
  <c r="AB165" i="33" s="1"/>
  <c r="S165" i="33"/>
  <c r="T165" i="33" s="1"/>
  <c r="W185" i="28"/>
  <c r="X185" i="28" s="1"/>
  <c r="AA185" i="28"/>
  <c r="AB185" i="28" s="1"/>
  <c r="S185" i="28"/>
  <c r="T185" i="28" s="1"/>
  <c r="W162" i="28"/>
  <c r="X162" i="28" s="1"/>
  <c r="AA162" i="28"/>
  <c r="AB162" i="28" s="1"/>
  <c r="S162" i="28"/>
  <c r="T162" i="28" s="1"/>
  <c r="AA184" i="32"/>
  <c r="AB184" i="32" s="1"/>
  <c r="W184" i="32"/>
  <c r="X184" i="32" s="1"/>
  <c r="S184" i="32"/>
  <c r="T184" i="32" s="1"/>
  <c r="W183" i="36"/>
  <c r="X183" i="36" s="1"/>
  <c r="AA183" i="36"/>
  <c r="AB183" i="36" s="1"/>
  <c r="S183" i="36"/>
  <c r="T183" i="36" s="1"/>
  <c r="W170" i="36"/>
  <c r="X170" i="36" s="1"/>
  <c r="AA170" i="36"/>
  <c r="AB170" i="36" s="1"/>
  <c r="S170" i="36"/>
  <c r="T170" i="36" s="1"/>
  <c r="W174" i="31"/>
  <c r="X174" i="31" s="1"/>
  <c r="AA174" i="31"/>
  <c r="AB174" i="31" s="1"/>
  <c r="S174" i="31"/>
  <c r="T174" i="31" s="1"/>
  <c r="W185" i="31"/>
  <c r="X185" i="31" s="1"/>
  <c r="AA185" i="31"/>
  <c r="AB185" i="31" s="1"/>
  <c r="S185" i="31"/>
  <c r="T185" i="31" s="1"/>
  <c r="O169" i="30"/>
  <c r="P169" i="30" s="1"/>
  <c r="AA169" i="30"/>
  <c r="AB169" i="30" s="1"/>
  <c r="W169" i="30"/>
  <c r="X169" i="30" s="1"/>
  <c r="S169" i="30"/>
  <c r="T169" i="30" s="1"/>
  <c r="W175" i="30"/>
  <c r="X175" i="30" s="1"/>
  <c r="AA175" i="30"/>
  <c r="AB175" i="30" s="1"/>
  <c r="S175" i="30"/>
  <c r="T175" i="30" s="1"/>
  <c r="W167" i="34"/>
  <c r="X167" i="34" s="1"/>
  <c r="AA167" i="34"/>
  <c r="AB167" i="34" s="1"/>
  <c r="S167" i="34"/>
  <c r="T167" i="34" s="1"/>
  <c r="W168" i="34"/>
  <c r="X168" i="34" s="1"/>
  <c r="AA168" i="34"/>
  <c r="AB168" i="34" s="1"/>
  <c r="S168" i="34"/>
  <c r="T168" i="34" s="1"/>
  <c r="AA181" i="29"/>
  <c r="AB181" i="29" s="1"/>
  <c r="W181" i="29"/>
  <c r="X181" i="29" s="1"/>
  <c r="S181" i="29"/>
  <c r="T181" i="29" s="1"/>
  <c r="W171" i="29"/>
  <c r="X171" i="29" s="1"/>
  <c r="AA171" i="29"/>
  <c r="AB171" i="29" s="1"/>
  <c r="S171" i="29"/>
  <c r="T171" i="29" s="1"/>
  <c r="AA116" i="31"/>
  <c r="AB116" i="31" s="1"/>
  <c r="W116" i="31"/>
  <c r="X116" i="31" s="1"/>
  <c r="S116" i="31"/>
  <c r="T116" i="31" s="1"/>
  <c r="O95" i="32"/>
  <c r="P95" i="32" s="1"/>
  <c r="AA95" i="32"/>
  <c r="AB95" i="32" s="1"/>
  <c r="W95" i="32"/>
  <c r="X95" i="32" s="1"/>
  <c r="S95" i="32"/>
  <c r="T95" i="32" s="1"/>
  <c r="O82" i="35"/>
  <c r="P82" i="35" s="1"/>
  <c r="W82" i="35"/>
  <c r="X82" i="35" s="1"/>
  <c r="S82" i="35"/>
  <c r="T82" i="35" s="1"/>
  <c r="AA82" i="35"/>
  <c r="AB82" i="35" s="1"/>
  <c r="AA155" i="28"/>
  <c r="AB155" i="28" s="1"/>
  <c r="W155" i="28"/>
  <c r="X155" i="28" s="1"/>
  <c r="S155" i="28"/>
  <c r="T155" i="28" s="1"/>
  <c r="AA20" i="28"/>
  <c r="AB20" i="28" s="1"/>
  <c r="W20" i="28"/>
  <c r="X20" i="28" s="1"/>
  <c r="S20" i="28"/>
  <c r="T20" i="28" s="1"/>
  <c r="W13" i="28"/>
  <c r="X13" i="28" s="1"/>
  <c r="AA13" i="28"/>
  <c r="AB13" i="28" s="1"/>
  <c r="S13" i="28"/>
  <c r="T13" i="28" s="1"/>
  <c r="W120" i="28"/>
  <c r="X120" i="28" s="1"/>
  <c r="AA120" i="28"/>
  <c r="AB120" i="28" s="1"/>
  <c r="S120" i="28"/>
  <c r="T120" i="28" s="1"/>
  <c r="O102" i="28"/>
  <c r="P102" i="28" s="1"/>
  <c r="W102" i="28"/>
  <c r="AA102" i="28"/>
  <c r="S102" i="28"/>
  <c r="AA136" i="28"/>
  <c r="AB136" i="28" s="1"/>
  <c r="W136" i="28"/>
  <c r="X136" i="28" s="1"/>
  <c r="S136" i="28"/>
  <c r="T136" i="28" s="1"/>
  <c r="O57" i="28"/>
  <c r="P57" i="28" s="1"/>
  <c r="AA57" i="28"/>
  <c r="AB57" i="28" s="1"/>
  <c r="W57" i="28"/>
  <c r="S57" i="28"/>
  <c r="T57" i="28" s="1"/>
  <c r="O77" i="28"/>
  <c r="P77" i="28" s="1"/>
  <c r="AA77" i="28"/>
  <c r="AB77" i="28" s="1"/>
  <c r="W77" i="28"/>
  <c r="X77" i="28" s="1"/>
  <c r="S77" i="28"/>
  <c r="T77" i="28" s="1"/>
  <c r="O82" i="28"/>
  <c r="P82" i="28" s="1"/>
  <c r="W82" i="28"/>
  <c r="X82" i="28" s="1"/>
  <c r="AA82" i="28"/>
  <c r="AB82" i="28" s="1"/>
  <c r="S82" i="28"/>
  <c r="T82" i="28" s="1"/>
  <c r="AA87" i="28"/>
  <c r="AB87" i="28" s="1"/>
  <c r="W87" i="28"/>
  <c r="X87" i="28" s="1"/>
  <c r="S87" i="28"/>
  <c r="T87" i="28" s="1"/>
  <c r="AA122" i="29"/>
  <c r="AB122" i="29" s="1"/>
  <c r="W122" i="29"/>
  <c r="X122" i="29" s="1"/>
  <c r="S122" i="29"/>
  <c r="T122" i="29" s="1"/>
  <c r="AA53" i="29"/>
  <c r="AB53" i="29" s="1"/>
  <c r="W53" i="29"/>
  <c r="X53" i="29" s="1"/>
  <c r="S53" i="29"/>
  <c r="T53" i="29" s="1"/>
  <c r="AA117" i="29"/>
  <c r="AB117" i="29" s="1"/>
  <c r="W117" i="29"/>
  <c r="X117" i="29" s="1"/>
  <c r="S117" i="29"/>
  <c r="T117" i="29" s="1"/>
  <c r="AA138" i="29"/>
  <c r="AB138" i="29" s="1"/>
  <c r="W138" i="29"/>
  <c r="X138" i="29" s="1"/>
  <c r="S138" i="29"/>
  <c r="T138" i="29" s="1"/>
  <c r="W110" i="29"/>
  <c r="X110" i="29" s="1"/>
  <c r="AA110" i="29"/>
  <c r="AB110" i="29" s="1"/>
  <c r="S110" i="29"/>
  <c r="T110" i="29" s="1"/>
  <c r="W124" i="29"/>
  <c r="X124" i="29" s="1"/>
  <c r="AA124" i="29"/>
  <c r="AB124" i="29" s="1"/>
  <c r="S124" i="29"/>
  <c r="T124" i="29" s="1"/>
  <c r="W77" i="29"/>
  <c r="X77" i="29" s="1"/>
  <c r="AA77" i="29"/>
  <c r="AB77" i="29" s="1"/>
  <c r="S77" i="29"/>
  <c r="T77" i="29" s="1"/>
  <c r="AA118" i="29"/>
  <c r="AB118" i="29" s="1"/>
  <c r="W118" i="29"/>
  <c r="X118" i="29" s="1"/>
  <c r="S118" i="29"/>
  <c r="T118" i="29" s="1"/>
  <c r="AA89" i="30"/>
  <c r="AB89" i="30" s="1"/>
  <c r="W89" i="30"/>
  <c r="X89" i="30" s="1"/>
  <c r="S89" i="30"/>
  <c r="T89" i="30" s="1"/>
  <c r="O60" i="30"/>
  <c r="P60" i="30" s="1"/>
  <c r="W60" i="30"/>
  <c r="X60" i="30" s="1"/>
  <c r="AA60" i="30"/>
  <c r="AB60" i="30" s="1"/>
  <c r="S60" i="30"/>
  <c r="T60" i="30" s="1"/>
  <c r="O88" i="30"/>
  <c r="P88" i="30" s="1"/>
  <c r="W88" i="30"/>
  <c r="X88" i="30" s="1"/>
  <c r="AA88" i="30"/>
  <c r="AB88" i="30" s="1"/>
  <c r="S88" i="30"/>
  <c r="T88" i="30" s="1"/>
  <c r="AA133" i="30"/>
  <c r="AB133" i="30" s="1"/>
  <c r="W133" i="30"/>
  <c r="X133" i="30" s="1"/>
  <c r="S133" i="30"/>
  <c r="T133" i="30" s="1"/>
  <c r="W151" i="30"/>
  <c r="X151" i="30" s="1"/>
  <c r="AA151" i="30"/>
  <c r="AB151" i="30" s="1"/>
  <c r="S151" i="30"/>
  <c r="T151" i="30" s="1"/>
  <c r="W153" i="30"/>
  <c r="X153" i="30" s="1"/>
  <c r="AA153" i="30"/>
  <c r="AB153" i="30" s="1"/>
  <c r="S153" i="30"/>
  <c r="T153" i="30" s="1"/>
  <c r="AA19" i="30"/>
  <c r="AB19" i="30" s="1"/>
  <c r="W19" i="30"/>
  <c r="X19" i="30" s="1"/>
  <c r="S19" i="30"/>
  <c r="T19" i="30" s="1"/>
  <c r="O179" i="31"/>
  <c r="P179" i="31" s="1"/>
  <c r="W132" i="31"/>
  <c r="AA132" i="31"/>
  <c r="S132" i="31"/>
  <c r="AA146" i="31"/>
  <c r="AB146" i="31" s="1"/>
  <c r="W146" i="31"/>
  <c r="X146" i="31" s="1"/>
  <c r="S146" i="31"/>
  <c r="T146" i="31" s="1"/>
  <c r="W12" i="31"/>
  <c r="AA12" i="31"/>
  <c r="S12" i="31"/>
  <c r="AA35" i="31"/>
  <c r="AB35" i="31" s="1"/>
  <c r="W35" i="31"/>
  <c r="X35" i="31" s="1"/>
  <c r="S35" i="31"/>
  <c r="T35" i="31" s="1"/>
  <c r="AA84" i="31"/>
  <c r="AB84" i="31" s="1"/>
  <c r="W84" i="31"/>
  <c r="X84" i="31" s="1"/>
  <c r="S84" i="31"/>
  <c r="T84" i="31" s="1"/>
  <c r="O49" i="31"/>
  <c r="P49" i="31" s="1"/>
  <c r="AA49" i="31"/>
  <c r="AB49" i="31" s="1"/>
  <c r="S49" i="31"/>
  <c r="T49" i="31" s="1"/>
  <c r="W49" i="31"/>
  <c r="X49" i="31" s="1"/>
  <c r="O62" i="31"/>
  <c r="P62" i="31" s="1"/>
  <c r="AA62" i="31"/>
  <c r="AB62" i="31" s="1"/>
  <c r="W62" i="31"/>
  <c r="X62" i="31" s="1"/>
  <c r="S62" i="31"/>
  <c r="T62" i="31" s="1"/>
  <c r="AA82" i="31"/>
  <c r="AB82" i="31" s="1"/>
  <c r="W82" i="31"/>
  <c r="X82" i="31" s="1"/>
  <c r="S82" i="31"/>
  <c r="T82" i="31" s="1"/>
  <c r="AA66" i="32"/>
  <c r="AB66" i="32" s="1"/>
  <c r="W66" i="32"/>
  <c r="X66" i="32" s="1"/>
  <c r="S66" i="32"/>
  <c r="T66" i="32" s="1"/>
  <c r="AA15" i="32"/>
  <c r="AB15" i="32" s="1"/>
  <c r="W15" i="32"/>
  <c r="X15" i="32" s="1"/>
  <c r="S15" i="32"/>
  <c r="T15" i="32" s="1"/>
  <c r="AA150" i="32"/>
  <c r="AB150" i="32" s="1"/>
  <c r="W150" i="32"/>
  <c r="X150" i="32" s="1"/>
  <c r="S150" i="32"/>
  <c r="T150" i="32" s="1"/>
  <c r="AA83" i="32"/>
  <c r="AB83" i="32" s="1"/>
  <c r="W83" i="32"/>
  <c r="X83" i="32" s="1"/>
  <c r="S83" i="32"/>
  <c r="T83" i="32" s="1"/>
  <c r="W46" i="32"/>
  <c r="X46" i="32" s="1"/>
  <c r="S46" i="32"/>
  <c r="T46" i="32" s="1"/>
  <c r="AA46" i="32"/>
  <c r="AB46" i="32" s="1"/>
  <c r="AA59" i="32"/>
  <c r="AB59" i="32" s="1"/>
  <c r="W59" i="32"/>
  <c r="X59" i="32" s="1"/>
  <c r="S59" i="32"/>
  <c r="T59" i="32" s="1"/>
  <c r="W153" i="32"/>
  <c r="X153" i="32" s="1"/>
  <c r="AA153" i="32"/>
  <c r="AB153" i="32" s="1"/>
  <c r="S153" i="32"/>
  <c r="T153" i="32" s="1"/>
  <c r="AA53" i="32"/>
  <c r="AB53" i="32" s="1"/>
  <c r="W53" i="32"/>
  <c r="X53" i="32" s="1"/>
  <c r="S53" i="32"/>
  <c r="T53" i="32" s="1"/>
  <c r="AA73" i="32"/>
  <c r="AB73" i="32" s="1"/>
  <c r="W73" i="32"/>
  <c r="X73" i="32" s="1"/>
  <c r="S73" i="32"/>
  <c r="T73" i="32" s="1"/>
  <c r="O21" i="32"/>
  <c r="P21" i="32" s="1"/>
  <c r="AA21" i="32"/>
  <c r="AB21" i="32" s="1"/>
  <c r="W21" i="32"/>
  <c r="X21" i="32" s="1"/>
  <c r="S21" i="32"/>
  <c r="T21" i="32" s="1"/>
  <c r="AA94" i="33"/>
  <c r="AB94" i="33" s="1"/>
  <c r="W94" i="33"/>
  <c r="X94" i="33" s="1"/>
  <c r="S94" i="33"/>
  <c r="T94" i="33" s="1"/>
  <c r="W60" i="33"/>
  <c r="X60" i="33" s="1"/>
  <c r="AA60" i="33"/>
  <c r="AB60" i="33" s="1"/>
  <c r="S60" i="33"/>
  <c r="T60" i="33" s="1"/>
  <c r="AA106" i="33"/>
  <c r="AB106" i="33" s="1"/>
  <c r="W106" i="33"/>
  <c r="X106" i="33" s="1"/>
  <c r="S106" i="33"/>
  <c r="AA103" i="33"/>
  <c r="AB103" i="33" s="1"/>
  <c r="W103" i="33"/>
  <c r="X103" i="33" s="1"/>
  <c r="S103" i="33"/>
  <c r="T103" i="33" s="1"/>
  <c r="W30" i="33"/>
  <c r="X30" i="33" s="1"/>
  <c r="AA30" i="33"/>
  <c r="AB30" i="33" s="1"/>
  <c r="S30" i="33"/>
  <c r="T30" i="33" s="1"/>
  <c r="AA140" i="33"/>
  <c r="AB140" i="33" s="1"/>
  <c r="W140" i="33"/>
  <c r="X140" i="33" s="1"/>
  <c r="S140" i="33"/>
  <c r="T140" i="33" s="1"/>
  <c r="O45" i="28"/>
  <c r="P45" i="28" s="1"/>
  <c r="AA45" i="28"/>
  <c r="AB45" i="28" s="1"/>
  <c r="W45" i="28"/>
  <c r="X45" i="28" s="1"/>
  <c r="S45" i="28"/>
  <c r="T45" i="28" s="1"/>
  <c r="W12" i="28"/>
  <c r="S12" i="28"/>
  <c r="AA12" i="28"/>
  <c r="W29" i="28"/>
  <c r="X29" i="28" s="1"/>
  <c r="AA29" i="28"/>
  <c r="AB29" i="28" s="1"/>
  <c r="S29" i="28"/>
  <c r="T29" i="28" s="1"/>
  <c r="W132" i="28"/>
  <c r="AA132" i="28"/>
  <c r="S132" i="28"/>
  <c r="W118" i="28"/>
  <c r="X118" i="28" s="1"/>
  <c r="AA118" i="28"/>
  <c r="AB118" i="28" s="1"/>
  <c r="S118" i="28"/>
  <c r="T118" i="28" s="1"/>
  <c r="W152" i="28"/>
  <c r="X152" i="28" s="1"/>
  <c r="AA152" i="28"/>
  <c r="AB152" i="28" s="1"/>
  <c r="S152" i="28"/>
  <c r="T152" i="28" s="1"/>
  <c r="O65" i="28"/>
  <c r="P65" i="28" s="1"/>
  <c r="W65" i="28"/>
  <c r="X65" i="28" s="1"/>
  <c r="S65" i="28"/>
  <c r="T65" i="28" s="1"/>
  <c r="AA65" i="28"/>
  <c r="AB65" i="28" s="1"/>
  <c r="O85" i="28"/>
  <c r="P85" i="28" s="1"/>
  <c r="W85" i="28"/>
  <c r="X85" i="28" s="1"/>
  <c r="AA85" i="28"/>
  <c r="AB85" i="28" s="1"/>
  <c r="S85" i="28"/>
  <c r="T85" i="28" s="1"/>
  <c r="O90" i="28"/>
  <c r="P90" i="28" s="1"/>
  <c r="AA90" i="28"/>
  <c r="AB90" i="28" s="1"/>
  <c r="W90" i="28"/>
  <c r="X90" i="28" s="1"/>
  <c r="S90" i="28"/>
  <c r="T90" i="28" s="1"/>
  <c r="AA95" i="28"/>
  <c r="AB95" i="28" s="1"/>
  <c r="W95" i="28"/>
  <c r="X95" i="28" s="1"/>
  <c r="S95" i="28"/>
  <c r="T95" i="28" s="1"/>
  <c r="W143" i="29"/>
  <c r="X143" i="29" s="1"/>
  <c r="AA143" i="29"/>
  <c r="AB143" i="29" s="1"/>
  <c r="S143" i="29"/>
  <c r="T143" i="29" s="1"/>
  <c r="AA154" i="29"/>
  <c r="AB154" i="29" s="1"/>
  <c r="W154" i="29"/>
  <c r="X154" i="29" s="1"/>
  <c r="S154" i="29"/>
  <c r="T154" i="29" s="1"/>
  <c r="W126" i="29"/>
  <c r="X126" i="29" s="1"/>
  <c r="AA126" i="29"/>
  <c r="AB126" i="29" s="1"/>
  <c r="S126" i="29"/>
  <c r="T126" i="29" s="1"/>
  <c r="W144" i="29"/>
  <c r="X144" i="29" s="1"/>
  <c r="AA144" i="29"/>
  <c r="AB144" i="29" s="1"/>
  <c r="S144" i="29"/>
  <c r="T144" i="29" s="1"/>
  <c r="W106" i="29"/>
  <c r="AA106" i="29"/>
  <c r="AB106" i="29" s="1"/>
  <c r="S106" i="29"/>
  <c r="T106" i="29" s="1"/>
  <c r="W139" i="30"/>
  <c r="X139" i="30" s="1"/>
  <c r="AA139" i="30"/>
  <c r="AB139" i="30" s="1"/>
  <c r="S139" i="30"/>
  <c r="T139" i="30" s="1"/>
  <c r="AA103" i="30"/>
  <c r="AB103" i="30" s="1"/>
  <c r="W103" i="30"/>
  <c r="X103" i="30" s="1"/>
  <c r="S103" i="30"/>
  <c r="T103" i="30" s="1"/>
  <c r="O75" i="30"/>
  <c r="P75" i="30" s="1"/>
  <c r="AA75" i="30"/>
  <c r="AB75" i="30" s="1"/>
  <c r="W75" i="30"/>
  <c r="X75" i="30" s="1"/>
  <c r="S75" i="30"/>
  <c r="T75" i="30" s="1"/>
  <c r="W96" i="30"/>
  <c r="X96" i="30" s="1"/>
  <c r="AA96" i="30"/>
  <c r="S96" i="30"/>
  <c r="T96" i="30" s="1"/>
  <c r="AA149" i="30"/>
  <c r="AB149" i="30" s="1"/>
  <c r="W149" i="30"/>
  <c r="X149" i="30" s="1"/>
  <c r="S149" i="30"/>
  <c r="T149" i="30" s="1"/>
  <c r="W35" i="30"/>
  <c r="X35" i="30" s="1"/>
  <c r="S35" i="30"/>
  <c r="T35" i="30" s="1"/>
  <c r="AA35" i="30"/>
  <c r="AB35" i="30" s="1"/>
  <c r="AA120" i="30"/>
  <c r="AB120" i="30" s="1"/>
  <c r="W120" i="30"/>
  <c r="X120" i="30" s="1"/>
  <c r="S120" i="30"/>
  <c r="T120" i="30" s="1"/>
  <c r="W136" i="31"/>
  <c r="X136" i="31" s="1"/>
  <c r="AA136" i="31"/>
  <c r="AB136" i="31" s="1"/>
  <c r="S136" i="31"/>
  <c r="T136" i="31" s="1"/>
  <c r="W102" i="31"/>
  <c r="AA102" i="31"/>
  <c r="S102" i="31"/>
  <c r="AA34" i="31"/>
  <c r="AB34" i="31" s="1"/>
  <c r="W34" i="31"/>
  <c r="X34" i="31" s="1"/>
  <c r="S34" i="31"/>
  <c r="T34" i="31" s="1"/>
  <c r="AA78" i="31"/>
  <c r="AB78" i="31" s="1"/>
  <c r="W78" i="31"/>
  <c r="X78" i="31" s="1"/>
  <c r="S78" i="31"/>
  <c r="T78" i="31" s="1"/>
  <c r="AA150" i="31"/>
  <c r="AB150" i="31" s="1"/>
  <c r="W150" i="31"/>
  <c r="X150" i="31" s="1"/>
  <c r="S150" i="31"/>
  <c r="T150" i="31" s="1"/>
  <c r="O42" i="31"/>
  <c r="P42" i="31" s="1"/>
  <c r="AA42" i="31"/>
  <c r="W42" i="31"/>
  <c r="S42" i="31"/>
  <c r="O53" i="31"/>
  <c r="P53" i="31" s="1"/>
  <c r="AA53" i="31"/>
  <c r="AB53" i="31" s="1"/>
  <c r="W53" i="31"/>
  <c r="X53" i="31" s="1"/>
  <c r="S53" i="31"/>
  <c r="T53" i="31" s="1"/>
  <c r="O57" i="31"/>
  <c r="P57" i="31" s="1"/>
  <c r="AA57" i="31"/>
  <c r="AB57" i="31" s="1"/>
  <c r="W57" i="31"/>
  <c r="X57" i="31" s="1"/>
  <c r="S57" i="31"/>
  <c r="T57" i="31" s="1"/>
  <c r="O77" i="31"/>
  <c r="P77" i="31" s="1"/>
  <c r="AA77" i="31"/>
  <c r="AB77" i="31" s="1"/>
  <c r="W77" i="31"/>
  <c r="X77" i="31" s="1"/>
  <c r="S77" i="31"/>
  <c r="T77" i="31" s="1"/>
  <c r="O90" i="31"/>
  <c r="P90" i="31" s="1"/>
  <c r="AA90" i="31"/>
  <c r="AB90" i="31" s="1"/>
  <c r="W90" i="31"/>
  <c r="X90" i="31" s="1"/>
  <c r="S90" i="31"/>
  <c r="T90" i="31" s="1"/>
  <c r="AA81" i="32"/>
  <c r="AB81" i="32" s="1"/>
  <c r="W81" i="32"/>
  <c r="X81" i="32" s="1"/>
  <c r="S81" i="32"/>
  <c r="T81" i="32" s="1"/>
  <c r="O47" i="32"/>
  <c r="P47" i="32" s="1"/>
  <c r="AA47" i="32"/>
  <c r="AB47" i="32" s="1"/>
  <c r="W47" i="32"/>
  <c r="X47" i="32" s="1"/>
  <c r="S47" i="32"/>
  <c r="T47" i="32" s="1"/>
  <c r="O91" i="32"/>
  <c r="P91" i="32" s="1"/>
  <c r="AA91" i="32"/>
  <c r="AB91" i="32" s="1"/>
  <c r="W91" i="32"/>
  <c r="X91" i="32" s="1"/>
  <c r="S91" i="32"/>
  <c r="W54" i="32"/>
  <c r="X54" i="32" s="1"/>
  <c r="AA54" i="32"/>
  <c r="AB54" i="32" s="1"/>
  <c r="S54" i="32"/>
  <c r="T54" i="32" s="1"/>
  <c r="W74" i="32"/>
  <c r="X74" i="32" s="1"/>
  <c r="AA74" i="32"/>
  <c r="AB74" i="32" s="1"/>
  <c r="S74" i="32"/>
  <c r="T74" i="32" s="1"/>
  <c r="W36" i="32"/>
  <c r="X36" i="32" s="1"/>
  <c r="AA36" i="32"/>
  <c r="AB36" i="32" s="1"/>
  <c r="S36" i="32"/>
  <c r="T36" i="32" s="1"/>
  <c r="O64" i="32"/>
  <c r="P64" i="32" s="1"/>
  <c r="AA64" i="32"/>
  <c r="AB64" i="32" s="1"/>
  <c r="W64" i="32"/>
  <c r="X64" i="32" s="1"/>
  <c r="S64" i="32"/>
  <c r="T64" i="32" s="1"/>
  <c r="O47" i="33"/>
  <c r="P47" i="33" s="1"/>
  <c r="W47" i="33"/>
  <c r="X47" i="33" s="1"/>
  <c r="AA47" i="33"/>
  <c r="AB47" i="33" s="1"/>
  <c r="S47" i="33"/>
  <c r="T47" i="33" s="1"/>
  <c r="AA53" i="33"/>
  <c r="AB53" i="33" s="1"/>
  <c r="W53" i="33"/>
  <c r="X53" i="33" s="1"/>
  <c r="S53" i="33"/>
  <c r="T53" i="33" s="1"/>
  <c r="AA122" i="33"/>
  <c r="AB122" i="33" s="1"/>
  <c r="W122" i="33"/>
  <c r="X122" i="33" s="1"/>
  <c r="S122" i="33"/>
  <c r="T122" i="33" s="1"/>
  <c r="AA119" i="33"/>
  <c r="AB119" i="33" s="1"/>
  <c r="W119" i="33"/>
  <c r="X119" i="33" s="1"/>
  <c r="S119" i="33"/>
  <c r="T119" i="33" s="1"/>
  <c r="W114" i="33"/>
  <c r="X114" i="33" s="1"/>
  <c r="AA114" i="33"/>
  <c r="AB114" i="33" s="1"/>
  <c r="S114" i="33"/>
  <c r="T114" i="33" s="1"/>
  <c r="AA156" i="33"/>
  <c r="AB156" i="33" s="1"/>
  <c r="W156" i="33"/>
  <c r="X156" i="33" s="1"/>
  <c r="S156" i="33"/>
  <c r="T156" i="33" s="1"/>
  <c r="O59" i="33"/>
  <c r="P59" i="33" s="1"/>
  <c r="AA59" i="33"/>
  <c r="AB59" i="33" s="1"/>
  <c r="W59" i="33"/>
  <c r="X59" i="33" s="1"/>
  <c r="S59" i="33"/>
  <c r="T59" i="33" s="1"/>
  <c r="AA87" i="33"/>
  <c r="AB87" i="33" s="1"/>
  <c r="W87" i="33"/>
  <c r="X87" i="33" s="1"/>
  <c r="S87" i="33"/>
  <c r="T87" i="33" s="1"/>
  <c r="W24" i="33"/>
  <c r="X24" i="33" s="1"/>
  <c r="AA24" i="33"/>
  <c r="AB24" i="33" s="1"/>
  <c r="S24" i="33"/>
  <c r="T24" i="33" s="1"/>
  <c r="AA139" i="33"/>
  <c r="AB139" i="33" s="1"/>
  <c r="W139" i="33"/>
  <c r="X139" i="33" s="1"/>
  <c r="S139" i="33"/>
  <c r="T139" i="33" s="1"/>
  <c r="O54" i="34"/>
  <c r="P54" i="34" s="1"/>
  <c r="W54" i="34"/>
  <c r="X54" i="34" s="1"/>
  <c r="AA54" i="34"/>
  <c r="AB54" i="34" s="1"/>
  <c r="S54" i="34"/>
  <c r="T54" i="34" s="1"/>
  <c r="AA148" i="34"/>
  <c r="AB148" i="34" s="1"/>
  <c r="W148" i="34"/>
  <c r="X148" i="34" s="1"/>
  <c r="S148" i="34"/>
  <c r="T148" i="34" s="1"/>
  <c r="W106" i="34"/>
  <c r="X106" i="34" s="1"/>
  <c r="AA106" i="34"/>
  <c r="AB106" i="34" s="1"/>
  <c r="S106" i="34"/>
  <c r="T106" i="34" s="1"/>
  <c r="W117" i="34"/>
  <c r="X117" i="34" s="1"/>
  <c r="AA117" i="34"/>
  <c r="AB117" i="34" s="1"/>
  <c r="S117" i="34"/>
  <c r="T117" i="34" s="1"/>
  <c r="W154" i="34"/>
  <c r="X154" i="34" s="1"/>
  <c r="AA154" i="34"/>
  <c r="AB154" i="34" s="1"/>
  <c r="S154" i="34"/>
  <c r="T154" i="34" s="1"/>
  <c r="O85" i="34"/>
  <c r="P85" i="34" s="1"/>
  <c r="AA85" i="34"/>
  <c r="AB85" i="34" s="1"/>
  <c r="W85" i="34"/>
  <c r="X85" i="34" s="1"/>
  <c r="S85" i="34"/>
  <c r="T85" i="34" s="1"/>
  <c r="AA109" i="34"/>
  <c r="AB109" i="34" s="1"/>
  <c r="W109" i="34"/>
  <c r="X109" i="34" s="1"/>
  <c r="S109" i="34"/>
  <c r="T109" i="34" s="1"/>
  <c r="AA123" i="34"/>
  <c r="AB123" i="34" s="1"/>
  <c r="W123" i="34"/>
  <c r="X123" i="34" s="1"/>
  <c r="S123" i="34"/>
  <c r="T123" i="34" s="1"/>
  <c r="O63" i="35"/>
  <c r="P63" i="35" s="1"/>
  <c r="AA63" i="35"/>
  <c r="AB63" i="35" s="1"/>
  <c r="W63" i="35"/>
  <c r="X63" i="35" s="1"/>
  <c r="S63" i="35"/>
  <c r="T63" i="35" s="1"/>
  <c r="O44" i="35"/>
  <c r="P44" i="35" s="1"/>
  <c r="AA44" i="35"/>
  <c r="AB44" i="35" s="1"/>
  <c r="W44" i="35"/>
  <c r="X44" i="35" s="1"/>
  <c r="S44" i="35"/>
  <c r="T44" i="35" s="1"/>
  <c r="W72" i="35"/>
  <c r="AA72" i="35"/>
  <c r="S72" i="35"/>
  <c r="W110" i="35"/>
  <c r="X110" i="35" s="1"/>
  <c r="AA110" i="35"/>
  <c r="AB110" i="35" s="1"/>
  <c r="S110" i="35"/>
  <c r="T110" i="35" s="1"/>
  <c r="W153" i="35"/>
  <c r="X153" i="35" s="1"/>
  <c r="AA153" i="35"/>
  <c r="AB153" i="35" s="1"/>
  <c r="S153" i="35"/>
  <c r="T153" i="35" s="1"/>
  <c r="W117" i="36"/>
  <c r="X117" i="36" s="1"/>
  <c r="S117" i="36"/>
  <c r="T117" i="36" s="1"/>
  <c r="AA117" i="36"/>
  <c r="AB117" i="36" s="1"/>
  <c r="AA152" i="36"/>
  <c r="AB152" i="36" s="1"/>
  <c r="W152" i="36"/>
  <c r="X152" i="36" s="1"/>
  <c r="S152" i="36"/>
  <c r="T152" i="36" s="1"/>
  <c r="W147" i="36"/>
  <c r="X147" i="36" s="1"/>
  <c r="AA147" i="36"/>
  <c r="AB147" i="36" s="1"/>
  <c r="S147" i="36"/>
  <c r="T147" i="36" s="1"/>
  <c r="W110" i="36"/>
  <c r="X110" i="36" s="1"/>
  <c r="AA110" i="36"/>
  <c r="AB110" i="36" s="1"/>
  <c r="S110" i="36"/>
  <c r="T110" i="36" s="1"/>
  <c r="W125" i="36"/>
  <c r="X125" i="36" s="1"/>
  <c r="AA125" i="36"/>
  <c r="AB125" i="36" s="1"/>
  <c r="S125" i="36"/>
  <c r="T125" i="36" s="1"/>
  <c r="AA35" i="36"/>
  <c r="AB35" i="36" s="1"/>
  <c r="W35" i="36"/>
  <c r="X35" i="36" s="1"/>
  <c r="S35" i="36"/>
  <c r="T35" i="36" s="1"/>
  <c r="W81" i="36"/>
  <c r="X81" i="36" s="1"/>
  <c r="AA81" i="36"/>
  <c r="AB81" i="36" s="1"/>
  <c r="S81" i="36"/>
  <c r="T81" i="36" s="1"/>
  <c r="AA120" i="37"/>
  <c r="AB120" i="37" s="1"/>
  <c r="W120" i="37"/>
  <c r="X120" i="37" s="1"/>
  <c r="S120" i="37"/>
  <c r="T120" i="37" s="1"/>
  <c r="AA143" i="37"/>
  <c r="AB143" i="37" s="1"/>
  <c r="W143" i="37"/>
  <c r="X143" i="37" s="1"/>
  <c r="S143" i="37"/>
  <c r="T143" i="37" s="1"/>
  <c r="O88" i="37"/>
  <c r="P88" i="37" s="1"/>
  <c r="AA88" i="37"/>
  <c r="AB88" i="37" s="1"/>
  <c r="W88" i="37"/>
  <c r="X88" i="37" s="1"/>
  <c r="S88" i="37"/>
  <c r="T88" i="37" s="1"/>
  <c r="W133" i="37"/>
  <c r="X133" i="37" s="1"/>
  <c r="AA133" i="37"/>
  <c r="AB133" i="37" s="1"/>
  <c r="S133" i="37"/>
  <c r="T133" i="37" s="1"/>
  <c r="W64" i="37"/>
  <c r="X64" i="37" s="1"/>
  <c r="AA64" i="37"/>
  <c r="AB64" i="37" s="1"/>
  <c r="S64" i="37"/>
  <c r="T64" i="37" s="1"/>
  <c r="W94" i="37"/>
  <c r="AA94" i="37"/>
  <c r="AB94" i="37" s="1"/>
  <c r="S94" i="37"/>
  <c r="T94" i="37" s="1"/>
  <c r="AA92" i="29"/>
  <c r="AB92" i="29" s="1"/>
  <c r="W92" i="29"/>
  <c r="X92" i="29" s="1"/>
  <c r="S92" i="29"/>
  <c r="T92" i="29" s="1"/>
  <c r="AA35" i="29"/>
  <c r="AB35" i="29" s="1"/>
  <c r="S35" i="29"/>
  <c r="T35" i="29" s="1"/>
  <c r="W35" i="29"/>
  <c r="X35" i="29" s="1"/>
  <c r="W33" i="29"/>
  <c r="X33" i="29" s="1"/>
  <c r="AA33" i="29"/>
  <c r="AB33" i="29" s="1"/>
  <c r="S33" i="29"/>
  <c r="T33" i="29" s="1"/>
  <c r="W105" i="34"/>
  <c r="X105" i="34" s="1"/>
  <c r="AA105" i="34"/>
  <c r="AB105" i="34" s="1"/>
  <c r="S105" i="34"/>
  <c r="T105" i="34" s="1"/>
  <c r="AA30" i="35"/>
  <c r="W30" i="35"/>
  <c r="X30" i="35" s="1"/>
  <c r="S30" i="35"/>
  <c r="T30" i="35" s="1"/>
  <c r="O155" i="30"/>
  <c r="P155" i="30" s="1"/>
  <c r="AA155" i="30"/>
  <c r="AB155" i="30" s="1"/>
  <c r="W155" i="30"/>
  <c r="X155" i="30" s="1"/>
  <c r="S155" i="30"/>
  <c r="T155" i="30" s="1"/>
  <c r="AA61" i="30"/>
  <c r="AB61" i="30" s="1"/>
  <c r="W61" i="30"/>
  <c r="X61" i="30" s="1"/>
  <c r="S61" i="30"/>
  <c r="T61" i="30" s="1"/>
  <c r="W173" i="37"/>
  <c r="X173" i="37" s="1"/>
  <c r="AA173" i="37"/>
  <c r="AB173" i="37" s="1"/>
  <c r="S173" i="37"/>
  <c r="T173" i="37" s="1"/>
  <c r="O169" i="37"/>
  <c r="P169" i="37" s="1"/>
  <c r="AA169" i="37"/>
  <c r="AB169" i="37" s="1"/>
  <c r="W169" i="37"/>
  <c r="X169" i="37" s="1"/>
  <c r="S169" i="37"/>
  <c r="T169" i="37" s="1"/>
  <c r="AA183" i="35"/>
  <c r="AB183" i="35" s="1"/>
  <c r="W183" i="35"/>
  <c r="X183" i="35" s="1"/>
  <c r="S183" i="35"/>
  <c r="T183" i="35" s="1"/>
  <c r="W172" i="35"/>
  <c r="X172" i="35" s="1"/>
  <c r="AA172" i="35"/>
  <c r="AB172" i="35" s="1"/>
  <c r="S172" i="35"/>
  <c r="T172" i="35" s="1"/>
  <c r="W164" i="33"/>
  <c r="X164" i="33" s="1"/>
  <c r="AA164" i="33"/>
  <c r="AB164" i="33" s="1"/>
  <c r="S164" i="33"/>
  <c r="T164" i="33" s="1"/>
  <c r="W178" i="33"/>
  <c r="X178" i="33" s="1"/>
  <c r="AA178" i="33"/>
  <c r="AB178" i="33" s="1"/>
  <c r="S178" i="33"/>
  <c r="T178" i="33" s="1"/>
  <c r="W164" i="28"/>
  <c r="X164" i="28" s="1"/>
  <c r="S164" i="28"/>
  <c r="T164" i="28" s="1"/>
  <c r="AA164" i="28"/>
  <c r="AB164" i="28" s="1"/>
  <c r="AA167" i="28"/>
  <c r="AB167" i="28" s="1"/>
  <c r="W167" i="28"/>
  <c r="X167" i="28" s="1"/>
  <c r="S167" i="28"/>
  <c r="T167" i="28" s="1"/>
  <c r="W178" i="32"/>
  <c r="X178" i="32" s="1"/>
  <c r="AA178" i="32"/>
  <c r="AB178" i="32" s="1"/>
  <c r="S178" i="32"/>
  <c r="T178" i="32" s="1"/>
  <c r="AA162" i="36"/>
  <c r="AB162" i="36" s="1"/>
  <c r="W162" i="36"/>
  <c r="X162" i="36" s="1"/>
  <c r="S162" i="36"/>
  <c r="T162" i="36" s="1"/>
  <c r="W176" i="36"/>
  <c r="X176" i="36" s="1"/>
  <c r="AA176" i="36"/>
  <c r="AB176" i="36" s="1"/>
  <c r="S176" i="36"/>
  <c r="T176" i="36" s="1"/>
  <c r="AA164" i="31"/>
  <c r="AB164" i="31" s="1"/>
  <c r="W164" i="31"/>
  <c r="X164" i="31" s="1"/>
  <c r="S164" i="31"/>
  <c r="T164" i="31" s="1"/>
  <c r="O180" i="31"/>
  <c r="P180" i="31" s="1"/>
  <c r="AA180" i="31"/>
  <c r="AB180" i="31" s="1"/>
  <c r="W180" i="31"/>
  <c r="X180" i="31" s="1"/>
  <c r="S180" i="31"/>
  <c r="T180" i="31" s="1"/>
  <c r="W181" i="30"/>
  <c r="X181" i="30" s="1"/>
  <c r="AA181" i="30"/>
  <c r="AB181" i="30" s="1"/>
  <c r="S181" i="30"/>
  <c r="T181" i="30" s="1"/>
  <c r="W174" i="30"/>
  <c r="X174" i="30" s="1"/>
  <c r="AA174" i="30"/>
  <c r="AB174" i="30" s="1"/>
  <c r="S174" i="30"/>
  <c r="T174" i="30" s="1"/>
  <c r="W177" i="34"/>
  <c r="X177" i="34" s="1"/>
  <c r="AA177" i="34"/>
  <c r="AB177" i="34" s="1"/>
  <c r="S177" i="34"/>
  <c r="T177" i="34" s="1"/>
  <c r="W174" i="34"/>
  <c r="X174" i="34" s="1"/>
  <c r="AA174" i="34"/>
  <c r="AB174" i="34" s="1"/>
  <c r="S174" i="34"/>
  <c r="T174" i="34" s="1"/>
  <c r="O185" i="29"/>
  <c r="P185" i="29" s="1"/>
  <c r="AA185" i="29"/>
  <c r="AB185" i="29" s="1"/>
  <c r="W185" i="29"/>
  <c r="X185" i="29" s="1"/>
  <c r="S185" i="29"/>
  <c r="T185" i="29" s="1"/>
  <c r="W173" i="29"/>
  <c r="X173" i="29" s="1"/>
  <c r="AA173" i="29"/>
  <c r="AB173" i="29" s="1"/>
  <c r="S173" i="29"/>
  <c r="T173" i="29" s="1"/>
  <c r="W149" i="33"/>
  <c r="X149" i="33" s="1"/>
  <c r="AA149" i="33"/>
  <c r="AB149" i="33" s="1"/>
  <c r="S149" i="33"/>
  <c r="T149" i="33" s="1"/>
  <c r="W26" i="28"/>
  <c r="X26" i="28" s="1"/>
  <c r="AA26" i="28"/>
  <c r="AB26" i="28" s="1"/>
  <c r="S26" i="28"/>
  <c r="T26" i="28" s="1"/>
  <c r="AA134" i="28"/>
  <c r="AB134" i="28" s="1"/>
  <c r="W134" i="28"/>
  <c r="X134" i="28" s="1"/>
  <c r="S134" i="28"/>
  <c r="T134" i="28" s="1"/>
  <c r="AA107" i="28"/>
  <c r="AB107" i="28" s="1"/>
  <c r="W107" i="28"/>
  <c r="X107" i="28" s="1"/>
  <c r="S107" i="28"/>
  <c r="T107" i="28" s="1"/>
  <c r="AA66" i="29"/>
  <c r="AB66" i="29" s="1"/>
  <c r="W66" i="29"/>
  <c r="X66" i="29" s="1"/>
  <c r="S66" i="29"/>
  <c r="T66" i="29" s="1"/>
  <c r="W142" i="29"/>
  <c r="X142" i="29" s="1"/>
  <c r="AA142" i="29"/>
  <c r="AB142" i="29" s="1"/>
  <c r="S142" i="29"/>
  <c r="T142" i="29" s="1"/>
  <c r="AA119" i="30"/>
  <c r="AB119" i="30" s="1"/>
  <c r="W119" i="30"/>
  <c r="X119" i="30" s="1"/>
  <c r="S119" i="30"/>
  <c r="T119" i="30" s="1"/>
  <c r="W113" i="30"/>
  <c r="X113" i="30" s="1"/>
  <c r="AA113" i="30"/>
  <c r="AB113" i="30" s="1"/>
  <c r="S113" i="30"/>
  <c r="T113" i="30" s="1"/>
  <c r="AA63" i="31"/>
  <c r="AB63" i="31" s="1"/>
  <c r="W63" i="31"/>
  <c r="X63" i="31" s="1"/>
  <c r="S63" i="31"/>
  <c r="T63" i="31" s="1"/>
  <c r="O65" i="31"/>
  <c r="P65" i="31" s="1"/>
  <c r="AA65" i="31"/>
  <c r="AB65" i="31" s="1"/>
  <c r="W65" i="31"/>
  <c r="X65" i="31" s="1"/>
  <c r="S65" i="31"/>
  <c r="T65" i="31" s="1"/>
  <c r="AA30" i="32"/>
  <c r="AB30" i="32" s="1"/>
  <c r="W30" i="32"/>
  <c r="X30" i="32" s="1"/>
  <c r="S30" i="32"/>
  <c r="T30" i="32" s="1"/>
  <c r="AA115" i="32"/>
  <c r="AB115" i="32" s="1"/>
  <c r="W115" i="32"/>
  <c r="X115" i="32" s="1"/>
  <c r="S115" i="32"/>
  <c r="T115" i="32" s="1"/>
  <c r="AA82" i="32"/>
  <c r="AB82" i="32" s="1"/>
  <c r="W82" i="32"/>
  <c r="X82" i="32" s="1"/>
  <c r="S82" i="32"/>
  <c r="T82" i="32" s="1"/>
  <c r="AA33" i="32"/>
  <c r="AB33" i="32" s="1"/>
  <c r="W33" i="32"/>
  <c r="X33" i="32" s="1"/>
  <c r="S33" i="32"/>
  <c r="T33" i="32" s="1"/>
  <c r="W118" i="32"/>
  <c r="X118" i="32" s="1"/>
  <c r="AA118" i="32"/>
  <c r="AB118" i="32" s="1"/>
  <c r="S118" i="32"/>
  <c r="T118" i="32" s="1"/>
  <c r="W138" i="33"/>
  <c r="X138" i="33" s="1"/>
  <c r="AA138" i="33"/>
  <c r="AB138" i="33" s="1"/>
  <c r="S138" i="33"/>
  <c r="T138" i="33" s="1"/>
  <c r="AA125" i="34"/>
  <c r="AB125" i="34" s="1"/>
  <c r="W125" i="34"/>
  <c r="X125" i="34" s="1"/>
  <c r="S125" i="34"/>
  <c r="T125" i="34" s="1"/>
  <c r="AA61" i="35"/>
  <c r="AB61" i="35" s="1"/>
  <c r="W61" i="35"/>
  <c r="X61" i="35" s="1"/>
  <c r="S61" i="35"/>
  <c r="T61" i="35" s="1"/>
  <c r="W126" i="35"/>
  <c r="X126" i="35" s="1"/>
  <c r="AA126" i="35"/>
  <c r="AB126" i="35" s="1"/>
  <c r="S126" i="35"/>
  <c r="T126" i="35" s="1"/>
  <c r="AA104" i="36"/>
  <c r="AB104" i="36" s="1"/>
  <c r="W104" i="36"/>
  <c r="X104" i="36" s="1"/>
  <c r="S104" i="36"/>
  <c r="T104" i="36" s="1"/>
  <c r="W115" i="36"/>
  <c r="X115" i="36" s="1"/>
  <c r="AA115" i="36"/>
  <c r="AB115" i="36" s="1"/>
  <c r="S115" i="36"/>
  <c r="T115" i="36" s="1"/>
  <c r="AA120" i="36"/>
  <c r="AB120" i="36" s="1"/>
  <c r="W120" i="36"/>
  <c r="X120" i="36" s="1"/>
  <c r="S120" i="36"/>
  <c r="T120" i="36" s="1"/>
  <c r="W30" i="37"/>
  <c r="X30" i="37" s="1"/>
  <c r="AA30" i="37"/>
  <c r="AB30" i="37" s="1"/>
  <c r="S30" i="37"/>
  <c r="T30" i="37" s="1"/>
  <c r="AA116" i="37"/>
  <c r="AB116" i="37" s="1"/>
  <c r="W116" i="37"/>
  <c r="X116" i="37" s="1"/>
  <c r="S116" i="37"/>
  <c r="T116" i="37" s="1"/>
  <c r="O96" i="37"/>
  <c r="P96" i="37" s="1"/>
  <c r="W96" i="37"/>
  <c r="X96" i="37" s="1"/>
  <c r="AA96" i="37"/>
  <c r="AB96" i="37" s="1"/>
  <c r="S96" i="37"/>
  <c r="T96" i="37" s="1"/>
  <c r="AA117" i="37"/>
  <c r="AB117" i="37" s="1"/>
  <c r="W117" i="37"/>
  <c r="X117" i="37" s="1"/>
  <c r="S117" i="37"/>
  <c r="T117" i="37" s="1"/>
  <c r="W63" i="29"/>
  <c r="X63" i="29" s="1"/>
  <c r="AA63" i="29"/>
  <c r="AB63" i="29" s="1"/>
  <c r="S63" i="29"/>
  <c r="T63" i="29" s="1"/>
  <c r="AA50" i="37"/>
  <c r="AB50" i="37" s="1"/>
  <c r="W50" i="37"/>
  <c r="X50" i="37" s="1"/>
  <c r="S50" i="37"/>
  <c r="T50" i="37" s="1"/>
  <c r="O144" i="32"/>
  <c r="P144" i="32" s="1"/>
  <c r="AA144" i="32"/>
  <c r="AB144" i="32" s="1"/>
  <c r="W144" i="32"/>
  <c r="X144" i="32" s="1"/>
  <c r="S144" i="32"/>
  <c r="T144" i="32" s="1"/>
  <c r="W84" i="32"/>
  <c r="X84" i="32" s="1"/>
  <c r="AA84" i="32"/>
  <c r="AB84" i="32" s="1"/>
  <c r="S84" i="32"/>
  <c r="T84" i="32" s="1"/>
  <c r="AA121" i="31"/>
  <c r="AB121" i="31" s="1"/>
  <c r="W121" i="31"/>
  <c r="X121" i="31" s="1"/>
  <c r="S121" i="31"/>
  <c r="T121" i="31" s="1"/>
  <c r="AA22" i="30"/>
  <c r="AB22" i="30" s="1"/>
  <c r="W22" i="30"/>
  <c r="X22" i="30" s="1"/>
  <c r="S22" i="30"/>
  <c r="T22" i="30" s="1"/>
  <c r="AA109" i="37"/>
  <c r="AB109" i="37" s="1"/>
  <c r="W109" i="37"/>
  <c r="X109" i="37" s="1"/>
  <c r="S109" i="37"/>
  <c r="T109" i="37" s="1"/>
  <c r="O185" i="37"/>
  <c r="P185" i="37" s="1"/>
  <c r="AA185" i="37"/>
  <c r="AB185" i="37" s="1"/>
  <c r="W185" i="37"/>
  <c r="X185" i="37" s="1"/>
  <c r="S185" i="37"/>
  <c r="T185" i="37" s="1"/>
  <c r="W177" i="37"/>
  <c r="X177" i="37" s="1"/>
  <c r="AA177" i="37"/>
  <c r="AB177" i="37" s="1"/>
  <c r="S177" i="37"/>
  <c r="T177" i="37" s="1"/>
  <c r="AA166" i="35"/>
  <c r="AB166" i="35" s="1"/>
  <c r="S166" i="35"/>
  <c r="T166" i="35" s="1"/>
  <c r="W166" i="35"/>
  <c r="X166" i="35" s="1"/>
  <c r="W174" i="35"/>
  <c r="X174" i="35" s="1"/>
  <c r="AA174" i="35"/>
  <c r="AB174" i="35" s="1"/>
  <c r="S174" i="35"/>
  <c r="T174" i="35" s="1"/>
  <c r="W174" i="33"/>
  <c r="X174" i="33" s="1"/>
  <c r="AA174" i="33"/>
  <c r="AB174" i="33" s="1"/>
  <c r="S174" i="33"/>
  <c r="T174" i="33" s="1"/>
  <c r="W175" i="33"/>
  <c r="X175" i="33" s="1"/>
  <c r="AA175" i="33"/>
  <c r="AB175" i="33" s="1"/>
  <c r="S175" i="33"/>
  <c r="T175" i="33" s="1"/>
  <c r="AA183" i="28"/>
  <c r="AB183" i="28" s="1"/>
  <c r="W183" i="28"/>
  <c r="X183" i="28" s="1"/>
  <c r="S183" i="28"/>
  <c r="T183" i="28" s="1"/>
  <c r="W173" i="28"/>
  <c r="X173" i="28" s="1"/>
  <c r="AA173" i="28"/>
  <c r="AB173" i="28" s="1"/>
  <c r="S173" i="28"/>
  <c r="T173" i="28" s="1"/>
  <c r="AA172" i="32"/>
  <c r="AB172" i="32" s="1"/>
  <c r="W172" i="32"/>
  <c r="X172" i="32" s="1"/>
  <c r="S172" i="32"/>
  <c r="T172" i="32" s="1"/>
  <c r="W178" i="36"/>
  <c r="X178" i="36" s="1"/>
  <c r="AA178" i="36"/>
  <c r="AB178" i="36" s="1"/>
  <c r="S178" i="36"/>
  <c r="T178" i="36" s="1"/>
  <c r="W163" i="36"/>
  <c r="X163" i="36" s="1"/>
  <c r="AA163" i="36"/>
  <c r="AB163" i="36" s="1"/>
  <c r="S163" i="36"/>
  <c r="T163" i="36" s="1"/>
  <c r="W186" i="31"/>
  <c r="X186" i="31" s="1"/>
  <c r="AA186" i="31"/>
  <c r="AB186" i="31" s="1"/>
  <c r="S186" i="31"/>
  <c r="T186" i="31" s="1"/>
  <c r="W170" i="31"/>
  <c r="X170" i="31" s="1"/>
  <c r="AA170" i="31"/>
  <c r="AB170" i="31" s="1"/>
  <c r="S170" i="31"/>
  <c r="T170" i="31" s="1"/>
  <c r="W184" i="30"/>
  <c r="X184" i="30" s="1"/>
  <c r="AA184" i="30"/>
  <c r="AB184" i="30" s="1"/>
  <c r="S184" i="30"/>
  <c r="T184" i="30" s="1"/>
  <c r="W168" i="30"/>
  <c r="X168" i="30" s="1"/>
  <c r="AA168" i="30"/>
  <c r="AB168" i="30" s="1"/>
  <c r="S168" i="30"/>
  <c r="T168" i="30" s="1"/>
  <c r="O185" i="34"/>
  <c r="P185" i="34" s="1"/>
  <c r="AA185" i="34"/>
  <c r="AB185" i="34" s="1"/>
  <c r="W185" i="34"/>
  <c r="X185" i="34" s="1"/>
  <c r="S185" i="34"/>
  <c r="T185" i="34" s="1"/>
  <c r="AA163" i="34"/>
  <c r="AB163" i="34" s="1"/>
  <c r="W163" i="34"/>
  <c r="X163" i="34" s="1"/>
  <c r="S163" i="34"/>
  <c r="T163" i="34" s="1"/>
  <c r="W177" i="29"/>
  <c r="X177" i="29" s="1"/>
  <c r="AA177" i="29"/>
  <c r="AB177" i="29" s="1"/>
  <c r="S177" i="29"/>
  <c r="T177" i="29" s="1"/>
  <c r="W136" i="33"/>
  <c r="X136" i="33" s="1"/>
  <c r="AA136" i="33"/>
  <c r="AB136" i="33" s="1"/>
  <c r="S136" i="33"/>
  <c r="T136" i="33" s="1"/>
  <c r="O84" i="28"/>
  <c r="P84" i="28" s="1"/>
  <c r="AA84" i="28"/>
  <c r="AB84" i="28" s="1"/>
  <c r="W84" i="28"/>
  <c r="X84" i="28" s="1"/>
  <c r="S84" i="28"/>
  <c r="T84" i="28" s="1"/>
  <c r="O44" i="28"/>
  <c r="P44" i="28" s="1"/>
  <c r="W44" i="28"/>
  <c r="X44" i="28" s="1"/>
  <c r="AA44" i="28"/>
  <c r="S44" i="28"/>
  <c r="T44" i="28" s="1"/>
  <c r="W109" i="28"/>
  <c r="X109" i="28" s="1"/>
  <c r="AA109" i="28"/>
  <c r="AB109" i="28" s="1"/>
  <c r="S109" i="28"/>
  <c r="T109" i="28" s="1"/>
  <c r="AA116" i="29"/>
  <c r="AB116" i="29" s="1"/>
  <c r="W116" i="29"/>
  <c r="X116" i="29" s="1"/>
  <c r="S116" i="29"/>
  <c r="T116" i="29" s="1"/>
  <c r="O48" i="29"/>
  <c r="P48" i="29" s="1"/>
  <c r="AA48" i="29"/>
  <c r="AB48" i="29" s="1"/>
  <c r="W48" i="29"/>
  <c r="X48" i="29" s="1"/>
  <c r="S48" i="29"/>
  <c r="T48" i="29" s="1"/>
  <c r="W105" i="30"/>
  <c r="X105" i="30" s="1"/>
  <c r="AA105" i="30"/>
  <c r="AB105" i="30" s="1"/>
  <c r="S105" i="30"/>
  <c r="T105" i="30" s="1"/>
  <c r="W110" i="30"/>
  <c r="X110" i="30" s="1"/>
  <c r="AA110" i="30"/>
  <c r="AB110" i="30" s="1"/>
  <c r="S110" i="30"/>
  <c r="T110" i="30" s="1"/>
  <c r="O83" i="31"/>
  <c r="P83" i="31" s="1"/>
  <c r="W83" i="31"/>
  <c r="X83" i="31" s="1"/>
  <c r="AA83" i="31"/>
  <c r="AB83" i="31" s="1"/>
  <c r="S83" i="31"/>
  <c r="T83" i="31" s="1"/>
  <c r="W139" i="31"/>
  <c r="X139" i="31" s="1"/>
  <c r="AA139" i="31"/>
  <c r="AB139" i="31" s="1"/>
  <c r="S139" i="31"/>
  <c r="T139" i="31" s="1"/>
  <c r="W109" i="31"/>
  <c r="X109" i="31" s="1"/>
  <c r="AA109" i="31"/>
  <c r="AB109" i="31" s="1"/>
  <c r="S109" i="31"/>
  <c r="T109" i="31" s="1"/>
  <c r="O58" i="32"/>
  <c r="P58" i="32" s="1"/>
  <c r="AA58" i="32"/>
  <c r="AB58" i="32" s="1"/>
  <c r="W58" i="32"/>
  <c r="X58" i="32" s="1"/>
  <c r="S58" i="32"/>
  <c r="T58" i="32" s="1"/>
  <c r="AA44" i="33"/>
  <c r="AB44" i="33" s="1"/>
  <c r="W44" i="33"/>
  <c r="X44" i="33" s="1"/>
  <c r="S44" i="33"/>
  <c r="T44" i="33" s="1"/>
  <c r="W146" i="33"/>
  <c r="X146" i="33" s="1"/>
  <c r="AA146" i="33"/>
  <c r="AB146" i="33" s="1"/>
  <c r="S146" i="33"/>
  <c r="T146" i="33" s="1"/>
  <c r="O46" i="33"/>
  <c r="P46" i="33" s="1"/>
  <c r="AA46" i="33"/>
  <c r="AB46" i="33" s="1"/>
  <c r="W46" i="33"/>
  <c r="X46" i="33" s="1"/>
  <c r="S46" i="33"/>
  <c r="T46" i="33" s="1"/>
  <c r="AA16" i="33"/>
  <c r="AB16" i="33" s="1"/>
  <c r="W16" i="33"/>
  <c r="X16" i="33" s="1"/>
  <c r="S16" i="33"/>
  <c r="T16" i="33" s="1"/>
  <c r="AA34" i="34"/>
  <c r="AB34" i="34" s="1"/>
  <c r="W34" i="34"/>
  <c r="X34" i="34" s="1"/>
  <c r="S34" i="34"/>
  <c r="T34" i="34" s="1"/>
  <c r="O45" i="34"/>
  <c r="P45" i="34" s="1"/>
  <c r="AA45" i="34"/>
  <c r="AB45" i="34" s="1"/>
  <c r="W45" i="34"/>
  <c r="X45" i="34" s="1"/>
  <c r="S45" i="34"/>
  <c r="T45" i="34" s="1"/>
  <c r="AA122" i="34"/>
  <c r="AB122" i="34" s="1"/>
  <c r="W122" i="34"/>
  <c r="X122" i="34" s="1"/>
  <c r="S122" i="34"/>
  <c r="T122" i="34" s="1"/>
  <c r="W143" i="34"/>
  <c r="X143" i="34" s="1"/>
  <c r="AA143" i="34"/>
  <c r="AB143" i="34" s="1"/>
  <c r="S143" i="34"/>
  <c r="T143" i="34" s="1"/>
  <c r="AA49" i="34"/>
  <c r="AB49" i="34" s="1"/>
  <c r="W49" i="34"/>
  <c r="X49" i="34" s="1"/>
  <c r="S49" i="34"/>
  <c r="T49" i="34" s="1"/>
  <c r="W137" i="34"/>
  <c r="X137" i="34" s="1"/>
  <c r="AA137" i="34"/>
  <c r="AB137" i="34" s="1"/>
  <c r="S137" i="34"/>
  <c r="T137" i="34" s="1"/>
  <c r="W80" i="35"/>
  <c r="X80" i="35" s="1"/>
  <c r="AA80" i="35"/>
  <c r="AB80" i="35" s="1"/>
  <c r="S80" i="35"/>
  <c r="T80" i="35" s="1"/>
  <c r="W78" i="36"/>
  <c r="X78" i="36" s="1"/>
  <c r="AA78" i="36"/>
  <c r="AB78" i="36" s="1"/>
  <c r="S78" i="36"/>
  <c r="T78" i="36" s="1"/>
  <c r="W30" i="36"/>
  <c r="X30" i="36" s="1"/>
  <c r="AA30" i="36"/>
  <c r="AB30" i="36" s="1"/>
  <c r="S30" i="36"/>
  <c r="T30" i="36" s="1"/>
  <c r="W112" i="36"/>
  <c r="X112" i="36" s="1"/>
  <c r="AA112" i="36"/>
  <c r="AB112" i="36" s="1"/>
  <c r="S112" i="36"/>
  <c r="T112" i="36" s="1"/>
  <c r="AA66" i="36"/>
  <c r="AB66" i="36" s="1"/>
  <c r="W66" i="36"/>
  <c r="X66" i="36" s="1"/>
  <c r="S66" i="36"/>
  <c r="T66" i="36" s="1"/>
  <c r="AA79" i="37"/>
  <c r="AB79" i="37" s="1"/>
  <c r="W79" i="37"/>
  <c r="X79" i="37" s="1"/>
  <c r="S79" i="37"/>
  <c r="T79" i="37" s="1"/>
  <c r="W36" i="29"/>
  <c r="X36" i="29" s="1"/>
  <c r="AA36" i="29"/>
  <c r="AB36" i="29" s="1"/>
  <c r="S36" i="29"/>
  <c r="T36" i="29" s="1"/>
  <c r="W18" i="28"/>
  <c r="X18" i="28" s="1"/>
  <c r="AA18" i="28"/>
  <c r="AB18" i="28" s="1"/>
  <c r="S18" i="28"/>
  <c r="T18" i="28" s="1"/>
  <c r="O23" i="28"/>
  <c r="P23" i="28" s="1"/>
  <c r="W23" i="28"/>
  <c r="X23" i="28" s="1"/>
  <c r="AA23" i="28"/>
  <c r="AB23" i="28" s="1"/>
  <c r="S23" i="28"/>
  <c r="T23" i="28" s="1"/>
  <c r="W42" i="28"/>
  <c r="AA42" i="28"/>
  <c r="S42" i="28"/>
  <c r="W150" i="28"/>
  <c r="X150" i="28" s="1"/>
  <c r="AA150" i="28"/>
  <c r="AB150" i="28" s="1"/>
  <c r="S150" i="28"/>
  <c r="T150" i="28" s="1"/>
  <c r="W52" i="28"/>
  <c r="X52" i="28" s="1"/>
  <c r="AA52" i="28"/>
  <c r="AB52" i="28" s="1"/>
  <c r="S52" i="28"/>
  <c r="T52" i="28" s="1"/>
  <c r="O80" i="28"/>
  <c r="P80" i="28" s="1"/>
  <c r="AA80" i="28"/>
  <c r="AB80" i="28" s="1"/>
  <c r="W80" i="28"/>
  <c r="X80" i="28" s="1"/>
  <c r="S80" i="28"/>
  <c r="T80" i="28" s="1"/>
  <c r="AA111" i="28"/>
  <c r="AB111" i="28" s="1"/>
  <c r="W111" i="28"/>
  <c r="X111" i="28" s="1"/>
  <c r="S111" i="28"/>
  <c r="T111" i="28" s="1"/>
  <c r="AA125" i="28"/>
  <c r="AB125" i="28" s="1"/>
  <c r="S125" i="28"/>
  <c r="T125" i="28" s="1"/>
  <c r="W125" i="28"/>
  <c r="X125" i="28" s="1"/>
  <c r="AA123" i="28"/>
  <c r="AB123" i="28" s="1"/>
  <c r="W123" i="28"/>
  <c r="X123" i="28" s="1"/>
  <c r="S123" i="28"/>
  <c r="T123" i="28" s="1"/>
  <c r="AA61" i="29"/>
  <c r="AB61" i="29" s="1"/>
  <c r="W61" i="29"/>
  <c r="X61" i="29" s="1"/>
  <c r="S61" i="29"/>
  <c r="T61" i="29" s="1"/>
  <c r="W136" i="29"/>
  <c r="X136" i="29" s="1"/>
  <c r="AA136" i="29"/>
  <c r="AB136" i="29" s="1"/>
  <c r="S136" i="29"/>
  <c r="T136" i="29" s="1"/>
  <c r="W80" i="29"/>
  <c r="X80" i="29" s="1"/>
  <c r="AA80" i="29"/>
  <c r="AB80" i="29" s="1"/>
  <c r="S80" i="29"/>
  <c r="T80" i="29" s="1"/>
  <c r="W43" i="29"/>
  <c r="AA43" i="29"/>
  <c r="AB43" i="29" s="1"/>
  <c r="S43" i="29"/>
  <c r="W56" i="29"/>
  <c r="X56" i="29" s="1"/>
  <c r="AA56" i="29"/>
  <c r="AB56" i="29" s="1"/>
  <c r="S56" i="29"/>
  <c r="T56" i="29" s="1"/>
  <c r="O50" i="29"/>
  <c r="P50" i="29" s="1"/>
  <c r="W50" i="29"/>
  <c r="X50" i="29" s="1"/>
  <c r="AA50" i="29"/>
  <c r="AB50" i="29" s="1"/>
  <c r="S50" i="29"/>
  <c r="T50" i="29" s="1"/>
  <c r="AA141" i="30"/>
  <c r="AB141" i="30" s="1"/>
  <c r="W141" i="30"/>
  <c r="X141" i="30" s="1"/>
  <c r="S141" i="30"/>
  <c r="T141" i="30" s="1"/>
  <c r="AA91" i="30"/>
  <c r="AB91" i="30" s="1"/>
  <c r="W91" i="30"/>
  <c r="X91" i="30" s="1"/>
  <c r="S91" i="30"/>
  <c r="T91" i="30" s="1"/>
  <c r="AA147" i="30"/>
  <c r="AB147" i="30" s="1"/>
  <c r="W147" i="30"/>
  <c r="X147" i="30" s="1"/>
  <c r="S147" i="30"/>
  <c r="T147" i="30" s="1"/>
  <c r="AA126" i="30"/>
  <c r="AB126" i="30" s="1"/>
  <c r="W126" i="30"/>
  <c r="X126" i="30" s="1"/>
  <c r="S126" i="30"/>
  <c r="T126" i="30" s="1"/>
  <c r="W124" i="30"/>
  <c r="X124" i="30" s="1"/>
  <c r="AA124" i="30"/>
  <c r="AB124" i="30" s="1"/>
  <c r="S124" i="30"/>
  <c r="T124" i="30" s="1"/>
  <c r="AA24" i="30"/>
  <c r="AB24" i="30" s="1"/>
  <c r="W24" i="30"/>
  <c r="X24" i="30" s="1"/>
  <c r="S24" i="30"/>
  <c r="T24" i="30" s="1"/>
  <c r="O92" i="30"/>
  <c r="P92" i="30" s="1"/>
  <c r="W92" i="30"/>
  <c r="X92" i="30" s="1"/>
  <c r="AA92" i="30"/>
  <c r="AB92" i="30" s="1"/>
  <c r="S92" i="30"/>
  <c r="T92" i="30" s="1"/>
  <c r="W81" i="31"/>
  <c r="X81" i="31" s="1"/>
  <c r="AA81" i="31"/>
  <c r="AB81" i="31" s="1"/>
  <c r="S81" i="31"/>
  <c r="T81" i="31" s="1"/>
  <c r="AA106" i="31"/>
  <c r="AB106" i="31" s="1"/>
  <c r="W106" i="31"/>
  <c r="S106" i="31"/>
  <c r="T106" i="31" s="1"/>
  <c r="W134" i="31"/>
  <c r="X134" i="31" s="1"/>
  <c r="AA134" i="31"/>
  <c r="AB134" i="31" s="1"/>
  <c r="S134" i="31"/>
  <c r="T134" i="31" s="1"/>
  <c r="W30" i="31"/>
  <c r="X30" i="31" s="1"/>
  <c r="AA30" i="31"/>
  <c r="AB30" i="31" s="1"/>
  <c r="S30" i="31"/>
  <c r="T30" i="31" s="1"/>
  <c r="AA72" i="31"/>
  <c r="W72" i="31"/>
  <c r="S72" i="31"/>
  <c r="O93" i="31"/>
  <c r="P93" i="31" s="1"/>
  <c r="AA93" i="31"/>
  <c r="AB93" i="31" s="1"/>
  <c r="W93" i="31"/>
  <c r="X93" i="31" s="1"/>
  <c r="S93" i="31"/>
  <c r="T93" i="31" s="1"/>
  <c r="AA125" i="31"/>
  <c r="AB125" i="31" s="1"/>
  <c r="S125" i="31"/>
  <c r="T125" i="31" s="1"/>
  <c r="W125" i="31"/>
  <c r="X125" i="31" s="1"/>
  <c r="AA22" i="32"/>
  <c r="AB22" i="32" s="1"/>
  <c r="W22" i="32"/>
  <c r="X22" i="32" s="1"/>
  <c r="S22" i="32"/>
  <c r="T22" i="32" s="1"/>
  <c r="AA42" i="32"/>
  <c r="W42" i="32"/>
  <c r="S42" i="32"/>
  <c r="O63" i="32"/>
  <c r="P63" i="32" s="1"/>
  <c r="AA63" i="32"/>
  <c r="AB63" i="32" s="1"/>
  <c r="W63" i="32"/>
  <c r="X63" i="32" s="1"/>
  <c r="S63" i="32"/>
  <c r="W145" i="32"/>
  <c r="X145" i="32" s="1"/>
  <c r="AA145" i="32"/>
  <c r="AB145" i="32" s="1"/>
  <c r="S145" i="32"/>
  <c r="T145" i="32" s="1"/>
  <c r="W77" i="32"/>
  <c r="X77" i="32" s="1"/>
  <c r="AA77" i="32"/>
  <c r="AB77" i="32" s="1"/>
  <c r="S77" i="32"/>
  <c r="T77" i="32" s="1"/>
  <c r="O90" i="32"/>
  <c r="P90" i="32" s="1"/>
  <c r="W90" i="32"/>
  <c r="X90" i="32" s="1"/>
  <c r="AA90" i="32"/>
  <c r="AB90" i="32" s="1"/>
  <c r="S90" i="32"/>
  <c r="T90" i="32" s="1"/>
  <c r="AA24" i="32"/>
  <c r="AB24" i="32" s="1"/>
  <c r="W24" i="32"/>
  <c r="X24" i="32" s="1"/>
  <c r="S24" i="32"/>
  <c r="T24" i="32" s="1"/>
  <c r="AA25" i="32"/>
  <c r="AB25" i="32" s="1"/>
  <c r="W25" i="32"/>
  <c r="X25" i="32" s="1"/>
  <c r="S25" i="32"/>
  <c r="T25" i="32" s="1"/>
  <c r="AA18" i="32"/>
  <c r="AB18" i="32" s="1"/>
  <c r="S18" i="32"/>
  <c r="T18" i="32" s="1"/>
  <c r="W18" i="32"/>
  <c r="X18" i="32" s="1"/>
  <c r="W116" i="32"/>
  <c r="X116" i="32" s="1"/>
  <c r="AA116" i="32"/>
  <c r="AB116" i="32" s="1"/>
  <c r="S116" i="32"/>
  <c r="T116" i="32" s="1"/>
  <c r="O168" i="33"/>
  <c r="P168" i="33" s="1"/>
  <c r="W32" i="33"/>
  <c r="X32" i="33" s="1"/>
  <c r="S32" i="33"/>
  <c r="T32" i="33" s="1"/>
  <c r="AA32" i="33"/>
  <c r="AB32" i="33" s="1"/>
  <c r="W14" i="33"/>
  <c r="X14" i="33" s="1"/>
  <c r="AA14" i="33"/>
  <c r="AB14" i="33" s="1"/>
  <c r="S14" i="33"/>
  <c r="T14" i="33" s="1"/>
  <c r="W104" i="33"/>
  <c r="X104" i="33" s="1"/>
  <c r="AA104" i="33"/>
  <c r="AB104" i="33" s="1"/>
  <c r="S104" i="33"/>
  <c r="T104" i="33" s="1"/>
  <c r="W102" i="33"/>
  <c r="AA102" i="33"/>
  <c r="S102" i="33"/>
  <c r="AA154" i="33"/>
  <c r="AB154" i="33" s="1"/>
  <c r="W154" i="33"/>
  <c r="X154" i="33" s="1"/>
  <c r="S154" i="33"/>
  <c r="T154" i="33" s="1"/>
  <c r="O54" i="33"/>
  <c r="P54" i="33" s="1"/>
  <c r="AA54" i="33"/>
  <c r="AB54" i="33" s="1"/>
  <c r="W54" i="33"/>
  <c r="X54" i="33" s="1"/>
  <c r="S54" i="33"/>
  <c r="T54" i="33" s="1"/>
  <c r="AA82" i="33"/>
  <c r="AB82" i="33" s="1"/>
  <c r="W82" i="33"/>
  <c r="X82" i="33" s="1"/>
  <c r="S82" i="33"/>
  <c r="T82" i="33" s="1"/>
  <c r="AA107" i="33"/>
  <c r="AB107" i="33" s="1"/>
  <c r="W107" i="33"/>
  <c r="X107" i="33" s="1"/>
  <c r="S107" i="33"/>
  <c r="T107" i="33" s="1"/>
  <c r="O92" i="33"/>
  <c r="P92" i="33" s="1"/>
  <c r="W92" i="33"/>
  <c r="X92" i="33" s="1"/>
  <c r="AA92" i="33"/>
  <c r="AB92" i="33" s="1"/>
  <c r="S92" i="33"/>
  <c r="T92" i="33" s="1"/>
  <c r="O76" i="34"/>
  <c r="P76" i="34" s="1"/>
  <c r="W76" i="34"/>
  <c r="X76" i="34" s="1"/>
  <c r="AA76" i="34"/>
  <c r="AB76" i="34" s="1"/>
  <c r="S76" i="34"/>
  <c r="T76" i="34" s="1"/>
  <c r="O52" i="34"/>
  <c r="P52" i="34" s="1"/>
  <c r="W52" i="34"/>
  <c r="X52" i="34" s="1"/>
  <c r="AA52" i="34"/>
  <c r="AB52" i="34" s="1"/>
  <c r="S52" i="34"/>
  <c r="T52" i="34" s="1"/>
  <c r="AA35" i="34"/>
  <c r="AB35" i="34" s="1"/>
  <c r="W35" i="34"/>
  <c r="X35" i="34" s="1"/>
  <c r="S35" i="34"/>
  <c r="T35" i="34" s="1"/>
  <c r="O61" i="34"/>
  <c r="P61" i="34" s="1"/>
  <c r="AA61" i="34"/>
  <c r="AB61" i="34" s="1"/>
  <c r="W61" i="34"/>
  <c r="X61" i="34" s="1"/>
  <c r="S61" i="34"/>
  <c r="T61" i="34" s="1"/>
  <c r="W146" i="34"/>
  <c r="X146" i="34" s="1"/>
  <c r="AA146" i="34"/>
  <c r="AB146" i="34" s="1"/>
  <c r="S146" i="34"/>
  <c r="T146" i="34" s="1"/>
  <c r="AA31" i="34"/>
  <c r="AB31" i="34" s="1"/>
  <c r="S31" i="34"/>
  <c r="T31" i="34" s="1"/>
  <c r="W31" i="34"/>
  <c r="X31" i="34" s="1"/>
  <c r="AA57" i="34"/>
  <c r="AB57" i="34" s="1"/>
  <c r="W57" i="34"/>
  <c r="X57" i="34" s="1"/>
  <c r="S57" i="34"/>
  <c r="T57" i="34" s="1"/>
  <c r="AA111" i="34"/>
  <c r="AB111" i="34" s="1"/>
  <c r="W111" i="34"/>
  <c r="X111" i="34" s="1"/>
  <c r="S111" i="34"/>
  <c r="T111" i="34" s="1"/>
  <c r="AA135" i="34"/>
  <c r="AB135" i="34" s="1"/>
  <c r="W135" i="34"/>
  <c r="X135" i="34" s="1"/>
  <c r="S135" i="34"/>
  <c r="T135" i="34" s="1"/>
  <c r="W153" i="34"/>
  <c r="X153" i="34" s="1"/>
  <c r="AA153" i="34"/>
  <c r="AB153" i="34" s="1"/>
  <c r="S153" i="34"/>
  <c r="T153" i="34" s="1"/>
  <c r="AA104" i="35"/>
  <c r="AB104" i="35" s="1"/>
  <c r="W104" i="35"/>
  <c r="X104" i="35" s="1"/>
  <c r="S104" i="35"/>
  <c r="T104" i="35" s="1"/>
  <c r="W77" i="35"/>
  <c r="X77" i="35" s="1"/>
  <c r="AA77" i="35"/>
  <c r="AB77" i="35" s="1"/>
  <c r="S77" i="35"/>
  <c r="T77" i="35" s="1"/>
  <c r="AA132" i="35"/>
  <c r="W132" i="35"/>
  <c r="S132" i="35"/>
  <c r="O43" i="35"/>
  <c r="P43" i="35" s="1"/>
  <c r="AA43" i="35"/>
  <c r="AB43" i="35" s="1"/>
  <c r="W43" i="35"/>
  <c r="X43" i="35" s="1"/>
  <c r="S43" i="35"/>
  <c r="T43" i="35" s="1"/>
  <c r="AA60" i="35"/>
  <c r="AB60" i="35" s="1"/>
  <c r="W60" i="35"/>
  <c r="X60" i="35" s="1"/>
  <c r="S60" i="35"/>
  <c r="T60" i="35" s="1"/>
  <c r="AA88" i="35"/>
  <c r="AB88" i="35" s="1"/>
  <c r="W88" i="35"/>
  <c r="X88" i="35" s="1"/>
  <c r="S88" i="35"/>
  <c r="T88" i="35" s="1"/>
  <c r="AA142" i="35"/>
  <c r="AB142" i="35" s="1"/>
  <c r="W142" i="35"/>
  <c r="X142" i="35" s="1"/>
  <c r="S142" i="35"/>
  <c r="T142" i="35" s="1"/>
  <c r="W120" i="35"/>
  <c r="X120" i="35" s="1"/>
  <c r="AA120" i="35"/>
  <c r="AB120" i="35" s="1"/>
  <c r="S120" i="35"/>
  <c r="T120" i="35" s="1"/>
  <c r="AA75" i="36"/>
  <c r="AB75" i="36" s="1"/>
  <c r="W75" i="36"/>
  <c r="X75" i="36" s="1"/>
  <c r="S75" i="36"/>
  <c r="T75" i="36" s="1"/>
  <c r="AA51" i="36"/>
  <c r="AB51" i="36" s="1"/>
  <c r="W51" i="36"/>
  <c r="X51" i="36" s="1"/>
  <c r="S51" i="36"/>
  <c r="T51" i="36" s="1"/>
  <c r="W94" i="36"/>
  <c r="X94" i="36" s="1"/>
  <c r="AA94" i="36"/>
  <c r="AB94" i="36" s="1"/>
  <c r="S94" i="36"/>
  <c r="T94" i="36" s="1"/>
  <c r="W145" i="36"/>
  <c r="X145" i="36" s="1"/>
  <c r="AA145" i="36"/>
  <c r="AB145" i="36" s="1"/>
  <c r="S145" i="36"/>
  <c r="T145" i="36" s="1"/>
  <c r="AA140" i="36"/>
  <c r="AB140" i="36" s="1"/>
  <c r="W140" i="36"/>
  <c r="X140" i="36" s="1"/>
  <c r="S140" i="36"/>
  <c r="T140" i="36" s="1"/>
  <c r="AA142" i="36"/>
  <c r="AB142" i="36" s="1"/>
  <c r="W142" i="36"/>
  <c r="X142" i="36" s="1"/>
  <c r="S142" i="36"/>
  <c r="T142" i="36" s="1"/>
  <c r="AA108" i="36"/>
  <c r="AB108" i="36" s="1"/>
  <c r="W108" i="36"/>
  <c r="X108" i="36" s="1"/>
  <c r="S108" i="36"/>
  <c r="T108" i="36" s="1"/>
  <c r="AA26" i="36"/>
  <c r="AB26" i="36" s="1"/>
  <c r="W26" i="36"/>
  <c r="X26" i="36" s="1"/>
  <c r="S26" i="36"/>
  <c r="T26" i="36" s="1"/>
  <c r="W148" i="37"/>
  <c r="X148" i="37" s="1"/>
  <c r="AA148" i="37"/>
  <c r="AB148" i="37" s="1"/>
  <c r="S148" i="37"/>
  <c r="T148" i="37" s="1"/>
  <c r="AA136" i="37"/>
  <c r="AB136" i="37" s="1"/>
  <c r="W136" i="37"/>
  <c r="X136" i="37" s="1"/>
  <c r="S136" i="37"/>
  <c r="T136" i="37" s="1"/>
  <c r="W113" i="37"/>
  <c r="X113" i="37" s="1"/>
  <c r="AA113" i="37"/>
  <c r="AB113" i="37" s="1"/>
  <c r="S113" i="37"/>
  <c r="T113" i="37" s="1"/>
  <c r="AA36" i="37"/>
  <c r="AB36" i="37" s="1"/>
  <c r="W36" i="37"/>
  <c r="X36" i="37" s="1"/>
  <c r="S36" i="37"/>
  <c r="T36" i="37" s="1"/>
  <c r="W87" i="37"/>
  <c r="X87" i="37" s="1"/>
  <c r="AA87" i="37"/>
  <c r="AB87" i="37" s="1"/>
  <c r="S87" i="37"/>
  <c r="T87" i="37" s="1"/>
  <c r="W34" i="37"/>
  <c r="X34" i="37" s="1"/>
  <c r="AA34" i="37"/>
  <c r="AB34" i="37" s="1"/>
  <c r="S34" i="37"/>
  <c r="T34" i="37" s="1"/>
  <c r="AA86" i="37"/>
  <c r="AB86" i="37" s="1"/>
  <c r="S86" i="37"/>
  <c r="T86" i="37" s="1"/>
  <c r="W86" i="37"/>
  <c r="X86" i="37" s="1"/>
  <c r="O84" i="37"/>
  <c r="P84" i="37" s="1"/>
  <c r="W84" i="37"/>
  <c r="X84" i="37" s="1"/>
  <c r="AA84" i="37"/>
  <c r="AB84" i="37" s="1"/>
  <c r="S84" i="37"/>
  <c r="T84" i="37" s="1"/>
  <c r="AA105" i="37"/>
  <c r="AB105" i="37" s="1"/>
  <c r="S105" i="37"/>
  <c r="T105" i="37" s="1"/>
  <c r="W105" i="37"/>
  <c r="X105" i="37" s="1"/>
  <c r="O89" i="29"/>
  <c r="P89" i="29" s="1"/>
  <c r="W89" i="29"/>
  <c r="X89" i="29" s="1"/>
  <c r="AA89" i="29"/>
  <c r="AB89" i="29" s="1"/>
  <c r="S89" i="29"/>
  <c r="T89" i="29" s="1"/>
  <c r="W132" i="34"/>
  <c r="X132" i="34" s="1"/>
  <c r="AA132" i="34"/>
  <c r="AB132" i="34" s="1"/>
  <c r="S132" i="34"/>
  <c r="T132" i="34" s="1"/>
  <c r="W105" i="32"/>
  <c r="X105" i="32" s="1"/>
  <c r="AA105" i="32"/>
  <c r="AB105" i="32" s="1"/>
  <c r="S105" i="32"/>
  <c r="T105" i="32" s="1"/>
  <c r="AA122" i="35"/>
  <c r="AB122" i="35" s="1"/>
  <c r="W122" i="35"/>
  <c r="X122" i="35" s="1"/>
  <c r="S122" i="35"/>
  <c r="T122" i="35" s="1"/>
  <c r="AA94" i="29"/>
  <c r="AB94" i="29" s="1"/>
  <c r="W94" i="29"/>
  <c r="X94" i="29" s="1"/>
  <c r="S94" i="29"/>
  <c r="T94" i="29" s="1"/>
  <c r="O45" i="35"/>
  <c r="P45" i="35" s="1"/>
  <c r="AA45" i="35"/>
  <c r="AB45" i="35" s="1"/>
  <c r="W45" i="35"/>
  <c r="X45" i="35" s="1"/>
  <c r="S45" i="35"/>
  <c r="T45" i="35" s="1"/>
  <c r="W172" i="37"/>
  <c r="X172" i="37" s="1"/>
  <c r="AA172" i="37"/>
  <c r="AB172" i="37" s="1"/>
  <c r="S172" i="37"/>
  <c r="T172" i="37" s="1"/>
  <c r="O176" i="37"/>
  <c r="P176" i="37" s="1"/>
  <c r="W176" i="37"/>
  <c r="X176" i="37" s="1"/>
  <c r="AA176" i="37"/>
  <c r="AB176" i="37" s="1"/>
  <c r="S176" i="37"/>
  <c r="T176" i="37" s="1"/>
  <c r="W182" i="35"/>
  <c r="X182" i="35" s="1"/>
  <c r="AA182" i="35"/>
  <c r="AB182" i="35" s="1"/>
  <c r="S182" i="35"/>
  <c r="T182" i="35" s="1"/>
  <c r="W168" i="35"/>
  <c r="X168" i="35" s="1"/>
  <c r="AA168" i="35"/>
  <c r="AB168" i="35" s="1"/>
  <c r="S168" i="35"/>
  <c r="T168" i="35" s="1"/>
  <c r="W172" i="33"/>
  <c r="X172" i="33" s="1"/>
  <c r="AA172" i="33"/>
  <c r="AB172" i="33" s="1"/>
  <c r="S172" i="33"/>
  <c r="T172" i="33" s="1"/>
  <c r="AA171" i="33"/>
  <c r="AB171" i="33" s="1"/>
  <c r="W171" i="33"/>
  <c r="X171" i="33" s="1"/>
  <c r="S171" i="33"/>
  <c r="T171" i="33" s="1"/>
  <c r="AA180" i="28"/>
  <c r="AB180" i="28" s="1"/>
  <c r="W180" i="28"/>
  <c r="X180" i="28" s="1"/>
  <c r="S180" i="28"/>
  <c r="T180" i="28" s="1"/>
  <c r="W168" i="32"/>
  <c r="X168" i="32" s="1"/>
  <c r="AA168" i="32"/>
  <c r="AB168" i="32" s="1"/>
  <c r="S168" i="32"/>
  <c r="T168" i="32" s="1"/>
  <c r="W176" i="32"/>
  <c r="X176" i="32" s="1"/>
  <c r="AA176" i="32"/>
  <c r="AB176" i="32" s="1"/>
  <c r="S176" i="32"/>
  <c r="T176" i="32" s="1"/>
  <c r="AA174" i="36"/>
  <c r="AB174" i="36" s="1"/>
  <c r="W174" i="36"/>
  <c r="X174" i="36" s="1"/>
  <c r="S174" i="36"/>
  <c r="T174" i="36" s="1"/>
  <c r="AA179" i="36"/>
  <c r="AB179" i="36" s="1"/>
  <c r="W179" i="36"/>
  <c r="X179" i="36" s="1"/>
  <c r="S179" i="36"/>
  <c r="T179" i="36" s="1"/>
  <c r="AA182" i="31"/>
  <c r="AB182" i="31" s="1"/>
  <c r="W182" i="31"/>
  <c r="X182" i="31" s="1"/>
  <c r="S182" i="31"/>
  <c r="T182" i="31" s="1"/>
  <c r="W178" i="31"/>
  <c r="X178" i="31" s="1"/>
  <c r="AA178" i="31"/>
  <c r="AB178" i="31" s="1"/>
  <c r="S178" i="31"/>
  <c r="T178" i="31" s="1"/>
  <c r="AA183" i="30"/>
  <c r="AB183" i="30" s="1"/>
  <c r="W183" i="30"/>
  <c r="X183" i="30" s="1"/>
  <c r="S183" i="30"/>
  <c r="T183" i="30" s="1"/>
  <c r="O180" i="30"/>
  <c r="P180" i="30" s="1"/>
  <c r="W180" i="30"/>
  <c r="X180" i="30" s="1"/>
  <c r="AA180" i="30"/>
  <c r="AB180" i="30" s="1"/>
  <c r="S180" i="30"/>
  <c r="T180" i="30" s="1"/>
  <c r="W182" i="34"/>
  <c r="X182" i="34" s="1"/>
  <c r="AA182" i="34"/>
  <c r="AB182" i="34" s="1"/>
  <c r="S182" i="34"/>
  <c r="T182" i="34" s="1"/>
  <c r="AA173" i="34"/>
  <c r="AB173" i="34" s="1"/>
  <c r="W173" i="34"/>
  <c r="X173" i="34" s="1"/>
  <c r="S173" i="34"/>
  <c r="T173" i="34" s="1"/>
  <c r="O169" i="29"/>
  <c r="P169" i="29" s="1"/>
  <c r="AA169" i="29"/>
  <c r="AB169" i="29" s="1"/>
  <c r="W169" i="29"/>
  <c r="X169" i="29" s="1"/>
  <c r="S169" i="29"/>
  <c r="T169" i="29" s="1"/>
  <c r="AA148" i="28"/>
  <c r="AB148" i="28" s="1"/>
  <c r="W148" i="28"/>
  <c r="X148" i="28" s="1"/>
  <c r="S148" i="28"/>
  <c r="T148" i="28" s="1"/>
  <c r="O72" i="28"/>
  <c r="P72" i="28" s="1"/>
  <c r="AA72" i="28"/>
  <c r="S72" i="28"/>
  <c r="W72" i="28"/>
  <c r="O62" i="29"/>
  <c r="P62" i="29" s="1"/>
  <c r="AA62" i="29"/>
  <c r="AB62" i="29" s="1"/>
  <c r="W62" i="29"/>
  <c r="X62" i="29" s="1"/>
  <c r="S62" i="29"/>
  <c r="T62" i="29" s="1"/>
  <c r="AA83" i="30"/>
  <c r="AB83" i="30" s="1"/>
  <c r="W83" i="30"/>
  <c r="X83" i="30" s="1"/>
  <c r="S83" i="30"/>
  <c r="T83" i="30" s="1"/>
  <c r="AA108" i="30"/>
  <c r="AB108" i="30" s="1"/>
  <c r="W108" i="30"/>
  <c r="X108" i="30" s="1"/>
  <c r="S108" i="30"/>
  <c r="T108" i="30" s="1"/>
  <c r="AA33" i="31"/>
  <c r="AB33" i="31" s="1"/>
  <c r="W33" i="31"/>
  <c r="X33" i="31" s="1"/>
  <c r="S33" i="31"/>
  <c r="T33" i="31" s="1"/>
  <c r="O85" i="31"/>
  <c r="P85" i="31" s="1"/>
  <c r="AA85" i="31"/>
  <c r="AB85" i="31" s="1"/>
  <c r="S85" i="31"/>
  <c r="T85" i="31" s="1"/>
  <c r="W85" i="31"/>
  <c r="X85" i="31" s="1"/>
  <c r="AA55" i="32"/>
  <c r="AB55" i="32" s="1"/>
  <c r="W55" i="32"/>
  <c r="X55" i="32" s="1"/>
  <c r="S55" i="32"/>
  <c r="T55" i="32" s="1"/>
  <c r="O62" i="32"/>
  <c r="P62" i="32" s="1"/>
  <c r="W62" i="32"/>
  <c r="X62" i="32" s="1"/>
  <c r="AA62" i="32"/>
  <c r="AB62" i="32" s="1"/>
  <c r="S62" i="32"/>
  <c r="T62" i="32" s="1"/>
  <c r="AA32" i="32"/>
  <c r="AB32" i="32" s="1"/>
  <c r="W32" i="32"/>
  <c r="X32" i="32" s="1"/>
  <c r="S32" i="32"/>
  <c r="T32" i="32" s="1"/>
  <c r="W26" i="32"/>
  <c r="X26" i="32" s="1"/>
  <c r="AA26" i="32"/>
  <c r="AB26" i="32" s="1"/>
  <c r="S26" i="32"/>
  <c r="T26" i="32" s="1"/>
  <c r="AA22" i="33"/>
  <c r="AB22" i="33" s="1"/>
  <c r="W22" i="33"/>
  <c r="X22" i="33" s="1"/>
  <c r="S22" i="33"/>
  <c r="T22" i="33" s="1"/>
  <c r="W141" i="33"/>
  <c r="X141" i="33" s="1"/>
  <c r="AA141" i="33"/>
  <c r="AB141" i="33" s="1"/>
  <c r="S141" i="33"/>
  <c r="T141" i="33" s="1"/>
  <c r="O74" i="33"/>
  <c r="P74" i="33" s="1"/>
  <c r="W74" i="33"/>
  <c r="X74" i="33" s="1"/>
  <c r="AA74" i="33"/>
  <c r="AB74" i="33" s="1"/>
  <c r="S74" i="33"/>
  <c r="T74" i="33" s="1"/>
  <c r="W95" i="33"/>
  <c r="X95" i="33" s="1"/>
  <c r="AA95" i="33"/>
  <c r="AB95" i="33" s="1"/>
  <c r="S95" i="33"/>
  <c r="T95" i="33" s="1"/>
  <c r="W84" i="34"/>
  <c r="X84" i="34" s="1"/>
  <c r="AA84" i="34"/>
  <c r="AB84" i="34" s="1"/>
  <c r="S84" i="34"/>
  <c r="T84" i="34" s="1"/>
  <c r="O93" i="34"/>
  <c r="P93" i="34" s="1"/>
  <c r="AA93" i="34"/>
  <c r="AB93" i="34" s="1"/>
  <c r="W93" i="34"/>
  <c r="X93" i="34" s="1"/>
  <c r="S93" i="34"/>
  <c r="T93" i="34" s="1"/>
  <c r="AA149" i="35"/>
  <c r="AB149" i="35" s="1"/>
  <c r="W149" i="35"/>
  <c r="X149" i="35" s="1"/>
  <c r="S149" i="35"/>
  <c r="T149" i="35" s="1"/>
  <c r="O52" i="35"/>
  <c r="P52" i="35" s="1"/>
  <c r="W52" i="35"/>
  <c r="X52" i="35" s="1"/>
  <c r="AA52" i="35"/>
  <c r="AB52" i="35" s="1"/>
  <c r="S52" i="35"/>
  <c r="T52" i="35" s="1"/>
  <c r="AA125" i="35"/>
  <c r="AB125" i="35" s="1"/>
  <c r="S125" i="35"/>
  <c r="T125" i="35" s="1"/>
  <c r="W125" i="35"/>
  <c r="X125" i="35" s="1"/>
  <c r="W126" i="36"/>
  <c r="X126" i="36" s="1"/>
  <c r="AA126" i="36"/>
  <c r="AB126" i="36" s="1"/>
  <c r="S126" i="36"/>
  <c r="T126" i="36" s="1"/>
  <c r="AA132" i="37"/>
  <c r="W132" i="37"/>
  <c r="S132" i="37"/>
  <c r="W149" i="37"/>
  <c r="X149" i="37" s="1"/>
  <c r="AA149" i="37"/>
  <c r="AB149" i="37" s="1"/>
  <c r="S149" i="37"/>
  <c r="T149" i="37" s="1"/>
  <c r="W32" i="37"/>
  <c r="X32" i="37" s="1"/>
  <c r="AA32" i="37"/>
  <c r="AB32" i="37" s="1"/>
  <c r="S32" i="37"/>
  <c r="T32" i="37" s="1"/>
  <c r="W20" i="32"/>
  <c r="X20" i="32" s="1"/>
  <c r="AA20" i="32"/>
  <c r="AB20" i="32" s="1"/>
  <c r="S20" i="32"/>
  <c r="T20" i="32" s="1"/>
  <c r="AA139" i="28"/>
  <c r="AB139" i="28" s="1"/>
  <c r="W139" i="28"/>
  <c r="X139" i="28" s="1"/>
  <c r="S139" i="28"/>
  <c r="T139" i="28" s="1"/>
  <c r="W15" i="28"/>
  <c r="X15" i="28" s="1"/>
  <c r="AA15" i="28"/>
  <c r="AB15" i="28" s="1"/>
  <c r="S15" i="28"/>
  <c r="T15" i="28" s="1"/>
  <c r="O50" i="28"/>
  <c r="P50" i="28" s="1"/>
  <c r="AA50" i="28"/>
  <c r="AB50" i="28" s="1"/>
  <c r="W50" i="28"/>
  <c r="X50" i="28" s="1"/>
  <c r="S50" i="28"/>
  <c r="T50" i="28" s="1"/>
  <c r="O47" i="28"/>
  <c r="P47" i="28" s="1"/>
  <c r="AA47" i="28"/>
  <c r="AB47" i="28" s="1"/>
  <c r="W47" i="28"/>
  <c r="X47" i="28" s="1"/>
  <c r="S47" i="28"/>
  <c r="T47" i="28" s="1"/>
  <c r="O60" i="28"/>
  <c r="P60" i="28" s="1"/>
  <c r="AA60" i="28"/>
  <c r="AB60" i="28" s="1"/>
  <c r="S60" i="28"/>
  <c r="T60" i="28" s="1"/>
  <c r="W60" i="28"/>
  <c r="X60" i="28" s="1"/>
  <c r="O88" i="28"/>
  <c r="P88" i="28" s="1"/>
  <c r="AA88" i="28"/>
  <c r="AB88" i="28" s="1"/>
  <c r="W88" i="28"/>
  <c r="X88" i="28" s="1"/>
  <c r="S88" i="28"/>
  <c r="T88" i="28" s="1"/>
  <c r="AA133" i="28"/>
  <c r="AB133" i="28" s="1"/>
  <c r="W133" i="28"/>
  <c r="X133" i="28" s="1"/>
  <c r="S133" i="28"/>
  <c r="T133" i="28" s="1"/>
  <c r="AA135" i="28"/>
  <c r="AB135" i="28" s="1"/>
  <c r="W135" i="28"/>
  <c r="X135" i="28" s="1"/>
  <c r="S135" i="28"/>
  <c r="T135" i="28" s="1"/>
  <c r="AA137" i="28"/>
  <c r="AB137" i="28" s="1"/>
  <c r="W137" i="28"/>
  <c r="X137" i="28" s="1"/>
  <c r="S137" i="28"/>
  <c r="T137" i="28" s="1"/>
  <c r="AA81" i="29"/>
  <c r="AB81" i="29" s="1"/>
  <c r="W81" i="29"/>
  <c r="X81" i="29" s="1"/>
  <c r="S81" i="29"/>
  <c r="T81" i="29" s="1"/>
  <c r="W152" i="29"/>
  <c r="X152" i="29" s="1"/>
  <c r="AA152" i="29"/>
  <c r="AB152" i="29" s="1"/>
  <c r="S152" i="29"/>
  <c r="T152" i="29" s="1"/>
  <c r="W88" i="29"/>
  <c r="X88" i="29" s="1"/>
  <c r="AA88" i="29"/>
  <c r="AB88" i="29" s="1"/>
  <c r="S88" i="29"/>
  <c r="T88" i="29" s="1"/>
  <c r="O51" i="29"/>
  <c r="P51" i="29" s="1"/>
  <c r="AA51" i="29"/>
  <c r="AB51" i="29" s="1"/>
  <c r="W51" i="29"/>
  <c r="X51" i="29" s="1"/>
  <c r="S51" i="29"/>
  <c r="T51" i="29" s="1"/>
  <c r="W64" i="29"/>
  <c r="X64" i="29" s="1"/>
  <c r="AA64" i="29"/>
  <c r="AB64" i="29" s="1"/>
  <c r="S64" i="29"/>
  <c r="T64" i="29" s="1"/>
  <c r="O44" i="30"/>
  <c r="P44" i="30" s="1"/>
  <c r="AA44" i="30"/>
  <c r="AB44" i="30" s="1"/>
  <c r="W44" i="30"/>
  <c r="X44" i="30" s="1"/>
  <c r="S44" i="30"/>
  <c r="T44" i="30" s="1"/>
  <c r="AA102" i="30"/>
  <c r="W102" i="30"/>
  <c r="S102" i="30"/>
  <c r="AA115" i="30"/>
  <c r="AB115" i="30" s="1"/>
  <c r="W115" i="30"/>
  <c r="X115" i="30" s="1"/>
  <c r="S115" i="30"/>
  <c r="T115" i="30" s="1"/>
  <c r="AA112" i="30"/>
  <c r="AB112" i="30" s="1"/>
  <c r="W112" i="30"/>
  <c r="X112" i="30" s="1"/>
  <c r="S112" i="30"/>
  <c r="T112" i="30" s="1"/>
  <c r="W142" i="30"/>
  <c r="X142" i="30" s="1"/>
  <c r="AA142" i="30"/>
  <c r="AB142" i="30" s="1"/>
  <c r="S142" i="30"/>
  <c r="T142" i="30" s="1"/>
  <c r="W144" i="30"/>
  <c r="X144" i="30" s="1"/>
  <c r="AA144" i="30"/>
  <c r="AB144" i="30" s="1"/>
  <c r="S144" i="30"/>
  <c r="T144" i="30" s="1"/>
  <c r="W16" i="30"/>
  <c r="X16" i="30" s="1"/>
  <c r="AA16" i="30"/>
  <c r="AB16" i="30" s="1"/>
  <c r="S16" i="30"/>
  <c r="T16" i="30" s="1"/>
  <c r="AA79" i="31"/>
  <c r="AB79" i="31" s="1"/>
  <c r="W79" i="31"/>
  <c r="X79" i="31" s="1"/>
  <c r="S79" i="31"/>
  <c r="T79" i="31" s="1"/>
  <c r="W92" i="31"/>
  <c r="X92" i="31" s="1"/>
  <c r="AA92" i="31"/>
  <c r="AB92" i="31" s="1"/>
  <c r="S92" i="31"/>
  <c r="T92" i="31" s="1"/>
  <c r="O89" i="31"/>
  <c r="P89" i="31" s="1"/>
  <c r="AA89" i="31"/>
  <c r="AB89" i="31" s="1"/>
  <c r="W89" i="31"/>
  <c r="X89" i="31" s="1"/>
  <c r="S89" i="31"/>
  <c r="T89" i="31" s="1"/>
  <c r="W115" i="31"/>
  <c r="X115" i="31" s="1"/>
  <c r="AA115" i="31"/>
  <c r="AB115" i="31" s="1"/>
  <c r="S115" i="31"/>
  <c r="T115" i="31" s="1"/>
  <c r="O80" i="31"/>
  <c r="P80" i="31" s="1"/>
  <c r="W80" i="31"/>
  <c r="X80" i="31" s="1"/>
  <c r="AA80" i="31"/>
  <c r="AB80" i="31" s="1"/>
  <c r="S80" i="31"/>
  <c r="T80" i="31" s="1"/>
  <c r="AA111" i="31"/>
  <c r="AB111" i="31" s="1"/>
  <c r="W111" i="31"/>
  <c r="X111" i="31" s="1"/>
  <c r="S111" i="31"/>
  <c r="T111" i="31" s="1"/>
  <c r="W135" i="31"/>
  <c r="X135" i="31" s="1"/>
  <c r="AA135" i="31"/>
  <c r="AB135" i="31" s="1"/>
  <c r="S135" i="31"/>
  <c r="T135" i="31" s="1"/>
  <c r="W14" i="32"/>
  <c r="X14" i="32" s="1"/>
  <c r="AA14" i="32"/>
  <c r="S14" i="32"/>
  <c r="T14" i="32" s="1"/>
  <c r="O78" i="32"/>
  <c r="P78" i="32" s="1"/>
  <c r="AA78" i="32"/>
  <c r="AB78" i="32" s="1"/>
  <c r="W78" i="32"/>
  <c r="X78" i="32" s="1"/>
  <c r="S78" i="32"/>
  <c r="T78" i="32" s="1"/>
  <c r="O65" i="32"/>
  <c r="P65" i="32" s="1"/>
  <c r="W65" i="32"/>
  <c r="X65" i="32" s="1"/>
  <c r="AA65" i="32"/>
  <c r="AB65" i="32" s="1"/>
  <c r="S65" i="32"/>
  <c r="T65" i="32" s="1"/>
  <c r="O85" i="32"/>
  <c r="P85" i="32" s="1"/>
  <c r="AA85" i="32"/>
  <c r="AB85" i="32" s="1"/>
  <c r="W85" i="32"/>
  <c r="X85" i="32" s="1"/>
  <c r="S85" i="32"/>
  <c r="T85" i="32" s="1"/>
  <c r="AA109" i="32"/>
  <c r="AB109" i="32" s="1"/>
  <c r="W109" i="32"/>
  <c r="X109" i="32" s="1"/>
  <c r="S109" i="32"/>
  <c r="T109" i="32" s="1"/>
  <c r="AA16" i="32"/>
  <c r="AB16" i="32" s="1"/>
  <c r="S16" i="32"/>
  <c r="T16" i="32" s="1"/>
  <c r="W16" i="32"/>
  <c r="X16" i="32" s="1"/>
  <c r="W17" i="32"/>
  <c r="X17" i="32" s="1"/>
  <c r="AA17" i="32"/>
  <c r="AB17" i="32" s="1"/>
  <c r="S17" i="32"/>
  <c r="T17" i="32" s="1"/>
  <c r="O57" i="32"/>
  <c r="P57" i="32" s="1"/>
  <c r="AA57" i="32"/>
  <c r="AB57" i="32" s="1"/>
  <c r="W57" i="32"/>
  <c r="X57" i="32" s="1"/>
  <c r="S57" i="32"/>
  <c r="T57" i="32" s="1"/>
  <c r="O35" i="32"/>
  <c r="P35" i="32" s="1"/>
  <c r="AA35" i="32"/>
  <c r="AB35" i="32" s="1"/>
  <c r="S35" i="32"/>
  <c r="T35" i="32" s="1"/>
  <c r="W35" i="32"/>
  <c r="X35" i="32" s="1"/>
  <c r="O29" i="33"/>
  <c r="P29" i="33" s="1"/>
  <c r="W29" i="33"/>
  <c r="X29" i="33" s="1"/>
  <c r="AA29" i="33"/>
  <c r="AB29" i="33" s="1"/>
  <c r="S29" i="33"/>
  <c r="T29" i="33" s="1"/>
  <c r="AA155" i="33"/>
  <c r="AB155" i="33" s="1"/>
  <c r="W155" i="33"/>
  <c r="X155" i="33" s="1"/>
  <c r="S155" i="33"/>
  <c r="T155" i="33" s="1"/>
  <c r="AA120" i="33"/>
  <c r="AB120" i="33" s="1"/>
  <c r="W120" i="33"/>
  <c r="X120" i="33" s="1"/>
  <c r="S120" i="33"/>
  <c r="T120" i="33" s="1"/>
  <c r="AA118" i="33"/>
  <c r="AB118" i="33" s="1"/>
  <c r="W118" i="33"/>
  <c r="X118" i="33" s="1"/>
  <c r="S118" i="33"/>
  <c r="O49" i="33"/>
  <c r="P49" i="33" s="1"/>
  <c r="W49" i="33"/>
  <c r="X49" i="33" s="1"/>
  <c r="AA49" i="33"/>
  <c r="AB49" i="33" s="1"/>
  <c r="S49" i="33"/>
  <c r="T49" i="33" s="1"/>
  <c r="O62" i="33"/>
  <c r="P62" i="33" s="1"/>
  <c r="W62" i="33"/>
  <c r="X62" i="33" s="1"/>
  <c r="AA62" i="33"/>
  <c r="AB62" i="33" s="1"/>
  <c r="S62" i="33"/>
  <c r="T62" i="33" s="1"/>
  <c r="O90" i="33"/>
  <c r="P90" i="33" s="1"/>
  <c r="W90" i="33"/>
  <c r="X90" i="33" s="1"/>
  <c r="AA90" i="33"/>
  <c r="AB90" i="33" s="1"/>
  <c r="S90" i="33"/>
  <c r="T90" i="33" s="1"/>
  <c r="W123" i="33"/>
  <c r="X123" i="33" s="1"/>
  <c r="AA123" i="33"/>
  <c r="AB123" i="33" s="1"/>
  <c r="S123" i="33"/>
  <c r="T123" i="33" s="1"/>
  <c r="AA27" i="33"/>
  <c r="AB27" i="33" s="1"/>
  <c r="S27" i="33"/>
  <c r="T27" i="33" s="1"/>
  <c r="W27" i="33"/>
  <c r="X27" i="33" s="1"/>
  <c r="AA27" i="34"/>
  <c r="AB27" i="34" s="1"/>
  <c r="W27" i="34"/>
  <c r="X27" i="34" s="1"/>
  <c r="S27" i="34"/>
  <c r="T27" i="34" s="1"/>
  <c r="O28" i="34"/>
  <c r="P28" i="34" s="1"/>
  <c r="W28" i="34"/>
  <c r="X28" i="34" s="1"/>
  <c r="S28" i="34"/>
  <c r="T28" i="34" s="1"/>
  <c r="AA28" i="34"/>
  <c r="AB28" i="34" s="1"/>
  <c r="AA119" i="34"/>
  <c r="AB119" i="34" s="1"/>
  <c r="W119" i="34"/>
  <c r="X119" i="34" s="1"/>
  <c r="S119" i="34"/>
  <c r="T119" i="34" s="1"/>
  <c r="W116" i="34"/>
  <c r="X116" i="34" s="1"/>
  <c r="AA116" i="34"/>
  <c r="AB116" i="34" s="1"/>
  <c r="S116" i="34"/>
  <c r="T116" i="34" s="1"/>
  <c r="O65" i="34"/>
  <c r="P65" i="34" s="1"/>
  <c r="W65" i="34"/>
  <c r="X65" i="34" s="1"/>
  <c r="AA65" i="34"/>
  <c r="AB65" i="34" s="1"/>
  <c r="S65" i="34"/>
  <c r="T65" i="34" s="1"/>
  <c r="AA133" i="34"/>
  <c r="AB133" i="34" s="1"/>
  <c r="W133" i="34"/>
  <c r="X133" i="34" s="1"/>
  <c r="S133" i="34"/>
  <c r="T133" i="34" s="1"/>
  <c r="W151" i="34"/>
  <c r="X151" i="34" s="1"/>
  <c r="S151" i="34"/>
  <c r="T151" i="34" s="1"/>
  <c r="AA151" i="34"/>
  <c r="AB151" i="34" s="1"/>
  <c r="AA120" i="34"/>
  <c r="AB120" i="34" s="1"/>
  <c r="W120" i="34"/>
  <c r="X120" i="34" s="1"/>
  <c r="S120" i="34"/>
  <c r="T120" i="34" s="1"/>
  <c r="AA73" i="35"/>
  <c r="AB73" i="35" s="1"/>
  <c r="W73" i="35"/>
  <c r="X73" i="35" s="1"/>
  <c r="S73" i="35"/>
  <c r="T73" i="35" s="1"/>
  <c r="W141" i="35"/>
  <c r="X141" i="35" s="1"/>
  <c r="AA141" i="35"/>
  <c r="AB141" i="35" s="1"/>
  <c r="S141" i="35"/>
  <c r="T141" i="35" s="1"/>
  <c r="AA62" i="35"/>
  <c r="AB62" i="35" s="1"/>
  <c r="W62" i="35"/>
  <c r="X62" i="35" s="1"/>
  <c r="S62" i="35"/>
  <c r="T62" i="35" s="1"/>
  <c r="W119" i="35"/>
  <c r="X119" i="35" s="1"/>
  <c r="AA119" i="35"/>
  <c r="AB119" i="35" s="1"/>
  <c r="S119" i="35"/>
  <c r="T119" i="35" s="1"/>
  <c r="W34" i="35"/>
  <c r="X34" i="35" s="1"/>
  <c r="S34" i="35"/>
  <c r="T34" i="35" s="1"/>
  <c r="AA34" i="35"/>
  <c r="AB34" i="35" s="1"/>
  <c r="O75" i="35"/>
  <c r="P75" i="35" s="1"/>
  <c r="W75" i="35"/>
  <c r="X75" i="35" s="1"/>
  <c r="S75" i="35"/>
  <c r="T75" i="35" s="1"/>
  <c r="AA75" i="35"/>
  <c r="AB75" i="35" s="1"/>
  <c r="W96" i="35"/>
  <c r="X96" i="35" s="1"/>
  <c r="AA96" i="35"/>
  <c r="AB96" i="35" s="1"/>
  <c r="S96" i="35"/>
  <c r="T96" i="35" s="1"/>
  <c r="AA124" i="35"/>
  <c r="AB124" i="35" s="1"/>
  <c r="W124" i="35"/>
  <c r="X124" i="35" s="1"/>
  <c r="S124" i="35"/>
  <c r="T124" i="35" s="1"/>
  <c r="AA118" i="35"/>
  <c r="AB118" i="35" s="1"/>
  <c r="W118" i="35"/>
  <c r="X118" i="35" s="1"/>
  <c r="S118" i="35"/>
  <c r="T118" i="35" s="1"/>
  <c r="W63" i="36"/>
  <c r="X63" i="36" s="1"/>
  <c r="AA63" i="36"/>
  <c r="AB63" i="36" s="1"/>
  <c r="S63" i="36"/>
  <c r="T63" i="36" s="1"/>
  <c r="AA119" i="36"/>
  <c r="AB119" i="36" s="1"/>
  <c r="W119" i="36"/>
  <c r="X119" i="36" s="1"/>
  <c r="S119" i="36"/>
  <c r="T119" i="36" s="1"/>
  <c r="AA91" i="36"/>
  <c r="AB91" i="36" s="1"/>
  <c r="W91" i="36"/>
  <c r="X91" i="36" s="1"/>
  <c r="S91" i="36"/>
  <c r="T91" i="36" s="1"/>
  <c r="W114" i="36"/>
  <c r="X114" i="36" s="1"/>
  <c r="AA114" i="36"/>
  <c r="AB114" i="36" s="1"/>
  <c r="S114" i="36"/>
  <c r="T114" i="36" s="1"/>
  <c r="W156" i="36"/>
  <c r="X156" i="36" s="1"/>
  <c r="AA156" i="36"/>
  <c r="AB156" i="36" s="1"/>
  <c r="S156" i="36"/>
  <c r="T156" i="36" s="1"/>
  <c r="AA151" i="36"/>
  <c r="AB151" i="36" s="1"/>
  <c r="W151" i="36"/>
  <c r="X151" i="36" s="1"/>
  <c r="S151" i="36"/>
  <c r="T151" i="36" s="1"/>
  <c r="O18" i="36"/>
  <c r="P18" i="36" s="1"/>
  <c r="AA18" i="36"/>
  <c r="AB18" i="36" s="1"/>
  <c r="S18" i="36"/>
  <c r="T18" i="36" s="1"/>
  <c r="W18" i="36"/>
  <c r="X18" i="36" s="1"/>
  <c r="AA92" i="37"/>
  <c r="AB92" i="37" s="1"/>
  <c r="W92" i="37"/>
  <c r="X92" i="37" s="1"/>
  <c r="S92" i="37"/>
  <c r="T92" i="37" s="1"/>
  <c r="AA66" i="37"/>
  <c r="AB66" i="37" s="1"/>
  <c r="W66" i="37"/>
  <c r="X66" i="37" s="1"/>
  <c r="S66" i="37"/>
  <c r="T66" i="37" s="1"/>
  <c r="W152" i="37"/>
  <c r="X152" i="37" s="1"/>
  <c r="AA152" i="37"/>
  <c r="AB152" i="37" s="1"/>
  <c r="S152" i="37"/>
  <c r="T152" i="37" s="1"/>
  <c r="W147" i="37"/>
  <c r="X147" i="37" s="1"/>
  <c r="AA147" i="37"/>
  <c r="AB147" i="37" s="1"/>
  <c r="S147" i="37"/>
  <c r="T147" i="37" s="1"/>
  <c r="AA110" i="37"/>
  <c r="AB110" i="37" s="1"/>
  <c r="W110" i="37"/>
  <c r="X110" i="37" s="1"/>
  <c r="S110" i="37"/>
  <c r="T110" i="37" s="1"/>
  <c r="AA95" i="37"/>
  <c r="AB95" i="37" s="1"/>
  <c r="W95" i="37"/>
  <c r="X95" i="37" s="1"/>
  <c r="S95" i="37"/>
  <c r="T95" i="37" s="1"/>
  <c r="W31" i="37"/>
  <c r="X31" i="37" s="1"/>
  <c r="AA31" i="37"/>
  <c r="AB31" i="37" s="1"/>
  <c r="S31" i="37"/>
  <c r="T31" i="37" s="1"/>
  <c r="AA82" i="37"/>
  <c r="AB82" i="37" s="1"/>
  <c r="W82" i="37"/>
  <c r="X82" i="37" s="1"/>
  <c r="S82" i="37"/>
  <c r="T82" i="37" s="1"/>
  <c r="O52" i="37"/>
  <c r="P52" i="37" s="1"/>
  <c r="AA52" i="37"/>
  <c r="AB52" i="37" s="1"/>
  <c r="W52" i="37"/>
  <c r="X52" i="37" s="1"/>
  <c r="S52" i="37"/>
  <c r="T52" i="37" s="1"/>
  <c r="AA25" i="36"/>
  <c r="AB25" i="36" s="1"/>
  <c r="W25" i="36"/>
  <c r="X25" i="36" s="1"/>
  <c r="S25" i="36"/>
  <c r="T25" i="36" s="1"/>
  <c r="AA47" i="29"/>
  <c r="AB47" i="29" s="1"/>
  <c r="W47" i="29"/>
  <c r="X47" i="29" s="1"/>
  <c r="S47" i="29"/>
  <c r="T47" i="29" s="1"/>
  <c r="AA85" i="29"/>
  <c r="AB85" i="29" s="1"/>
  <c r="W85" i="29"/>
  <c r="X85" i="29" s="1"/>
  <c r="S85" i="29"/>
  <c r="T85" i="29" s="1"/>
  <c r="W134" i="29"/>
  <c r="X134" i="29" s="1"/>
  <c r="AA134" i="29"/>
  <c r="AB134" i="29" s="1"/>
  <c r="S134" i="29"/>
  <c r="T134" i="29" s="1"/>
  <c r="W54" i="35"/>
  <c r="X54" i="35" s="1"/>
  <c r="AA54" i="35"/>
  <c r="AB54" i="35" s="1"/>
  <c r="S54" i="35"/>
  <c r="T54" i="35" s="1"/>
  <c r="AA25" i="35"/>
  <c r="AB25" i="35" s="1"/>
  <c r="W25" i="35"/>
  <c r="X25" i="35" s="1"/>
  <c r="S25" i="35"/>
  <c r="T25" i="35" s="1"/>
  <c r="AA22" i="31"/>
  <c r="AB22" i="31" s="1"/>
  <c r="S22" i="31"/>
  <c r="T22" i="31" s="1"/>
  <c r="W22" i="31"/>
  <c r="X22" i="31" s="1"/>
  <c r="O174" i="28"/>
  <c r="P174" i="28" s="1"/>
  <c r="W180" i="37"/>
  <c r="X180" i="37" s="1"/>
  <c r="AA180" i="37"/>
  <c r="AB180" i="37" s="1"/>
  <c r="S180" i="37"/>
  <c r="T180" i="37" s="1"/>
  <c r="W167" i="37"/>
  <c r="AA167" i="37"/>
  <c r="S167" i="37"/>
  <c r="O185" i="35"/>
  <c r="P185" i="35" s="1"/>
  <c r="W185" i="35"/>
  <c r="X185" i="35" s="1"/>
  <c r="AA185" i="35"/>
  <c r="AB185" i="35" s="1"/>
  <c r="S185" i="35"/>
  <c r="T185" i="35" s="1"/>
  <c r="AA184" i="35"/>
  <c r="AB184" i="35" s="1"/>
  <c r="W184" i="35"/>
  <c r="X184" i="35" s="1"/>
  <c r="S184" i="35"/>
  <c r="T184" i="35" s="1"/>
  <c r="AA186" i="33"/>
  <c r="AB186" i="33" s="1"/>
  <c r="W186" i="33"/>
  <c r="X186" i="33" s="1"/>
  <c r="S186" i="33"/>
  <c r="T186" i="33" s="1"/>
  <c r="W182" i="33"/>
  <c r="X182" i="33" s="1"/>
  <c r="AA182" i="33"/>
  <c r="AB182" i="33" s="1"/>
  <c r="S182" i="33"/>
  <c r="T182" i="33" s="1"/>
  <c r="W172" i="28"/>
  <c r="X172" i="28" s="1"/>
  <c r="AA172" i="28"/>
  <c r="AB172" i="28" s="1"/>
  <c r="S172" i="28"/>
  <c r="T172" i="28" s="1"/>
  <c r="AA186" i="32"/>
  <c r="AB186" i="32" s="1"/>
  <c r="W186" i="32"/>
  <c r="X186" i="32" s="1"/>
  <c r="S186" i="32"/>
  <c r="T186" i="32" s="1"/>
  <c r="AA179" i="32"/>
  <c r="AB179" i="32" s="1"/>
  <c r="W179" i="32"/>
  <c r="X179" i="32" s="1"/>
  <c r="S179" i="32"/>
  <c r="T179" i="32" s="1"/>
  <c r="W166" i="36"/>
  <c r="X166" i="36" s="1"/>
  <c r="AA166" i="36"/>
  <c r="AB166" i="36" s="1"/>
  <c r="S166" i="36"/>
  <c r="T166" i="36" s="1"/>
  <c r="W172" i="36"/>
  <c r="X172" i="36" s="1"/>
  <c r="AA172" i="36"/>
  <c r="AB172" i="36" s="1"/>
  <c r="S172" i="36"/>
  <c r="T172" i="36" s="1"/>
  <c r="O181" i="31"/>
  <c r="P181" i="31" s="1"/>
  <c r="AA181" i="31"/>
  <c r="AB181" i="31" s="1"/>
  <c r="W181" i="31"/>
  <c r="X181" i="31" s="1"/>
  <c r="S181" i="31"/>
  <c r="T181" i="31" s="1"/>
  <c r="O167" i="31"/>
  <c r="P167" i="31" s="1"/>
  <c r="AA167" i="31"/>
  <c r="AB167" i="31" s="1"/>
  <c r="W167" i="31"/>
  <c r="X167" i="31" s="1"/>
  <c r="S167" i="31"/>
  <c r="T167" i="31" s="1"/>
  <c r="W165" i="30"/>
  <c r="X165" i="30" s="1"/>
  <c r="AA165" i="30"/>
  <c r="AB165" i="30" s="1"/>
  <c r="S165" i="30"/>
  <c r="T165" i="30" s="1"/>
  <c r="W167" i="30"/>
  <c r="X167" i="30" s="1"/>
  <c r="AA167" i="30"/>
  <c r="AB167" i="30" s="1"/>
  <c r="S167" i="30"/>
  <c r="T167" i="30" s="1"/>
  <c r="AA180" i="34"/>
  <c r="AB180" i="34" s="1"/>
  <c r="W180" i="34"/>
  <c r="X180" i="34" s="1"/>
  <c r="S180" i="34"/>
  <c r="T180" i="34" s="1"/>
  <c r="AA66" i="34"/>
  <c r="AB66" i="34" s="1"/>
  <c r="W66" i="34"/>
  <c r="X66" i="34" s="1"/>
  <c r="S66" i="34"/>
  <c r="T66" i="34" s="1"/>
  <c r="AA167" i="29"/>
  <c r="AB167" i="29" s="1"/>
  <c r="W167" i="29"/>
  <c r="X167" i="29" s="1"/>
  <c r="S167" i="29"/>
  <c r="T167" i="29" s="1"/>
  <c r="AA76" i="28"/>
  <c r="AB76" i="28" s="1"/>
  <c r="W76" i="28"/>
  <c r="X76" i="28" s="1"/>
  <c r="S76" i="28"/>
  <c r="T76" i="28" s="1"/>
  <c r="AA105" i="28"/>
  <c r="AB105" i="28" s="1"/>
  <c r="W105" i="28"/>
  <c r="X105" i="28" s="1"/>
  <c r="S105" i="28"/>
  <c r="T105" i="28" s="1"/>
  <c r="W58" i="28"/>
  <c r="X58" i="28" s="1"/>
  <c r="AA58" i="28"/>
  <c r="AB58" i="28" s="1"/>
  <c r="S58" i="28"/>
  <c r="T58" i="28" s="1"/>
  <c r="O55" i="28"/>
  <c r="P55" i="28" s="1"/>
  <c r="W55" i="28"/>
  <c r="X55" i="28" s="1"/>
  <c r="AA55" i="28"/>
  <c r="AB55" i="28" s="1"/>
  <c r="S55" i="28"/>
  <c r="T55" i="28" s="1"/>
  <c r="AA75" i="28"/>
  <c r="AB75" i="28" s="1"/>
  <c r="W75" i="28"/>
  <c r="X75" i="28" s="1"/>
  <c r="S75" i="28"/>
  <c r="T75" i="28" s="1"/>
  <c r="O96" i="28"/>
  <c r="P96" i="28" s="1"/>
  <c r="W96" i="28"/>
  <c r="X96" i="28" s="1"/>
  <c r="AA96" i="28"/>
  <c r="AB96" i="28" s="1"/>
  <c r="S96" i="28"/>
  <c r="T96" i="28" s="1"/>
  <c r="W149" i="28"/>
  <c r="X149" i="28" s="1"/>
  <c r="AA149" i="28"/>
  <c r="AB149" i="28" s="1"/>
  <c r="S149" i="28"/>
  <c r="T149" i="28" s="1"/>
  <c r="W151" i="28"/>
  <c r="X151" i="28" s="1"/>
  <c r="AA151" i="28"/>
  <c r="AB151" i="28" s="1"/>
  <c r="S151" i="28"/>
  <c r="T151" i="28" s="1"/>
  <c r="AA153" i="28"/>
  <c r="AB153" i="28" s="1"/>
  <c r="W153" i="28"/>
  <c r="X153" i="28" s="1"/>
  <c r="S153" i="28"/>
  <c r="T153" i="28" s="1"/>
  <c r="O78" i="29"/>
  <c r="P78" i="29" s="1"/>
  <c r="AA78" i="29"/>
  <c r="AB78" i="29" s="1"/>
  <c r="W78" i="29"/>
  <c r="X78" i="29" s="1"/>
  <c r="S78" i="29"/>
  <c r="T78" i="29" s="1"/>
  <c r="AA44" i="29"/>
  <c r="AB44" i="29" s="1"/>
  <c r="W44" i="29"/>
  <c r="X44" i="29" s="1"/>
  <c r="S44" i="29"/>
  <c r="T44" i="29" s="1"/>
  <c r="W96" i="29"/>
  <c r="X96" i="29" s="1"/>
  <c r="AA96" i="29"/>
  <c r="AB96" i="29" s="1"/>
  <c r="S96" i="29"/>
  <c r="T96" i="29" s="1"/>
  <c r="W59" i="29"/>
  <c r="X59" i="29" s="1"/>
  <c r="S59" i="29"/>
  <c r="T59" i="29" s="1"/>
  <c r="AA59" i="29"/>
  <c r="AB59" i="29" s="1"/>
  <c r="AA79" i="29"/>
  <c r="AB79" i="29" s="1"/>
  <c r="S79" i="29"/>
  <c r="T79" i="29" s="1"/>
  <c r="W79" i="29"/>
  <c r="X79" i="29" s="1"/>
  <c r="AA30" i="30"/>
  <c r="AB30" i="30" s="1"/>
  <c r="W30" i="30"/>
  <c r="X30" i="30" s="1"/>
  <c r="S30" i="30"/>
  <c r="T30" i="30" s="1"/>
  <c r="AA118" i="30"/>
  <c r="AB118" i="30" s="1"/>
  <c r="W118" i="30"/>
  <c r="X118" i="30" s="1"/>
  <c r="S118" i="30"/>
  <c r="T118" i="30" s="1"/>
  <c r="W145" i="30"/>
  <c r="X145" i="30" s="1"/>
  <c r="AA145" i="30"/>
  <c r="AB145" i="30" s="1"/>
  <c r="S145" i="30"/>
  <c r="T145" i="30" s="1"/>
  <c r="W140" i="30"/>
  <c r="X140" i="30" s="1"/>
  <c r="AA140" i="30"/>
  <c r="AB140" i="30" s="1"/>
  <c r="S140" i="30"/>
  <c r="T140" i="30" s="1"/>
  <c r="O43" i="30"/>
  <c r="P43" i="30" s="1"/>
  <c r="W43" i="30"/>
  <c r="X43" i="30" s="1"/>
  <c r="AA43" i="30"/>
  <c r="AB43" i="30" s="1"/>
  <c r="S43" i="30"/>
  <c r="T43" i="30" s="1"/>
  <c r="AA48" i="30"/>
  <c r="AB48" i="30" s="1"/>
  <c r="W48" i="30"/>
  <c r="X48" i="30" s="1"/>
  <c r="S48" i="30"/>
  <c r="T48" i="30" s="1"/>
  <c r="AA84" i="30"/>
  <c r="AB84" i="30" s="1"/>
  <c r="W84" i="30"/>
  <c r="X84" i="30" s="1"/>
  <c r="S84" i="30"/>
  <c r="T84" i="30" s="1"/>
  <c r="W34" i="30"/>
  <c r="X34" i="30" s="1"/>
  <c r="AA34" i="30"/>
  <c r="AB34" i="30" s="1"/>
  <c r="S34" i="30"/>
  <c r="T34" i="30" s="1"/>
  <c r="W66" i="31"/>
  <c r="X66" i="31" s="1"/>
  <c r="AA66" i="31"/>
  <c r="AB66" i="31" s="1"/>
  <c r="S66" i="31"/>
  <c r="T66" i="31" s="1"/>
  <c r="W50" i="31"/>
  <c r="X50" i="31" s="1"/>
  <c r="AA50" i="31"/>
  <c r="AB50" i="31" s="1"/>
  <c r="S50" i="31"/>
  <c r="T50" i="31" s="1"/>
  <c r="O87" i="31"/>
  <c r="P87" i="31" s="1"/>
  <c r="AA87" i="31"/>
  <c r="AB87" i="31" s="1"/>
  <c r="W87" i="31"/>
  <c r="X87" i="31" s="1"/>
  <c r="S87" i="31"/>
  <c r="T87" i="31" s="1"/>
  <c r="W103" i="31"/>
  <c r="X103" i="31" s="1"/>
  <c r="AA103" i="31"/>
  <c r="AB103" i="31" s="1"/>
  <c r="S103" i="31"/>
  <c r="T103" i="31" s="1"/>
  <c r="AA88" i="31"/>
  <c r="AB88" i="31" s="1"/>
  <c r="S88" i="31"/>
  <c r="T88" i="31" s="1"/>
  <c r="W88" i="31"/>
  <c r="X88" i="31" s="1"/>
  <c r="AA133" i="31"/>
  <c r="AB133" i="31" s="1"/>
  <c r="W133" i="31"/>
  <c r="X133" i="31" s="1"/>
  <c r="S133" i="31"/>
  <c r="T133" i="31" s="1"/>
  <c r="AA151" i="31"/>
  <c r="AB151" i="31" s="1"/>
  <c r="W151" i="31"/>
  <c r="X151" i="31" s="1"/>
  <c r="S151" i="31"/>
  <c r="T151" i="31" s="1"/>
  <c r="O86" i="32"/>
  <c r="P86" i="32" s="1"/>
  <c r="W86" i="32"/>
  <c r="X86" i="32" s="1"/>
  <c r="AA86" i="32"/>
  <c r="AB86" i="32" s="1"/>
  <c r="S86" i="32"/>
  <c r="T86" i="32" s="1"/>
  <c r="O72" i="32"/>
  <c r="P72" i="32" s="1"/>
  <c r="W72" i="32"/>
  <c r="AA72" i="32"/>
  <c r="S72" i="32"/>
  <c r="AA93" i="32"/>
  <c r="AB93" i="32" s="1"/>
  <c r="W93" i="32"/>
  <c r="X93" i="32" s="1"/>
  <c r="S93" i="32"/>
  <c r="T93" i="32" s="1"/>
  <c r="AA125" i="32"/>
  <c r="AB125" i="32" s="1"/>
  <c r="W125" i="32"/>
  <c r="X125" i="32" s="1"/>
  <c r="S125" i="32"/>
  <c r="T125" i="32" s="1"/>
  <c r="W141" i="32"/>
  <c r="X141" i="32" s="1"/>
  <c r="AA141" i="32"/>
  <c r="AB141" i="32" s="1"/>
  <c r="S141" i="32"/>
  <c r="T141" i="32" s="1"/>
  <c r="AA34" i="32"/>
  <c r="AB34" i="32" s="1"/>
  <c r="S34" i="32"/>
  <c r="T34" i="32" s="1"/>
  <c r="W34" i="32"/>
  <c r="X34" i="32" s="1"/>
  <c r="W155" i="32"/>
  <c r="X155" i="32" s="1"/>
  <c r="AA155" i="32"/>
  <c r="AB155" i="32" s="1"/>
  <c r="S155" i="32"/>
  <c r="T155" i="32" s="1"/>
  <c r="W21" i="33"/>
  <c r="X21" i="33" s="1"/>
  <c r="AA21" i="33"/>
  <c r="AB21" i="33" s="1"/>
  <c r="S21" i="33"/>
  <c r="T21" i="33" s="1"/>
  <c r="AA121" i="33"/>
  <c r="AB121" i="33" s="1"/>
  <c r="W121" i="33"/>
  <c r="X121" i="33" s="1"/>
  <c r="S121" i="33"/>
  <c r="T121" i="33" s="1"/>
  <c r="W132" i="33"/>
  <c r="AA132" i="33"/>
  <c r="S132" i="33"/>
  <c r="AA134" i="33"/>
  <c r="AB134" i="33" s="1"/>
  <c r="W134" i="33"/>
  <c r="X134" i="33" s="1"/>
  <c r="S134" i="33"/>
  <c r="T134" i="33" s="1"/>
  <c r="O57" i="33"/>
  <c r="P57" i="33" s="1"/>
  <c r="W57" i="33"/>
  <c r="X57" i="33" s="1"/>
  <c r="AA57" i="33"/>
  <c r="AB57" i="33" s="1"/>
  <c r="S57" i="33"/>
  <c r="T57" i="33" s="1"/>
  <c r="O77" i="33"/>
  <c r="P77" i="33" s="1"/>
  <c r="W77" i="33"/>
  <c r="X77" i="33" s="1"/>
  <c r="AA77" i="33"/>
  <c r="AB77" i="33" s="1"/>
  <c r="S77" i="33"/>
  <c r="T77" i="33" s="1"/>
  <c r="W109" i="33"/>
  <c r="X109" i="33" s="1"/>
  <c r="AA109" i="33"/>
  <c r="AB109" i="33" s="1"/>
  <c r="S109" i="33"/>
  <c r="T109" i="33" s="1"/>
  <c r="W137" i="33"/>
  <c r="X137" i="33" s="1"/>
  <c r="AA137" i="33"/>
  <c r="AB137" i="33" s="1"/>
  <c r="S137" i="33"/>
  <c r="T137" i="33" s="1"/>
  <c r="O19" i="33"/>
  <c r="P19" i="33" s="1"/>
  <c r="AA19" i="33"/>
  <c r="AB19" i="33" s="1"/>
  <c r="W19" i="33"/>
  <c r="X19" i="33" s="1"/>
  <c r="S19" i="33"/>
  <c r="T19" i="33" s="1"/>
  <c r="AA19" i="34"/>
  <c r="AB19" i="34" s="1"/>
  <c r="S19" i="34"/>
  <c r="T19" i="34" s="1"/>
  <c r="W19" i="34"/>
  <c r="X19" i="34" s="1"/>
  <c r="W141" i="34"/>
  <c r="X141" i="34" s="1"/>
  <c r="AA141" i="34"/>
  <c r="AB141" i="34" s="1"/>
  <c r="S141" i="34"/>
  <c r="T141" i="34" s="1"/>
  <c r="AA136" i="34"/>
  <c r="AB136" i="34" s="1"/>
  <c r="W136" i="34"/>
  <c r="X136" i="34" s="1"/>
  <c r="S136" i="34"/>
  <c r="T136" i="34" s="1"/>
  <c r="O72" i="34"/>
  <c r="P72" i="34" s="1"/>
  <c r="W72" i="34"/>
  <c r="AA72" i="34"/>
  <c r="S72" i="34"/>
  <c r="AA149" i="34"/>
  <c r="AB149" i="34" s="1"/>
  <c r="W149" i="34"/>
  <c r="X149" i="34" s="1"/>
  <c r="S149" i="34"/>
  <c r="T149" i="34" s="1"/>
  <c r="AA108" i="34"/>
  <c r="AB108" i="34" s="1"/>
  <c r="W108" i="34"/>
  <c r="X108" i="34" s="1"/>
  <c r="S108" i="34"/>
  <c r="T108" i="34" s="1"/>
  <c r="W103" i="34"/>
  <c r="X103" i="34" s="1"/>
  <c r="AA103" i="34"/>
  <c r="AB103" i="34" s="1"/>
  <c r="S103" i="34"/>
  <c r="T103" i="34" s="1"/>
  <c r="AA58" i="35"/>
  <c r="AB58" i="35" s="1"/>
  <c r="W58" i="35"/>
  <c r="X58" i="35" s="1"/>
  <c r="S58" i="35"/>
  <c r="T58" i="35" s="1"/>
  <c r="AA93" i="35"/>
  <c r="AB93" i="35" s="1"/>
  <c r="W93" i="35"/>
  <c r="X93" i="35" s="1"/>
  <c r="S93" i="35"/>
  <c r="T93" i="35" s="1"/>
  <c r="AA55" i="35"/>
  <c r="AB55" i="35" s="1"/>
  <c r="W55" i="35"/>
  <c r="X55" i="35" s="1"/>
  <c r="S55" i="35"/>
  <c r="T55" i="35" s="1"/>
  <c r="W83" i="35"/>
  <c r="X83" i="35" s="1"/>
  <c r="AA83" i="35"/>
  <c r="AB83" i="35" s="1"/>
  <c r="S83" i="35"/>
  <c r="T83" i="35" s="1"/>
  <c r="W113" i="35"/>
  <c r="X113" i="35" s="1"/>
  <c r="AA113" i="35"/>
  <c r="AB113" i="35" s="1"/>
  <c r="S113" i="35"/>
  <c r="T113" i="35" s="1"/>
  <c r="W144" i="35"/>
  <c r="X144" i="35" s="1"/>
  <c r="AA144" i="35"/>
  <c r="AB144" i="35" s="1"/>
  <c r="S144" i="35"/>
  <c r="T144" i="35" s="1"/>
  <c r="O60" i="36"/>
  <c r="P60" i="36" s="1"/>
  <c r="AA60" i="36"/>
  <c r="AB60" i="36" s="1"/>
  <c r="W60" i="36"/>
  <c r="X60" i="36" s="1"/>
  <c r="S60" i="36"/>
  <c r="T60" i="36" s="1"/>
  <c r="W45" i="36"/>
  <c r="X45" i="36" s="1"/>
  <c r="AA45" i="36"/>
  <c r="AB45" i="36" s="1"/>
  <c r="S45" i="36"/>
  <c r="T45" i="36" s="1"/>
  <c r="AA53" i="36"/>
  <c r="AB53" i="36" s="1"/>
  <c r="W53" i="36"/>
  <c r="X53" i="36" s="1"/>
  <c r="S53" i="36"/>
  <c r="T53" i="36" s="1"/>
  <c r="AA34" i="36"/>
  <c r="AB34" i="36" s="1"/>
  <c r="W34" i="36"/>
  <c r="X34" i="36" s="1"/>
  <c r="S34" i="36"/>
  <c r="T34" i="36" s="1"/>
  <c r="W138" i="36"/>
  <c r="X138" i="36" s="1"/>
  <c r="AA138" i="36"/>
  <c r="AB138" i="36" s="1"/>
  <c r="S138" i="36"/>
  <c r="T138" i="36" s="1"/>
  <c r="AA46" i="36"/>
  <c r="AB46" i="36" s="1"/>
  <c r="W46" i="36"/>
  <c r="X46" i="36" s="1"/>
  <c r="S46" i="36"/>
  <c r="T46" i="36" s="1"/>
  <c r="W48" i="36"/>
  <c r="X48" i="36" s="1"/>
  <c r="S48" i="36"/>
  <c r="T48" i="36" s="1"/>
  <c r="AA48" i="36"/>
  <c r="AB48" i="36" s="1"/>
  <c r="AA24" i="36"/>
  <c r="AB24" i="36" s="1"/>
  <c r="W24" i="36"/>
  <c r="X24" i="36" s="1"/>
  <c r="S24" i="36"/>
  <c r="T24" i="36" s="1"/>
  <c r="AA42" i="37"/>
  <c r="W42" i="37"/>
  <c r="S42" i="37"/>
  <c r="W73" i="37"/>
  <c r="X73" i="37" s="1"/>
  <c r="AA73" i="37"/>
  <c r="AB73" i="37" s="1"/>
  <c r="S73" i="37"/>
  <c r="T73" i="37" s="1"/>
  <c r="AA115" i="37"/>
  <c r="AB115" i="37" s="1"/>
  <c r="W115" i="37"/>
  <c r="X115" i="37" s="1"/>
  <c r="S115" i="37"/>
  <c r="T115" i="37" s="1"/>
  <c r="AA112" i="37"/>
  <c r="AB112" i="37" s="1"/>
  <c r="W112" i="37"/>
  <c r="X112" i="37" s="1"/>
  <c r="S112" i="37"/>
  <c r="T112" i="37" s="1"/>
  <c r="AA126" i="37"/>
  <c r="AB126" i="37" s="1"/>
  <c r="W126" i="37"/>
  <c r="X126" i="37" s="1"/>
  <c r="S126" i="37"/>
  <c r="T126" i="37" s="1"/>
  <c r="W107" i="37"/>
  <c r="X107" i="37" s="1"/>
  <c r="AA107" i="37"/>
  <c r="AB107" i="37" s="1"/>
  <c r="S107" i="37"/>
  <c r="T107" i="37" s="1"/>
  <c r="AA25" i="37"/>
  <c r="AB25" i="37" s="1"/>
  <c r="W25" i="37"/>
  <c r="X25" i="37" s="1"/>
  <c r="S25" i="37"/>
  <c r="T25" i="37" s="1"/>
  <c r="O51" i="37"/>
  <c r="P51" i="37" s="1"/>
  <c r="AA51" i="37"/>
  <c r="AB51" i="37" s="1"/>
  <c r="W51" i="37"/>
  <c r="X51" i="37" s="1"/>
  <c r="S51" i="37"/>
  <c r="T51" i="37" s="1"/>
  <c r="AA47" i="37"/>
  <c r="AB47" i="37" s="1"/>
  <c r="W47" i="37"/>
  <c r="X47" i="37" s="1"/>
  <c r="S47" i="37"/>
  <c r="T47" i="37" s="1"/>
  <c r="W17" i="36"/>
  <c r="X17" i="36" s="1"/>
  <c r="AA17" i="36"/>
  <c r="AB17" i="36" s="1"/>
  <c r="S17" i="36"/>
  <c r="T17" i="36" s="1"/>
  <c r="W27" i="29"/>
  <c r="X27" i="29" s="1"/>
  <c r="AA27" i="29"/>
  <c r="AB27" i="29" s="1"/>
  <c r="S27" i="29"/>
  <c r="T27" i="29" s="1"/>
  <c r="W19" i="29"/>
  <c r="X19" i="29" s="1"/>
  <c r="AA19" i="29"/>
  <c r="AB19" i="29" s="1"/>
  <c r="S19" i="29"/>
  <c r="T19" i="29" s="1"/>
  <c r="AA84" i="29"/>
  <c r="AB84" i="29" s="1"/>
  <c r="W84" i="29"/>
  <c r="X84" i="29" s="1"/>
  <c r="S84" i="29"/>
  <c r="T84" i="29" s="1"/>
  <c r="O178" i="29"/>
  <c r="P178" i="29" s="1"/>
  <c r="AA143" i="36"/>
  <c r="AB143" i="36" s="1"/>
  <c r="W143" i="36"/>
  <c r="X143" i="36" s="1"/>
  <c r="S143" i="36"/>
  <c r="T143" i="36" s="1"/>
  <c r="W53" i="34"/>
  <c r="X53" i="34" s="1"/>
  <c r="AA53" i="34"/>
  <c r="AB53" i="34" s="1"/>
  <c r="S53" i="34"/>
  <c r="T53" i="34" s="1"/>
  <c r="W150" i="35"/>
  <c r="X150" i="35" s="1"/>
  <c r="AA150" i="35"/>
  <c r="AB150" i="35" s="1"/>
  <c r="S150" i="35"/>
  <c r="T150" i="35" s="1"/>
  <c r="AA29" i="30"/>
  <c r="AB29" i="30" s="1"/>
  <c r="W29" i="30"/>
  <c r="X29" i="30" s="1"/>
  <c r="S29" i="30"/>
  <c r="T29" i="30" s="1"/>
  <c r="W16" i="31"/>
  <c r="X16" i="31" s="1"/>
  <c r="AA16" i="31"/>
  <c r="AB16" i="31" s="1"/>
  <c r="S16" i="31"/>
  <c r="T16" i="31" s="1"/>
  <c r="AA171" i="37"/>
  <c r="AB171" i="37" s="1"/>
  <c r="W171" i="37"/>
  <c r="X171" i="37" s="1"/>
  <c r="S171" i="37"/>
  <c r="T171" i="37" s="1"/>
  <c r="O175" i="37"/>
  <c r="P175" i="37" s="1"/>
  <c r="W175" i="37"/>
  <c r="X175" i="37" s="1"/>
  <c r="AA175" i="37"/>
  <c r="AB175" i="37" s="1"/>
  <c r="S175" i="37"/>
  <c r="T175" i="37" s="1"/>
  <c r="W181" i="35"/>
  <c r="X181" i="35" s="1"/>
  <c r="AA181" i="35"/>
  <c r="AB181" i="35" s="1"/>
  <c r="S181" i="35"/>
  <c r="T181" i="35" s="1"/>
  <c r="W179" i="35"/>
  <c r="X179" i="35" s="1"/>
  <c r="AA179" i="35"/>
  <c r="AB179" i="35" s="1"/>
  <c r="S179" i="35"/>
  <c r="T179" i="35" s="1"/>
  <c r="AA167" i="33"/>
  <c r="AB167" i="33" s="1"/>
  <c r="W167" i="33"/>
  <c r="X167" i="33" s="1"/>
  <c r="S167" i="33"/>
  <c r="T167" i="33" s="1"/>
  <c r="W173" i="33"/>
  <c r="X173" i="33" s="1"/>
  <c r="AA173" i="33"/>
  <c r="AB173" i="33" s="1"/>
  <c r="S173" i="33"/>
  <c r="T173" i="33" s="1"/>
  <c r="W178" i="28"/>
  <c r="X178" i="28" s="1"/>
  <c r="AA178" i="28"/>
  <c r="AB178" i="28" s="1"/>
  <c r="S178" i="28"/>
  <c r="T178" i="28" s="1"/>
  <c r="AA182" i="32"/>
  <c r="AB182" i="32" s="1"/>
  <c r="W182" i="32"/>
  <c r="X182" i="32" s="1"/>
  <c r="S182" i="32"/>
  <c r="T182" i="32" s="1"/>
  <c r="W171" i="32"/>
  <c r="X171" i="32" s="1"/>
  <c r="AA171" i="32"/>
  <c r="AB171" i="32" s="1"/>
  <c r="S171" i="32"/>
  <c r="T171" i="32" s="1"/>
  <c r="AA186" i="36"/>
  <c r="AB186" i="36" s="1"/>
  <c r="W186" i="36"/>
  <c r="X186" i="36" s="1"/>
  <c r="S186" i="36"/>
  <c r="T186" i="36" s="1"/>
  <c r="O169" i="36"/>
  <c r="P169" i="36" s="1"/>
  <c r="AA169" i="36"/>
  <c r="AB169" i="36" s="1"/>
  <c r="W169" i="36"/>
  <c r="X169" i="36" s="1"/>
  <c r="S169" i="36"/>
  <c r="T169" i="36" s="1"/>
  <c r="AA163" i="31"/>
  <c r="AB163" i="31" s="1"/>
  <c r="W163" i="31"/>
  <c r="X163" i="31" s="1"/>
  <c r="S163" i="31"/>
  <c r="T163" i="31" s="1"/>
  <c r="AA175" i="31"/>
  <c r="AB175" i="31" s="1"/>
  <c r="W175" i="31"/>
  <c r="X175" i="31" s="1"/>
  <c r="S175" i="31"/>
  <c r="T175" i="31" s="1"/>
  <c r="W177" i="30"/>
  <c r="X177" i="30" s="1"/>
  <c r="AA177" i="30"/>
  <c r="AB177" i="30" s="1"/>
  <c r="S177" i="30"/>
  <c r="T177" i="30" s="1"/>
  <c r="W166" i="30"/>
  <c r="X166" i="30" s="1"/>
  <c r="AA166" i="30"/>
  <c r="AB166" i="30" s="1"/>
  <c r="S166" i="30"/>
  <c r="T166" i="30" s="1"/>
  <c r="W162" i="34"/>
  <c r="X162" i="34" s="1"/>
  <c r="AA162" i="34"/>
  <c r="AB162" i="34" s="1"/>
  <c r="S162" i="34"/>
  <c r="T162" i="34" s="1"/>
  <c r="W168" i="29"/>
  <c r="X168" i="29" s="1"/>
  <c r="S168" i="29"/>
  <c r="T168" i="29" s="1"/>
  <c r="AA168" i="29"/>
  <c r="AB168" i="29" s="1"/>
  <c r="W166" i="29"/>
  <c r="X166" i="29" s="1"/>
  <c r="AA166" i="29"/>
  <c r="AB166" i="29" s="1"/>
  <c r="S166" i="29"/>
  <c r="T166" i="29" s="1"/>
  <c r="O93" i="28"/>
  <c r="P93" i="28" s="1"/>
  <c r="AA93" i="28"/>
  <c r="AB93" i="28" s="1"/>
  <c r="W93" i="28"/>
  <c r="X93" i="28" s="1"/>
  <c r="S93" i="28"/>
  <c r="T93" i="28" s="1"/>
  <c r="O92" i="28"/>
  <c r="P92" i="28" s="1"/>
  <c r="W92" i="28"/>
  <c r="X92" i="28" s="1"/>
  <c r="AA92" i="28"/>
  <c r="AB92" i="28" s="1"/>
  <c r="S92" i="28"/>
  <c r="T92" i="28" s="1"/>
  <c r="W63" i="28"/>
  <c r="X63" i="28" s="1"/>
  <c r="AA63" i="28"/>
  <c r="AB63" i="28" s="1"/>
  <c r="S63" i="28"/>
  <c r="T63" i="28" s="1"/>
  <c r="AA113" i="28"/>
  <c r="AB113" i="28" s="1"/>
  <c r="S113" i="28"/>
  <c r="T113" i="28" s="1"/>
  <c r="W113" i="28"/>
  <c r="X113" i="28" s="1"/>
  <c r="S36" i="28"/>
  <c r="T36" i="28" s="1"/>
  <c r="AA36" i="28"/>
  <c r="AB36" i="28" s="1"/>
  <c r="W36" i="28"/>
  <c r="X36" i="28" s="1"/>
  <c r="O46" i="29"/>
  <c r="P46" i="29" s="1"/>
  <c r="W46" i="29"/>
  <c r="X46" i="29" s="1"/>
  <c r="AA46" i="29"/>
  <c r="AB46" i="29" s="1"/>
  <c r="S46" i="29"/>
  <c r="T46" i="29" s="1"/>
  <c r="W113" i="29"/>
  <c r="X113" i="29" s="1"/>
  <c r="AA113" i="29"/>
  <c r="AB113" i="29" s="1"/>
  <c r="S113" i="29"/>
  <c r="T113" i="29" s="1"/>
  <c r="AA87" i="29"/>
  <c r="AB87" i="29" s="1"/>
  <c r="W87" i="29"/>
  <c r="X87" i="29" s="1"/>
  <c r="S87" i="29"/>
  <c r="T87" i="29" s="1"/>
  <c r="W114" i="30"/>
  <c r="X114" i="30" s="1"/>
  <c r="AA114" i="30"/>
  <c r="AB114" i="30" s="1"/>
  <c r="S114" i="30"/>
  <c r="T114" i="30" s="1"/>
  <c r="AA51" i="30"/>
  <c r="AB51" i="30" s="1"/>
  <c r="W51" i="30"/>
  <c r="X51" i="30" s="1"/>
  <c r="S51" i="30"/>
  <c r="T51" i="30" s="1"/>
  <c r="AA148" i="30"/>
  <c r="AB148" i="30" s="1"/>
  <c r="S148" i="30"/>
  <c r="T148" i="30" s="1"/>
  <c r="W148" i="30"/>
  <c r="X148" i="30" s="1"/>
  <c r="AA48" i="31"/>
  <c r="AB48" i="31" s="1"/>
  <c r="W48" i="31"/>
  <c r="X48" i="31" s="1"/>
  <c r="S48" i="31"/>
  <c r="T48" i="31" s="1"/>
  <c r="O91" i="31"/>
  <c r="P91" i="31" s="1"/>
  <c r="AA91" i="31"/>
  <c r="AB91" i="31" s="1"/>
  <c r="W91" i="31"/>
  <c r="X91" i="31" s="1"/>
  <c r="S91" i="31"/>
  <c r="T91" i="31" s="1"/>
  <c r="AA149" i="31"/>
  <c r="AB149" i="31" s="1"/>
  <c r="W149" i="31"/>
  <c r="X149" i="31" s="1"/>
  <c r="S149" i="31"/>
  <c r="T149" i="31" s="1"/>
  <c r="O94" i="32"/>
  <c r="P94" i="32" s="1"/>
  <c r="W94" i="32"/>
  <c r="X94" i="32" s="1"/>
  <c r="AA94" i="32"/>
  <c r="AB94" i="32" s="1"/>
  <c r="S94" i="32"/>
  <c r="T94" i="32" s="1"/>
  <c r="AA135" i="32"/>
  <c r="AB135" i="32" s="1"/>
  <c r="W135" i="32"/>
  <c r="X135" i="32" s="1"/>
  <c r="S135" i="32"/>
  <c r="T135" i="32" s="1"/>
  <c r="AA138" i="32"/>
  <c r="AB138" i="32" s="1"/>
  <c r="W138" i="32"/>
  <c r="X138" i="32" s="1"/>
  <c r="S138" i="32"/>
  <c r="T138" i="32" s="1"/>
  <c r="AA148" i="33"/>
  <c r="AB148" i="33" s="1"/>
  <c r="W148" i="33"/>
  <c r="X148" i="33" s="1"/>
  <c r="S148" i="33"/>
  <c r="T148" i="33" s="1"/>
  <c r="W65" i="33"/>
  <c r="X65" i="33" s="1"/>
  <c r="AA65" i="33"/>
  <c r="AB65" i="33" s="1"/>
  <c r="S65" i="33"/>
  <c r="T65" i="33" s="1"/>
  <c r="W125" i="33"/>
  <c r="X125" i="33" s="1"/>
  <c r="AA125" i="33"/>
  <c r="AB125" i="33" s="1"/>
  <c r="S125" i="33"/>
  <c r="T125" i="33" s="1"/>
  <c r="W155" i="34"/>
  <c r="X155" i="34" s="1"/>
  <c r="AA155" i="34"/>
  <c r="AB155" i="34" s="1"/>
  <c r="S155" i="34"/>
  <c r="T155" i="34" s="1"/>
  <c r="AA32" i="34"/>
  <c r="AB32" i="34" s="1"/>
  <c r="W32" i="34"/>
  <c r="X32" i="34" s="1"/>
  <c r="S32" i="34"/>
  <c r="T32" i="34" s="1"/>
  <c r="W110" i="34"/>
  <c r="X110" i="34" s="1"/>
  <c r="AA110" i="34"/>
  <c r="AB110" i="34" s="1"/>
  <c r="S110" i="34"/>
  <c r="T110" i="34" s="1"/>
  <c r="AA42" i="34"/>
  <c r="W42" i="34"/>
  <c r="S42" i="34"/>
  <c r="AA35" i="35"/>
  <c r="AB35" i="35" s="1"/>
  <c r="W35" i="35"/>
  <c r="X35" i="35" s="1"/>
  <c r="S35" i="35"/>
  <c r="T35" i="35" s="1"/>
  <c r="O86" i="35"/>
  <c r="P86" i="35" s="1"/>
  <c r="AA86" i="35"/>
  <c r="AB86" i="35" s="1"/>
  <c r="W86" i="35"/>
  <c r="X86" i="35" s="1"/>
  <c r="S86" i="35"/>
  <c r="T86" i="35" s="1"/>
  <c r="O53" i="35"/>
  <c r="P53" i="35" s="1"/>
  <c r="AA53" i="35"/>
  <c r="AB53" i="35" s="1"/>
  <c r="W53" i="35"/>
  <c r="X53" i="35" s="1"/>
  <c r="S53" i="35"/>
  <c r="T53" i="35" s="1"/>
  <c r="AA81" i="35"/>
  <c r="AB81" i="35" s="1"/>
  <c r="W81" i="35"/>
  <c r="X81" i="35" s="1"/>
  <c r="S81" i="35"/>
  <c r="T81" i="35" s="1"/>
  <c r="O91" i="35"/>
  <c r="P91" i="35" s="1"/>
  <c r="AA91" i="35"/>
  <c r="AB91" i="35" s="1"/>
  <c r="W91" i="35"/>
  <c r="X91" i="35" s="1"/>
  <c r="S91" i="35"/>
  <c r="T91" i="35" s="1"/>
  <c r="AA147" i="35"/>
  <c r="AB147" i="35" s="1"/>
  <c r="W147" i="35"/>
  <c r="X147" i="35" s="1"/>
  <c r="S147" i="35"/>
  <c r="T147" i="35" s="1"/>
  <c r="O48" i="35"/>
  <c r="P48" i="35" s="1"/>
  <c r="AA48" i="35"/>
  <c r="AB48" i="35" s="1"/>
  <c r="W48" i="35"/>
  <c r="X48" i="35" s="1"/>
  <c r="S48" i="35"/>
  <c r="T48" i="35" s="1"/>
  <c r="AA31" i="36"/>
  <c r="AB31" i="36" s="1"/>
  <c r="W31" i="36"/>
  <c r="X31" i="36" s="1"/>
  <c r="S31" i="36"/>
  <c r="T31" i="36" s="1"/>
  <c r="W86" i="36"/>
  <c r="X86" i="36" s="1"/>
  <c r="AA86" i="36"/>
  <c r="AB86" i="36" s="1"/>
  <c r="S86" i="36"/>
  <c r="T86" i="36" s="1"/>
  <c r="O180" i="36"/>
  <c r="P180" i="36" s="1"/>
  <c r="W42" i="36"/>
  <c r="AA42" i="36"/>
  <c r="S42" i="36"/>
  <c r="AA50" i="36"/>
  <c r="AB50" i="36" s="1"/>
  <c r="W50" i="36"/>
  <c r="X50" i="36" s="1"/>
  <c r="S50" i="36"/>
  <c r="T50" i="36" s="1"/>
  <c r="AA106" i="36"/>
  <c r="AB106" i="36" s="1"/>
  <c r="W106" i="36"/>
  <c r="X106" i="36" s="1"/>
  <c r="S106" i="36"/>
  <c r="T106" i="36" s="1"/>
  <c r="W154" i="36"/>
  <c r="X154" i="36" s="1"/>
  <c r="AA154" i="36"/>
  <c r="AB154" i="36" s="1"/>
  <c r="S154" i="36"/>
  <c r="T154" i="36" s="1"/>
  <c r="AA54" i="36"/>
  <c r="AB54" i="36" s="1"/>
  <c r="W54" i="36"/>
  <c r="X54" i="36" s="1"/>
  <c r="S54" i="36"/>
  <c r="T54" i="36" s="1"/>
  <c r="W56" i="36"/>
  <c r="X56" i="36" s="1"/>
  <c r="AA56" i="36"/>
  <c r="AB56" i="36" s="1"/>
  <c r="S56" i="36"/>
  <c r="T56" i="36" s="1"/>
  <c r="O16" i="36"/>
  <c r="P16" i="36" s="1"/>
  <c r="W16" i="36"/>
  <c r="X16" i="36" s="1"/>
  <c r="AA16" i="36"/>
  <c r="AB16" i="36" s="1"/>
  <c r="S16" i="36"/>
  <c r="T16" i="36" s="1"/>
  <c r="W139" i="36"/>
  <c r="X139" i="36" s="1"/>
  <c r="AA139" i="36"/>
  <c r="AB139" i="36" s="1"/>
  <c r="S139" i="36"/>
  <c r="T139" i="36" s="1"/>
  <c r="W23" i="37"/>
  <c r="X23" i="37" s="1"/>
  <c r="AA23" i="37"/>
  <c r="AB23" i="37" s="1"/>
  <c r="S23" i="37"/>
  <c r="T23" i="37" s="1"/>
  <c r="W81" i="37"/>
  <c r="X81" i="37" s="1"/>
  <c r="AA81" i="37"/>
  <c r="AB81" i="37" s="1"/>
  <c r="S81" i="37"/>
  <c r="T81" i="37" s="1"/>
  <c r="AA145" i="37"/>
  <c r="AB145" i="37" s="1"/>
  <c r="W145" i="37"/>
  <c r="X145" i="37" s="1"/>
  <c r="S145" i="37"/>
  <c r="T145" i="37" s="1"/>
  <c r="W140" i="37"/>
  <c r="X140" i="37" s="1"/>
  <c r="AA140" i="37"/>
  <c r="AB140" i="37" s="1"/>
  <c r="S140" i="37"/>
  <c r="T140" i="37" s="1"/>
  <c r="W142" i="37"/>
  <c r="X142" i="37" s="1"/>
  <c r="AA142" i="37"/>
  <c r="AB142" i="37" s="1"/>
  <c r="S142" i="37"/>
  <c r="T142" i="37" s="1"/>
  <c r="AA123" i="37"/>
  <c r="AB123" i="37" s="1"/>
  <c r="W123" i="37"/>
  <c r="X123" i="37" s="1"/>
  <c r="S123" i="37"/>
  <c r="T123" i="37" s="1"/>
  <c r="AA17" i="37"/>
  <c r="AB17" i="37" s="1"/>
  <c r="W17" i="37"/>
  <c r="X17" i="37" s="1"/>
  <c r="S17" i="37"/>
  <c r="T17" i="37" s="1"/>
  <c r="W26" i="37"/>
  <c r="X26" i="37" s="1"/>
  <c r="AA26" i="37"/>
  <c r="AB26" i="37" s="1"/>
  <c r="S26" i="37"/>
  <c r="T26" i="37" s="1"/>
  <c r="AA33" i="37"/>
  <c r="AB33" i="37" s="1"/>
  <c r="W33" i="37"/>
  <c r="X33" i="37" s="1"/>
  <c r="S33" i="37"/>
  <c r="T33" i="37" s="1"/>
  <c r="AA50" i="32"/>
  <c r="AB50" i="32" s="1"/>
  <c r="W50" i="32"/>
  <c r="X50" i="32" s="1"/>
  <c r="S50" i="32"/>
  <c r="T50" i="32" s="1"/>
  <c r="W21" i="29"/>
  <c r="X21" i="29" s="1"/>
  <c r="AA21" i="29"/>
  <c r="AB21" i="29" s="1"/>
  <c r="S21" i="29"/>
  <c r="T21" i="29" s="1"/>
  <c r="AA12" i="29"/>
  <c r="AB12" i="29" s="1"/>
  <c r="W12" i="29"/>
  <c r="X12" i="29" s="1"/>
  <c r="S12" i="29"/>
  <c r="T12" i="29" s="1"/>
  <c r="AA44" i="37"/>
  <c r="AB44" i="37" s="1"/>
  <c r="W44" i="37"/>
  <c r="X44" i="37" s="1"/>
  <c r="S44" i="37"/>
  <c r="T44" i="37" s="1"/>
  <c r="AA54" i="29"/>
  <c r="AB54" i="29" s="1"/>
  <c r="W54" i="29"/>
  <c r="X54" i="29" s="1"/>
  <c r="S54" i="29"/>
  <c r="T54" i="29" s="1"/>
  <c r="AA16" i="28"/>
  <c r="AB16" i="28" s="1"/>
  <c r="W16" i="28"/>
  <c r="X16" i="28" s="1"/>
  <c r="S16" i="28"/>
  <c r="T16" i="28" s="1"/>
  <c r="AA20" i="29"/>
  <c r="AB20" i="29" s="1"/>
  <c r="W20" i="29"/>
  <c r="X20" i="29" s="1"/>
  <c r="S20" i="29"/>
  <c r="T20" i="29" s="1"/>
  <c r="W21" i="30"/>
  <c r="X21" i="30" s="1"/>
  <c r="AA21" i="30"/>
  <c r="AB21" i="30" s="1"/>
  <c r="S21" i="30"/>
  <c r="T21" i="30" s="1"/>
  <c r="O55" i="31"/>
  <c r="P55" i="31" s="1"/>
  <c r="W55" i="31"/>
  <c r="X55" i="31" s="1"/>
  <c r="AA55" i="31"/>
  <c r="AB55" i="31" s="1"/>
  <c r="S55" i="31"/>
  <c r="T55" i="31" s="1"/>
  <c r="W179" i="37"/>
  <c r="X179" i="37" s="1"/>
  <c r="AA179" i="37"/>
  <c r="AB179" i="37" s="1"/>
  <c r="S179" i="37"/>
  <c r="T179" i="37" s="1"/>
  <c r="AA163" i="37"/>
  <c r="AB163" i="37" s="1"/>
  <c r="W163" i="37"/>
  <c r="X163" i="37" s="1"/>
  <c r="S163" i="37"/>
  <c r="T163" i="37" s="1"/>
  <c r="AA177" i="35"/>
  <c r="AB177" i="35" s="1"/>
  <c r="W177" i="35"/>
  <c r="X177" i="35" s="1"/>
  <c r="S177" i="35"/>
  <c r="T177" i="35" s="1"/>
  <c r="W171" i="35"/>
  <c r="X171" i="35" s="1"/>
  <c r="AA171" i="35"/>
  <c r="AB171" i="35" s="1"/>
  <c r="S171" i="35"/>
  <c r="T171" i="35" s="1"/>
  <c r="AA181" i="33"/>
  <c r="AB181" i="33" s="1"/>
  <c r="W181" i="33"/>
  <c r="X181" i="33" s="1"/>
  <c r="S181" i="33"/>
  <c r="T181" i="33" s="1"/>
  <c r="AA166" i="28"/>
  <c r="AB166" i="28" s="1"/>
  <c r="W166" i="28"/>
  <c r="X166" i="28" s="1"/>
  <c r="S166" i="28"/>
  <c r="T166" i="28" s="1"/>
  <c r="AA170" i="28"/>
  <c r="AB170" i="28" s="1"/>
  <c r="W170" i="28"/>
  <c r="X170" i="28" s="1"/>
  <c r="S170" i="28"/>
  <c r="T170" i="28" s="1"/>
  <c r="AA163" i="32"/>
  <c r="AB163" i="32" s="1"/>
  <c r="W163" i="32"/>
  <c r="X163" i="32" s="1"/>
  <c r="S163" i="32"/>
  <c r="T163" i="32" s="1"/>
  <c r="W175" i="32"/>
  <c r="X175" i="32" s="1"/>
  <c r="AA175" i="32"/>
  <c r="AB175" i="32" s="1"/>
  <c r="S175" i="32"/>
  <c r="T175" i="32" s="1"/>
  <c r="O185" i="36"/>
  <c r="P185" i="36" s="1"/>
  <c r="AA185" i="36"/>
  <c r="AB185" i="36" s="1"/>
  <c r="W185" i="36"/>
  <c r="X185" i="36" s="1"/>
  <c r="S185" i="36"/>
  <c r="T185" i="36" s="1"/>
  <c r="W175" i="36"/>
  <c r="X175" i="36" s="1"/>
  <c r="AA175" i="36"/>
  <c r="AB175" i="36" s="1"/>
  <c r="S175" i="36"/>
  <c r="T175" i="36" s="1"/>
  <c r="O169" i="31"/>
  <c r="P169" i="31" s="1"/>
  <c r="W169" i="31"/>
  <c r="X169" i="31" s="1"/>
  <c r="AA169" i="31"/>
  <c r="AB169" i="31" s="1"/>
  <c r="S169" i="31"/>
  <c r="T169" i="31" s="1"/>
  <c r="W184" i="31"/>
  <c r="X184" i="31" s="1"/>
  <c r="AA184" i="31"/>
  <c r="AB184" i="31" s="1"/>
  <c r="S184" i="31"/>
  <c r="T184" i="31" s="1"/>
  <c r="O185" i="30"/>
  <c r="P185" i="30" s="1"/>
  <c r="AA185" i="30"/>
  <c r="AB185" i="30" s="1"/>
  <c r="W185" i="30"/>
  <c r="X185" i="30" s="1"/>
  <c r="S185" i="30"/>
  <c r="T185" i="30" s="1"/>
  <c r="W173" i="30"/>
  <c r="X173" i="30" s="1"/>
  <c r="AA173" i="30"/>
  <c r="AB173" i="30" s="1"/>
  <c r="S173" i="30"/>
  <c r="T173" i="30" s="1"/>
  <c r="W169" i="34"/>
  <c r="X169" i="34" s="1"/>
  <c r="AA169" i="34"/>
  <c r="AB169" i="34" s="1"/>
  <c r="S169" i="34"/>
  <c r="T169" i="34" s="1"/>
  <c r="W180" i="29"/>
  <c r="X180" i="29" s="1"/>
  <c r="AA180" i="29"/>
  <c r="AB180" i="29" s="1"/>
  <c r="S180" i="29"/>
  <c r="T180" i="29" s="1"/>
  <c r="W176" i="29"/>
  <c r="X176" i="29" s="1"/>
  <c r="AA176" i="29"/>
  <c r="AB176" i="29" s="1"/>
  <c r="S176" i="29"/>
  <c r="T176" i="29" s="1"/>
  <c r="O96" i="33"/>
  <c r="P96" i="33" s="1"/>
  <c r="W96" i="33"/>
  <c r="X96" i="33" s="1"/>
  <c r="AA96" i="33"/>
  <c r="AB96" i="33" s="1"/>
  <c r="S96" i="33"/>
  <c r="T96" i="33" s="1"/>
  <c r="AA72" i="29"/>
  <c r="W72" i="29"/>
  <c r="S72" i="29"/>
  <c r="W27" i="28"/>
  <c r="X27" i="28" s="1"/>
  <c r="AA27" i="28"/>
  <c r="AB27" i="28" s="1"/>
  <c r="S27" i="28"/>
  <c r="T27" i="28" s="1"/>
  <c r="AA66" i="28"/>
  <c r="AB66" i="28" s="1"/>
  <c r="W66" i="28"/>
  <c r="X66" i="28" s="1"/>
  <c r="S66" i="28"/>
  <c r="T66" i="28" s="1"/>
  <c r="W83" i="28"/>
  <c r="X83" i="28" s="1"/>
  <c r="AA83" i="28"/>
  <c r="AB83" i="28" s="1"/>
  <c r="S83" i="28"/>
  <c r="T83" i="28" s="1"/>
  <c r="W35" i="28"/>
  <c r="X35" i="28" s="1"/>
  <c r="AA35" i="28"/>
  <c r="AB35" i="28" s="1"/>
  <c r="S35" i="28"/>
  <c r="T35" i="28" s="1"/>
  <c r="W49" i="29"/>
  <c r="X49" i="29" s="1"/>
  <c r="AA49" i="29"/>
  <c r="AB49" i="29" s="1"/>
  <c r="S49" i="29"/>
  <c r="T49" i="29" s="1"/>
  <c r="AA121" i="29"/>
  <c r="AB121" i="29" s="1"/>
  <c r="W121" i="29"/>
  <c r="X121" i="29" s="1"/>
  <c r="S121" i="29"/>
  <c r="T121" i="29" s="1"/>
  <c r="AA52" i="29"/>
  <c r="AB52" i="29" s="1"/>
  <c r="W52" i="29"/>
  <c r="X52" i="29" s="1"/>
  <c r="S52" i="29"/>
  <c r="T52" i="29" s="1"/>
  <c r="O74" i="29"/>
  <c r="P74" i="29" s="1"/>
  <c r="W74" i="29"/>
  <c r="X74" i="29" s="1"/>
  <c r="S74" i="29"/>
  <c r="T74" i="29" s="1"/>
  <c r="AA74" i="29"/>
  <c r="AB74" i="29" s="1"/>
  <c r="W106" i="30"/>
  <c r="X106" i="30" s="1"/>
  <c r="AA106" i="30"/>
  <c r="AB106" i="30" s="1"/>
  <c r="S106" i="30"/>
  <c r="T106" i="30" s="1"/>
  <c r="AA134" i="30"/>
  <c r="AB134" i="30" s="1"/>
  <c r="W134" i="30"/>
  <c r="X134" i="30" s="1"/>
  <c r="S134" i="30"/>
  <c r="T134" i="30" s="1"/>
  <c r="AA156" i="30"/>
  <c r="AB156" i="30" s="1"/>
  <c r="W156" i="30"/>
  <c r="X156" i="30" s="1"/>
  <c r="S156" i="30"/>
  <c r="T156" i="30" s="1"/>
  <c r="AA56" i="30"/>
  <c r="AB56" i="30" s="1"/>
  <c r="W56" i="30"/>
  <c r="X56" i="30" s="1"/>
  <c r="S56" i="30"/>
  <c r="T56" i="30" s="1"/>
  <c r="AA47" i="30"/>
  <c r="AB47" i="30" s="1"/>
  <c r="W47" i="30"/>
  <c r="X47" i="30" s="1"/>
  <c r="S47" i="30"/>
  <c r="T47" i="30" s="1"/>
  <c r="W64" i="31"/>
  <c r="X64" i="31" s="1"/>
  <c r="AA64" i="31"/>
  <c r="AB64" i="31" s="1"/>
  <c r="S64" i="31"/>
  <c r="T64" i="31" s="1"/>
  <c r="AA47" i="31"/>
  <c r="AB47" i="31" s="1"/>
  <c r="W47" i="31"/>
  <c r="X47" i="31" s="1"/>
  <c r="S47" i="31"/>
  <c r="T47" i="31" s="1"/>
  <c r="AA120" i="31"/>
  <c r="AB120" i="31" s="1"/>
  <c r="W120" i="31"/>
  <c r="X120" i="31" s="1"/>
  <c r="S120" i="31"/>
  <c r="T120" i="31" s="1"/>
  <c r="O96" i="31"/>
  <c r="P96" i="31" s="1"/>
  <c r="W96" i="31"/>
  <c r="X96" i="31" s="1"/>
  <c r="S96" i="31"/>
  <c r="T96" i="31" s="1"/>
  <c r="AA96" i="31"/>
  <c r="AB96" i="31" s="1"/>
  <c r="AA124" i="31"/>
  <c r="AB124" i="31" s="1"/>
  <c r="W124" i="31"/>
  <c r="X124" i="31" s="1"/>
  <c r="S124" i="31"/>
  <c r="T124" i="31" s="1"/>
  <c r="O165" i="32"/>
  <c r="P165" i="32" s="1"/>
  <c r="AA56" i="32"/>
  <c r="AB56" i="32" s="1"/>
  <c r="W56" i="32"/>
  <c r="X56" i="32" s="1"/>
  <c r="S56" i="32"/>
  <c r="T56" i="32" s="1"/>
  <c r="AA80" i="32"/>
  <c r="AB80" i="32" s="1"/>
  <c r="W80" i="32"/>
  <c r="X80" i="32" s="1"/>
  <c r="S80" i="32"/>
  <c r="T80" i="32" s="1"/>
  <c r="AA111" i="32"/>
  <c r="AB111" i="32" s="1"/>
  <c r="W111" i="32"/>
  <c r="X111" i="32" s="1"/>
  <c r="S111" i="32"/>
  <c r="T111" i="32" s="1"/>
  <c r="W136" i="32"/>
  <c r="X136" i="32" s="1"/>
  <c r="AA136" i="32"/>
  <c r="AB136" i="32" s="1"/>
  <c r="S136" i="32"/>
  <c r="T136" i="32" s="1"/>
  <c r="AA27" i="32"/>
  <c r="AB27" i="32" s="1"/>
  <c r="W27" i="32"/>
  <c r="X27" i="32" s="1"/>
  <c r="S27" i="32"/>
  <c r="T27" i="32" s="1"/>
  <c r="W13" i="33"/>
  <c r="X13" i="33" s="1"/>
  <c r="AA13" i="33"/>
  <c r="AB13" i="33" s="1"/>
  <c r="S13" i="33"/>
  <c r="T13" i="33" s="1"/>
  <c r="W150" i="33"/>
  <c r="X150" i="33" s="1"/>
  <c r="AA150" i="33"/>
  <c r="AB150" i="33" s="1"/>
  <c r="S150" i="33"/>
  <c r="T150" i="33" s="1"/>
  <c r="AA85" i="33"/>
  <c r="AB85" i="33" s="1"/>
  <c r="W85" i="33"/>
  <c r="X85" i="33" s="1"/>
  <c r="S85" i="33"/>
  <c r="T85" i="33" s="1"/>
  <c r="AA153" i="33"/>
  <c r="AB153" i="33" s="1"/>
  <c r="W153" i="33"/>
  <c r="X153" i="33" s="1"/>
  <c r="S153" i="33"/>
  <c r="T153" i="33" s="1"/>
  <c r="AA33" i="34"/>
  <c r="AB33" i="34" s="1"/>
  <c r="W33" i="34"/>
  <c r="X33" i="34" s="1"/>
  <c r="S33" i="34"/>
  <c r="T33" i="34" s="1"/>
  <c r="AA152" i="34"/>
  <c r="AB152" i="34" s="1"/>
  <c r="W152" i="34"/>
  <c r="X152" i="34" s="1"/>
  <c r="S152" i="34"/>
  <c r="T152" i="34" s="1"/>
  <c r="O80" i="34"/>
  <c r="P80" i="34" s="1"/>
  <c r="AA80" i="34"/>
  <c r="AB80" i="34" s="1"/>
  <c r="W80" i="34"/>
  <c r="X80" i="34" s="1"/>
  <c r="S80" i="34"/>
  <c r="T80" i="34" s="1"/>
  <c r="W124" i="34"/>
  <c r="X124" i="34" s="1"/>
  <c r="AA124" i="34"/>
  <c r="AB124" i="34" s="1"/>
  <c r="S124" i="34"/>
  <c r="T124" i="34" s="1"/>
  <c r="AA19" i="28"/>
  <c r="AB19" i="28" s="1"/>
  <c r="W19" i="28"/>
  <c r="X19" i="28" s="1"/>
  <c r="S19" i="28"/>
  <c r="T19" i="28" s="1"/>
  <c r="AA73" i="28"/>
  <c r="AB73" i="28" s="1"/>
  <c r="W73" i="28"/>
  <c r="X73" i="28" s="1"/>
  <c r="S73" i="28"/>
  <c r="T73" i="28" s="1"/>
  <c r="O78" i="28"/>
  <c r="P78" i="28" s="1"/>
  <c r="W78" i="28"/>
  <c r="X78" i="28" s="1"/>
  <c r="AA78" i="28"/>
  <c r="AB78" i="28" s="1"/>
  <c r="S78" i="28"/>
  <c r="T78" i="28" s="1"/>
  <c r="O91" i="28"/>
  <c r="P91" i="28" s="1"/>
  <c r="AA91" i="28"/>
  <c r="AB91" i="28" s="1"/>
  <c r="W91" i="28"/>
  <c r="X91" i="28" s="1"/>
  <c r="S91" i="28"/>
  <c r="T91" i="28" s="1"/>
  <c r="AA147" i="28"/>
  <c r="AB147" i="28" s="1"/>
  <c r="W147" i="28"/>
  <c r="X147" i="28" s="1"/>
  <c r="S147" i="28"/>
  <c r="T147" i="28" s="1"/>
  <c r="AA110" i="28"/>
  <c r="AB110" i="28" s="1"/>
  <c r="W110" i="28"/>
  <c r="X110" i="28" s="1"/>
  <c r="S110" i="28"/>
  <c r="T110" i="28" s="1"/>
  <c r="AA108" i="28"/>
  <c r="AB108" i="28" s="1"/>
  <c r="W108" i="28"/>
  <c r="X108" i="28" s="1"/>
  <c r="S108" i="28"/>
  <c r="T108" i="28" s="1"/>
  <c r="W31" i="29"/>
  <c r="X31" i="29" s="1"/>
  <c r="AA31" i="29"/>
  <c r="AB31" i="29" s="1"/>
  <c r="S31" i="29"/>
  <c r="T31" i="29" s="1"/>
  <c r="AA139" i="29"/>
  <c r="AB139" i="29" s="1"/>
  <c r="W139" i="29"/>
  <c r="X139" i="29" s="1"/>
  <c r="S139" i="29"/>
  <c r="T139" i="29" s="1"/>
  <c r="W60" i="29"/>
  <c r="X60" i="29" s="1"/>
  <c r="AA60" i="29"/>
  <c r="AB60" i="29" s="1"/>
  <c r="S60" i="29"/>
  <c r="T60" i="29" s="1"/>
  <c r="W147" i="29"/>
  <c r="X147" i="29" s="1"/>
  <c r="AA147" i="29"/>
  <c r="AB147" i="29" s="1"/>
  <c r="S147" i="29"/>
  <c r="T147" i="29" s="1"/>
  <c r="O82" i="29"/>
  <c r="P82" i="29" s="1"/>
  <c r="W82" i="29"/>
  <c r="X82" i="29" s="1"/>
  <c r="AA82" i="29"/>
  <c r="AB82" i="29" s="1"/>
  <c r="S82" i="29"/>
  <c r="T82" i="29" s="1"/>
  <c r="AA95" i="29"/>
  <c r="AB95" i="29" s="1"/>
  <c r="W95" i="29"/>
  <c r="X95" i="29" s="1"/>
  <c r="S95" i="29"/>
  <c r="T95" i="29" s="1"/>
  <c r="AA146" i="29"/>
  <c r="AB146" i="29" s="1"/>
  <c r="W146" i="29"/>
  <c r="X146" i="29" s="1"/>
  <c r="S146" i="29"/>
  <c r="T146" i="29" s="1"/>
  <c r="AA122" i="30"/>
  <c r="AB122" i="30" s="1"/>
  <c r="W122" i="30"/>
  <c r="X122" i="30" s="1"/>
  <c r="S122" i="30"/>
  <c r="T122" i="30" s="1"/>
  <c r="AA150" i="30"/>
  <c r="AB150" i="30" s="1"/>
  <c r="W150" i="30"/>
  <c r="X150" i="30" s="1"/>
  <c r="S150" i="30"/>
  <c r="T150" i="30" s="1"/>
  <c r="W138" i="30"/>
  <c r="X138" i="30" s="1"/>
  <c r="AA138" i="30"/>
  <c r="AB138" i="30" s="1"/>
  <c r="S138" i="30"/>
  <c r="T138" i="30" s="1"/>
  <c r="AA46" i="30"/>
  <c r="AB46" i="30" s="1"/>
  <c r="W46" i="30"/>
  <c r="X46" i="30" s="1"/>
  <c r="S46" i="30"/>
  <c r="T46" i="30" s="1"/>
  <c r="O59" i="30"/>
  <c r="P59" i="30" s="1"/>
  <c r="AA59" i="30"/>
  <c r="AB59" i="30" s="1"/>
  <c r="W59" i="30"/>
  <c r="X59" i="30" s="1"/>
  <c r="S59" i="30"/>
  <c r="T59" i="30" s="1"/>
  <c r="AA64" i="30"/>
  <c r="AB64" i="30" s="1"/>
  <c r="W64" i="30"/>
  <c r="X64" i="30" s="1"/>
  <c r="S64" i="30"/>
  <c r="T64" i="30" s="1"/>
  <c r="AA33" i="30"/>
  <c r="AB33" i="30" s="1"/>
  <c r="W33" i="30"/>
  <c r="X33" i="30" s="1"/>
  <c r="S33" i="30"/>
  <c r="T33" i="30" s="1"/>
  <c r="AA94" i="30"/>
  <c r="AB94" i="30" s="1"/>
  <c r="W94" i="30"/>
  <c r="X94" i="30" s="1"/>
  <c r="S94" i="30"/>
  <c r="T94" i="30" s="1"/>
  <c r="W20" i="30"/>
  <c r="X20" i="30" s="1"/>
  <c r="AA20" i="30"/>
  <c r="AB20" i="30" s="1"/>
  <c r="S20" i="30"/>
  <c r="T20" i="30" s="1"/>
  <c r="O170" i="31"/>
  <c r="P170" i="31" s="1"/>
  <c r="AA26" i="31"/>
  <c r="AB26" i="31" s="1"/>
  <c r="W26" i="31"/>
  <c r="X26" i="31" s="1"/>
  <c r="S26" i="31"/>
  <c r="T26" i="31" s="1"/>
  <c r="AA32" i="31"/>
  <c r="AB32" i="31" s="1"/>
  <c r="W32" i="31"/>
  <c r="X32" i="31" s="1"/>
  <c r="S32" i="31"/>
  <c r="T32" i="31" s="1"/>
  <c r="W107" i="31"/>
  <c r="X107" i="31" s="1"/>
  <c r="AA107" i="31"/>
  <c r="AB107" i="31" s="1"/>
  <c r="S107" i="31"/>
  <c r="T107" i="31" s="1"/>
  <c r="W108" i="31"/>
  <c r="X108" i="31" s="1"/>
  <c r="AA108" i="31"/>
  <c r="AB108" i="31" s="1"/>
  <c r="S108" i="31"/>
  <c r="T108" i="31" s="1"/>
  <c r="AA113" i="31"/>
  <c r="AB113" i="31" s="1"/>
  <c r="W113" i="31"/>
  <c r="X113" i="31" s="1"/>
  <c r="S113" i="31"/>
  <c r="T113" i="31" s="1"/>
  <c r="W110" i="31"/>
  <c r="X110" i="31" s="1"/>
  <c r="AA110" i="31"/>
  <c r="AB110" i="31" s="1"/>
  <c r="S110" i="31"/>
  <c r="T110" i="31" s="1"/>
  <c r="W144" i="31"/>
  <c r="X144" i="31" s="1"/>
  <c r="AA144" i="31"/>
  <c r="AB144" i="31" s="1"/>
  <c r="S144" i="31"/>
  <c r="T144" i="31" s="1"/>
  <c r="AA124" i="32"/>
  <c r="AB124" i="32" s="1"/>
  <c r="W124" i="32"/>
  <c r="X124" i="32" s="1"/>
  <c r="S124" i="32"/>
  <c r="T124" i="32" s="1"/>
  <c r="AA106" i="32"/>
  <c r="AB106" i="32" s="1"/>
  <c r="W106" i="32"/>
  <c r="X106" i="32" s="1"/>
  <c r="S106" i="32"/>
  <c r="T106" i="32" s="1"/>
  <c r="AA117" i="32"/>
  <c r="AB117" i="32" s="1"/>
  <c r="W117" i="32"/>
  <c r="X117" i="32" s="1"/>
  <c r="S117" i="32"/>
  <c r="T117" i="32" s="1"/>
  <c r="O88" i="32"/>
  <c r="P88" i="32" s="1"/>
  <c r="AA88" i="32"/>
  <c r="AB88" i="32" s="1"/>
  <c r="W88" i="32"/>
  <c r="X88" i="32" s="1"/>
  <c r="S88" i="32"/>
  <c r="T88" i="32" s="1"/>
  <c r="W133" i="32"/>
  <c r="X133" i="32" s="1"/>
  <c r="AA133" i="32"/>
  <c r="AB133" i="32" s="1"/>
  <c r="S133" i="32"/>
  <c r="T133" i="32" s="1"/>
  <c r="W151" i="32"/>
  <c r="X151" i="32" s="1"/>
  <c r="AA151" i="32"/>
  <c r="AB151" i="32" s="1"/>
  <c r="S151" i="32"/>
  <c r="T151" i="32" s="1"/>
  <c r="AA19" i="32"/>
  <c r="AB19" i="32" s="1"/>
  <c r="W19" i="32"/>
  <c r="X19" i="32" s="1"/>
  <c r="S19" i="32"/>
  <c r="T19" i="32" s="1"/>
  <c r="W42" i="33"/>
  <c r="AA42" i="33"/>
  <c r="S42" i="33"/>
  <c r="AA117" i="33"/>
  <c r="AB117" i="33" s="1"/>
  <c r="W117" i="33"/>
  <c r="X117" i="33" s="1"/>
  <c r="S117" i="33"/>
  <c r="T117" i="33" s="1"/>
  <c r="AA72" i="33"/>
  <c r="W72" i="33"/>
  <c r="S72" i="33"/>
  <c r="W93" i="33"/>
  <c r="X93" i="33" s="1"/>
  <c r="AA93" i="33"/>
  <c r="AB93" i="33" s="1"/>
  <c r="S93" i="33"/>
  <c r="T93" i="33" s="1"/>
  <c r="W135" i="33"/>
  <c r="X135" i="33" s="1"/>
  <c r="AA135" i="33"/>
  <c r="AB135" i="33" s="1"/>
  <c r="S135" i="33"/>
  <c r="T135" i="33" s="1"/>
  <c r="AA25" i="33"/>
  <c r="AB25" i="33" s="1"/>
  <c r="W25" i="33"/>
  <c r="X25" i="33" s="1"/>
  <c r="S25" i="33"/>
  <c r="T25" i="33" s="1"/>
  <c r="AA50" i="34"/>
  <c r="AB50" i="34" s="1"/>
  <c r="W50" i="34"/>
  <c r="X50" i="34" s="1"/>
  <c r="S50" i="34"/>
  <c r="T50" i="34" s="1"/>
  <c r="W23" i="34"/>
  <c r="X23" i="34" s="1"/>
  <c r="AA23" i="34"/>
  <c r="AB23" i="34" s="1"/>
  <c r="S23" i="34"/>
  <c r="T23" i="34" s="1"/>
  <c r="W102" i="34"/>
  <c r="AA102" i="34"/>
  <c r="S102" i="34"/>
  <c r="O60" i="34"/>
  <c r="P60" i="34" s="1"/>
  <c r="AA60" i="34"/>
  <c r="AB60" i="34" s="1"/>
  <c r="W60" i="34"/>
  <c r="X60" i="34" s="1"/>
  <c r="S60" i="34"/>
  <c r="T60" i="34" s="1"/>
  <c r="O88" i="34"/>
  <c r="P88" i="34" s="1"/>
  <c r="AA88" i="34"/>
  <c r="AB88" i="34" s="1"/>
  <c r="W88" i="34"/>
  <c r="X88" i="34" s="1"/>
  <c r="S88" i="34"/>
  <c r="T88" i="34" s="1"/>
  <c r="AA126" i="34"/>
  <c r="AB126" i="34" s="1"/>
  <c r="W126" i="34"/>
  <c r="X126" i="34" s="1"/>
  <c r="S126" i="34"/>
  <c r="T126" i="34" s="1"/>
  <c r="W144" i="34"/>
  <c r="X144" i="34" s="1"/>
  <c r="AA144" i="34"/>
  <c r="AB144" i="34" s="1"/>
  <c r="S144" i="34"/>
  <c r="T144" i="34" s="1"/>
  <c r="AA24" i="34"/>
  <c r="AB24" i="34" s="1"/>
  <c r="W24" i="34"/>
  <c r="X24" i="34" s="1"/>
  <c r="S24" i="34"/>
  <c r="T24" i="34" s="1"/>
  <c r="W26" i="35"/>
  <c r="X26" i="35" s="1"/>
  <c r="AA26" i="35"/>
  <c r="AB26" i="35" s="1"/>
  <c r="S26" i="35"/>
  <c r="T26" i="35" s="1"/>
  <c r="O84" i="35"/>
  <c r="P84" i="35" s="1"/>
  <c r="AA84" i="35"/>
  <c r="AB84" i="35" s="1"/>
  <c r="S84" i="35"/>
  <c r="T84" i="35" s="1"/>
  <c r="W84" i="35"/>
  <c r="X84" i="35" s="1"/>
  <c r="W32" i="35"/>
  <c r="X32" i="35" s="1"/>
  <c r="AA32" i="35"/>
  <c r="AB32" i="35" s="1"/>
  <c r="S32" i="35"/>
  <c r="T32" i="35" s="1"/>
  <c r="W66" i="35"/>
  <c r="X66" i="35" s="1"/>
  <c r="AA66" i="35"/>
  <c r="AB66" i="35" s="1"/>
  <c r="S66" i="35"/>
  <c r="T66" i="35" s="1"/>
  <c r="O50" i="35"/>
  <c r="P50" i="35" s="1"/>
  <c r="AA50" i="35"/>
  <c r="AB50" i="35" s="1"/>
  <c r="W50" i="35"/>
  <c r="X50" i="35" s="1"/>
  <c r="S50" i="35"/>
  <c r="T50" i="35" s="1"/>
  <c r="W103" i="35"/>
  <c r="X103" i="35" s="1"/>
  <c r="AA103" i="35"/>
  <c r="AB103" i="35" s="1"/>
  <c r="S103" i="35"/>
  <c r="T103" i="35" s="1"/>
  <c r="AA115" i="35"/>
  <c r="AB115" i="35" s="1"/>
  <c r="W115" i="35"/>
  <c r="X115" i="35" s="1"/>
  <c r="S115" i="35"/>
  <c r="T115" i="35" s="1"/>
  <c r="O21" i="35"/>
  <c r="P21" i="35" s="1"/>
  <c r="AA21" i="35"/>
  <c r="AB21" i="35" s="1"/>
  <c r="W21" i="35"/>
  <c r="X21" i="35" s="1"/>
  <c r="S21" i="35"/>
  <c r="T21" i="35" s="1"/>
  <c r="AA56" i="35"/>
  <c r="AB56" i="35" s="1"/>
  <c r="W56" i="35"/>
  <c r="X56" i="35" s="1"/>
  <c r="S56" i="35"/>
  <c r="T56" i="35" s="1"/>
  <c r="W83" i="36"/>
  <c r="X83" i="36" s="1"/>
  <c r="AA83" i="36"/>
  <c r="AB83" i="36" s="1"/>
  <c r="S83" i="36"/>
  <c r="T83" i="36" s="1"/>
  <c r="AA141" i="36"/>
  <c r="AB141" i="36" s="1"/>
  <c r="W141" i="36"/>
  <c r="X141" i="36" s="1"/>
  <c r="S141" i="36"/>
  <c r="T141" i="36" s="1"/>
  <c r="AA122" i="36"/>
  <c r="AB122" i="36" s="1"/>
  <c r="W122" i="36"/>
  <c r="X122" i="36" s="1"/>
  <c r="S122" i="36"/>
  <c r="T122" i="36" s="1"/>
  <c r="AA49" i="36"/>
  <c r="AB49" i="36" s="1"/>
  <c r="W49" i="36"/>
  <c r="X49" i="36" s="1"/>
  <c r="S49" i="36"/>
  <c r="T49" i="36" s="1"/>
  <c r="W62" i="36"/>
  <c r="X62" i="36" s="1"/>
  <c r="AA62" i="36"/>
  <c r="AB62" i="36" s="1"/>
  <c r="S62" i="36"/>
  <c r="T62" i="36" s="1"/>
  <c r="W64" i="36"/>
  <c r="X64" i="36" s="1"/>
  <c r="AA64" i="36"/>
  <c r="AB64" i="36" s="1"/>
  <c r="S64" i="36"/>
  <c r="T64" i="36" s="1"/>
  <c r="AA144" i="36"/>
  <c r="AB144" i="36" s="1"/>
  <c r="W144" i="36"/>
  <c r="X144" i="36" s="1"/>
  <c r="S144" i="36"/>
  <c r="T144" i="36" s="1"/>
  <c r="O90" i="36"/>
  <c r="P90" i="36" s="1"/>
  <c r="AA90" i="36"/>
  <c r="AB90" i="36" s="1"/>
  <c r="W90" i="36"/>
  <c r="X90" i="36" s="1"/>
  <c r="S90" i="36"/>
  <c r="T90" i="36" s="1"/>
  <c r="W15" i="37"/>
  <c r="X15" i="37" s="1"/>
  <c r="AA15" i="37"/>
  <c r="AB15" i="37" s="1"/>
  <c r="S15" i="37"/>
  <c r="T15" i="37" s="1"/>
  <c r="AA89" i="37"/>
  <c r="AB89" i="37" s="1"/>
  <c r="W89" i="37"/>
  <c r="X89" i="37" s="1"/>
  <c r="S89" i="37"/>
  <c r="T89" i="37" s="1"/>
  <c r="W114" i="37"/>
  <c r="X114" i="37" s="1"/>
  <c r="AA114" i="37"/>
  <c r="AB114" i="37" s="1"/>
  <c r="S114" i="37"/>
  <c r="T114" i="37" s="1"/>
  <c r="AA156" i="37"/>
  <c r="AB156" i="37" s="1"/>
  <c r="W156" i="37"/>
  <c r="X156" i="37" s="1"/>
  <c r="S156" i="37"/>
  <c r="T156" i="37" s="1"/>
  <c r="W125" i="37"/>
  <c r="X125" i="37" s="1"/>
  <c r="AA125" i="37"/>
  <c r="AB125" i="37" s="1"/>
  <c r="S125" i="37"/>
  <c r="T125" i="37" s="1"/>
  <c r="W137" i="37"/>
  <c r="X137" i="37" s="1"/>
  <c r="AA137" i="37"/>
  <c r="AB137" i="37" s="1"/>
  <c r="S137" i="37"/>
  <c r="T137" i="37" s="1"/>
  <c r="O90" i="37"/>
  <c r="P90" i="37" s="1"/>
  <c r="W90" i="37"/>
  <c r="X90" i="37" s="1"/>
  <c r="AA90" i="37"/>
  <c r="AB90" i="37" s="1"/>
  <c r="S90" i="37"/>
  <c r="T90" i="37" s="1"/>
  <c r="AA58" i="37"/>
  <c r="AB58" i="37" s="1"/>
  <c r="W58" i="37"/>
  <c r="X58" i="37" s="1"/>
  <c r="S58" i="37"/>
  <c r="T58" i="37" s="1"/>
  <c r="O22" i="37"/>
  <c r="P22" i="37" s="1"/>
  <c r="AA22" i="37"/>
  <c r="AB22" i="37" s="1"/>
  <c r="W22" i="37"/>
  <c r="X22" i="37" s="1"/>
  <c r="S22" i="37"/>
  <c r="T22" i="37" s="1"/>
  <c r="W16" i="29"/>
  <c r="X16" i="29" s="1"/>
  <c r="AA16" i="29"/>
  <c r="AB16" i="29" s="1"/>
  <c r="S16" i="29"/>
  <c r="T16" i="29" s="1"/>
  <c r="AA14" i="29"/>
  <c r="AB14" i="29" s="1"/>
  <c r="S14" i="29"/>
  <c r="T14" i="29" s="1"/>
  <c r="W14" i="29"/>
  <c r="X14" i="29" s="1"/>
  <c r="AA44" i="34"/>
  <c r="AB44" i="34" s="1"/>
  <c r="W44" i="34"/>
  <c r="X44" i="34" s="1"/>
  <c r="S44" i="34"/>
  <c r="T44" i="34" s="1"/>
  <c r="W134" i="32"/>
  <c r="X134" i="32" s="1"/>
  <c r="AA134" i="32"/>
  <c r="AB134" i="32" s="1"/>
  <c r="S134" i="32"/>
  <c r="T134" i="32" s="1"/>
  <c r="W150" i="29"/>
  <c r="X150" i="29" s="1"/>
  <c r="AA150" i="29"/>
  <c r="AB150" i="29" s="1"/>
  <c r="S150" i="29"/>
  <c r="T150" i="29" s="1"/>
  <c r="AA18" i="37"/>
  <c r="AB18" i="37" s="1"/>
  <c r="W18" i="37"/>
  <c r="X18" i="37" s="1"/>
  <c r="S18" i="37"/>
  <c r="T18" i="37" s="1"/>
  <c r="W17" i="30"/>
  <c r="X17" i="30" s="1"/>
  <c r="AA17" i="30"/>
  <c r="AB17" i="30" s="1"/>
  <c r="S17" i="30"/>
  <c r="T17" i="30" s="1"/>
  <c r="W26" i="30"/>
  <c r="X26" i="30" s="1"/>
  <c r="AA26" i="30"/>
  <c r="AB26" i="30" s="1"/>
  <c r="S26" i="30"/>
  <c r="T26" i="30" s="1"/>
  <c r="W18" i="30"/>
  <c r="X18" i="30" s="1"/>
  <c r="AA18" i="30"/>
  <c r="AB18" i="30" s="1"/>
  <c r="S18" i="30"/>
  <c r="T18" i="30" s="1"/>
  <c r="W170" i="37"/>
  <c r="X170" i="37" s="1"/>
  <c r="AA170" i="37"/>
  <c r="AB170" i="37" s="1"/>
  <c r="S170" i="37"/>
  <c r="T170" i="37" s="1"/>
  <c r="W182" i="37"/>
  <c r="X182" i="37" s="1"/>
  <c r="AA182" i="37"/>
  <c r="AB182" i="37" s="1"/>
  <c r="S182" i="37"/>
  <c r="T182" i="37" s="1"/>
  <c r="AA165" i="35"/>
  <c r="AB165" i="35" s="1"/>
  <c r="W165" i="35"/>
  <c r="X165" i="35" s="1"/>
  <c r="S165" i="35"/>
  <c r="T165" i="35" s="1"/>
  <c r="W173" i="35"/>
  <c r="X173" i="35" s="1"/>
  <c r="AA173" i="35"/>
  <c r="AB173" i="35" s="1"/>
  <c r="S173" i="35"/>
  <c r="T173" i="35" s="1"/>
  <c r="W163" i="33"/>
  <c r="X163" i="33" s="1"/>
  <c r="AA163" i="33"/>
  <c r="AB163" i="33" s="1"/>
  <c r="S163" i="33"/>
  <c r="T163" i="33" s="1"/>
  <c r="W186" i="28"/>
  <c r="X186" i="28" s="1"/>
  <c r="AA186" i="28"/>
  <c r="AB186" i="28" s="1"/>
  <c r="S186" i="28"/>
  <c r="T186" i="28" s="1"/>
  <c r="W176" i="28"/>
  <c r="X176" i="28" s="1"/>
  <c r="AA176" i="28"/>
  <c r="AB176" i="28" s="1"/>
  <c r="S176" i="28"/>
  <c r="T176" i="28" s="1"/>
  <c r="W181" i="32"/>
  <c r="X181" i="32" s="1"/>
  <c r="AA181" i="32"/>
  <c r="AB181" i="32" s="1"/>
  <c r="S181" i="32"/>
  <c r="T181" i="32" s="1"/>
  <c r="O185" i="32"/>
  <c r="P185" i="32" s="1"/>
  <c r="AA185" i="32"/>
  <c r="AB185" i="32" s="1"/>
  <c r="W185" i="32"/>
  <c r="X185" i="32" s="1"/>
  <c r="S185" i="32"/>
  <c r="T185" i="32" s="1"/>
  <c r="AA181" i="36"/>
  <c r="AB181" i="36" s="1"/>
  <c r="W181" i="36"/>
  <c r="X181" i="36" s="1"/>
  <c r="S181" i="36"/>
  <c r="T181" i="36" s="1"/>
  <c r="O164" i="36"/>
  <c r="P164" i="36" s="1"/>
  <c r="W164" i="36"/>
  <c r="X164" i="36" s="1"/>
  <c r="AA164" i="36"/>
  <c r="AB164" i="36" s="1"/>
  <c r="S164" i="36"/>
  <c r="T164" i="36" s="1"/>
  <c r="W177" i="31"/>
  <c r="X177" i="31" s="1"/>
  <c r="AA177" i="31"/>
  <c r="AB177" i="31" s="1"/>
  <c r="S177" i="31"/>
  <c r="T177" i="31" s="1"/>
  <c r="AA165" i="31"/>
  <c r="AB165" i="31" s="1"/>
  <c r="W165" i="31"/>
  <c r="X165" i="31" s="1"/>
  <c r="S165" i="31"/>
  <c r="T165" i="31" s="1"/>
  <c r="W172" i="30"/>
  <c r="X172" i="30" s="1"/>
  <c r="AA172" i="30"/>
  <c r="AB172" i="30" s="1"/>
  <c r="S172" i="30"/>
  <c r="T172" i="30" s="1"/>
  <c r="W183" i="34"/>
  <c r="X183" i="34" s="1"/>
  <c r="AA183" i="34"/>
  <c r="AB183" i="34" s="1"/>
  <c r="S183" i="34"/>
  <c r="T183" i="34" s="1"/>
  <c r="W179" i="34"/>
  <c r="X179" i="34" s="1"/>
  <c r="AA179" i="34"/>
  <c r="AB179" i="34" s="1"/>
  <c r="S179" i="34"/>
  <c r="T179" i="34" s="1"/>
  <c r="W163" i="29"/>
  <c r="X163" i="29" s="1"/>
  <c r="AA163" i="29"/>
  <c r="AB163" i="29" s="1"/>
  <c r="S163" i="29"/>
  <c r="T163" i="29" s="1"/>
  <c r="AA183" i="29"/>
  <c r="AB183" i="29" s="1"/>
  <c r="W183" i="29"/>
  <c r="X183" i="29" s="1"/>
  <c r="S183" i="29"/>
  <c r="T183" i="29" s="1"/>
  <c r="O126" i="20"/>
  <c r="P126" i="20" s="1"/>
  <c r="O110" i="29"/>
  <c r="P110" i="29" s="1"/>
  <c r="O115" i="32"/>
  <c r="P115" i="32" s="1"/>
  <c r="O118" i="19"/>
  <c r="P118" i="19" s="1"/>
  <c r="O124" i="25"/>
  <c r="P124" i="25" s="1"/>
  <c r="O108" i="31"/>
  <c r="P108" i="31" s="1"/>
  <c r="O109" i="21"/>
  <c r="P109" i="21" s="1"/>
  <c r="O116" i="27"/>
  <c r="P116" i="27" s="1"/>
  <c r="O118" i="35"/>
  <c r="P118" i="35" s="1"/>
  <c r="O111" i="21"/>
  <c r="P111" i="21" s="1"/>
  <c r="O122" i="33"/>
  <c r="P122" i="33" s="1"/>
  <c r="O104" i="31"/>
  <c r="P104" i="31" s="1"/>
  <c r="O123" i="29"/>
  <c r="P123" i="29" s="1"/>
  <c r="O103" i="28"/>
  <c r="P103" i="28" s="1"/>
  <c r="O113" i="22"/>
  <c r="P113" i="22" s="1"/>
  <c r="O106" i="29"/>
  <c r="P106" i="29" s="1"/>
  <c r="O109" i="34"/>
  <c r="P109" i="34" s="1"/>
  <c r="O113" i="21"/>
  <c r="P113" i="21" s="1"/>
  <c r="O119" i="19"/>
  <c r="P119" i="19" s="1"/>
  <c r="O102" i="30"/>
  <c r="P102" i="30" s="1"/>
  <c r="O118" i="33"/>
  <c r="P118" i="33" s="1"/>
  <c r="O116" i="22"/>
  <c r="P116" i="22" s="1"/>
  <c r="O110" i="22"/>
  <c r="P110" i="22" s="1"/>
  <c r="O103" i="35"/>
  <c r="P103" i="35" s="1"/>
  <c r="O105" i="24"/>
  <c r="P105" i="24" s="1"/>
  <c r="O113" i="34"/>
  <c r="P113" i="34" s="1"/>
  <c r="O118" i="28"/>
  <c r="P118" i="28" s="1"/>
  <c r="O111" i="26"/>
  <c r="P111" i="26" s="1"/>
  <c r="O119" i="24"/>
  <c r="P119" i="24" s="1"/>
  <c r="O116" i="19"/>
  <c r="P116" i="19" s="1"/>
  <c r="O105" i="21"/>
  <c r="P105" i="21" s="1"/>
  <c r="O108" i="27"/>
  <c r="P108" i="27" s="1"/>
  <c r="O108" i="29"/>
  <c r="P108" i="29" s="1"/>
  <c r="O113" i="24"/>
  <c r="P113" i="24" s="1"/>
  <c r="O112" i="23"/>
  <c r="P112" i="23" s="1"/>
  <c r="O126" i="29"/>
  <c r="P126" i="29" s="1"/>
  <c r="O121" i="30"/>
  <c r="P121" i="30" s="1"/>
  <c r="O110" i="25"/>
  <c r="P110" i="25" s="1"/>
  <c r="O126" i="30"/>
  <c r="P126" i="30" s="1"/>
  <c r="O109" i="32"/>
  <c r="P109" i="32" s="1"/>
  <c r="O126" i="35"/>
  <c r="P126" i="35" s="1"/>
  <c r="O125" i="35"/>
  <c r="P125" i="35" s="1"/>
  <c r="O120" i="36"/>
  <c r="P120" i="36" s="1"/>
  <c r="O115" i="28"/>
  <c r="P115" i="28" s="1"/>
  <c r="P103" i="23"/>
  <c r="O111" i="23"/>
  <c r="P111" i="23" s="1"/>
  <c r="O125" i="37"/>
  <c r="P125" i="37" s="1"/>
  <c r="O120" i="27"/>
  <c r="P120" i="27" s="1"/>
  <c r="O123" i="25"/>
  <c r="P123" i="25" s="1"/>
  <c r="O103" i="29"/>
  <c r="P103" i="29" s="1"/>
  <c r="O120" i="24"/>
  <c r="P120" i="24" s="1"/>
  <c r="O104" i="29"/>
  <c r="P104" i="29" s="1"/>
  <c r="O105" i="20"/>
  <c r="P105" i="20" s="1"/>
  <c r="O116" i="28"/>
  <c r="P116" i="28" s="1"/>
  <c r="O114" i="29"/>
  <c r="P114" i="29" s="1"/>
  <c r="O118" i="31"/>
  <c r="P118" i="31" s="1"/>
  <c r="O125" i="25"/>
  <c r="P125" i="25" s="1"/>
  <c r="O126" i="27"/>
  <c r="P126" i="27" s="1"/>
  <c r="O114" i="34"/>
  <c r="P114" i="34" s="1"/>
  <c r="O116" i="35"/>
  <c r="P116" i="35" s="1"/>
  <c r="O109" i="36"/>
  <c r="P109" i="36" s="1"/>
  <c r="O104" i="19"/>
  <c r="P104" i="19" s="1"/>
  <c r="O125" i="24"/>
  <c r="P125" i="24" s="1"/>
  <c r="O115" i="24"/>
  <c r="P115" i="24" s="1"/>
  <c r="O112" i="30"/>
  <c r="P112" i="30" s="1"/>
  <c r="O104" i="36"/>
  <c r="P104" i="36" s="1"/>
  <c r="O115" i="36"/>
  <c r="P115" i="36" s="1"/>
  <c r="O121" i="31"/>
  <c r="P121" i="31" s="1"/>
  <c r="O105" i="25"/>
  <c r="P105" i="25" s="1"/>
  <c r="O115" i="25"/>
  <c r="P115" i="25" s="1"/>
  <c r="O121" i="29"/>
  <c r="P121" i="29" s="1"/>
  <c r="O124" i="35"/>
  <c r="P124" i="35" s="1"/>
  <c r="O112" i="28"/>
  <c r="P112" i="28" s="1"/>
  <c r="O126" i="31"/>
  <c r="P126" i="31" s="1"/>
  <c r="O111" i="36"/>
  <c r="P111" i="36" s="1"/>
  <c r="O105" i="27"/>
  <c r="P105" i="27" s="1"/>
  <c r="O118" i="20"/>
  <c r="P118" i="20" s="1"/>
  <c r="O122" i="20"/>
  <c r="P122" i="20" s="1"/>
  <c r="O109" i="28"/>
  <c r="P109" i="28" s="1"/>
  <c r="O107" i="28"/>
  <c r="P107" i="28" s="1"/>
  <c r="O116" i="29"/>
  <c r="P116" i="29" s="1"/>
  <c r="O110" i="19"/>
  <c r="P110" i="19" s="1"/>
  <c r="O107" i="19"/>
  <c r="P107" i="19" s="1"/>
  <c r="O121" i="21"/>
  <c r="P121" i="21" s="1"/>
  <c r="O126" i="26"/>
  <c r="P126" i="26" s="1"/>
  <c r="O113" i="27"/>
  <c r="P113" i="27" s="1"/>
  <c r="O110" i="28"/>
  <c r="P110" i="28" s="1"/>
  <c r="O125" i="20"/>
  <c r="P125" i="20" s="1"/>
  <c r="O126" i="34"/>
  <c r="P126" i="34" s="1"/>
  <c r="O102" i="26"/>
  <c r="P102" i="26" s="1"/>
  <c r="O106" i="22"/>
  <c r="P106" i="22" s="1"/>
  <c r="O112" i="35"/>
  <c r="P112" i="35" s="1"/>
  <c r="O113" i="19"/>
  <c r="P113" i="19" s="1"/>
  <c r="O103" i="21"/>
  <c r="P103" i="21" s="1"/>
  <c r="O112" i="22"/>
  <c r="P112" i="22" s="1"/>
  <c r="O107" i="22"/>
  <c r="P107" i="22" s="1"/>
  <c r="O111" i="25"/>
  <c r="P111" i="25" s="1"/>
  <c r="O104" i="26"/>
  <c r="P104" i="26" s="1"/>
  <c r="O108" i="33"/>
  <c r="P108" i="33" s="1"/>
  <c r="O115" i="34"/>
  <c r="P115" i="34" s="1"/>
  <c r="T178" i="34"/>
  <c r="O169" i="28"/>
  <c r="P169" i="28" s="1"/>
  <c r="O168" i="37"/>
  <c r="P168" i="37" s="1"/>
  <c r="O170" i="34"/>
  <c r="P170" i="34" s="1"/>
  <c r="O182" i="28"/>
  <c r="P182" i="28" s="1"/>
  <c r="O173" i="31"/>
  <c r="P173" i="31" s="1"/>
  <c r="O167" i="36"/>
  <c r="P167" i="36" s="1"/>
  <c r="O172" i="31"/>
  <c r="P172" i="31" s="1"/>
  <c r="O183" i="31"/>
  <c r="P183" i="31" s="1"/>
  <c r="T177" i="33"/>
  <c r="O182" i="33"/>
  <c r="P182" i="33" s="1"/>
  <c r="O178" i="30"/>
  <c r="P178" i="30" s="1"/>
  <c r="O175" i="33"/>
  <c r="P175" i="33" s="1"/>
  <c r="O184" i="36"/>
  <c r="P184" i="36" s="1"/>
  <c r="O171" i="32"/>
  <c r="P171" i="32" s="1"/>
  <c r="O172" i="29"/>
  <c r="P172" i="29" s="1"/>
  <c r="O183" i="32"/>
  <c r="P183" i="32" s="1"/>
  <c r="O186" i="33"/>
  <c r="P186" i="33" s="1"/>
  <c r="O163" i="37"/>
  <c r="P163" i="37" s="1"/>
  <c r="O176" i="30"/>
  <c r="P176" i="30" s="1"/>
  <c r="O171" i="36"/>
  <c r="P171" i="36" s="1"/>
  <c r="O171" i="28"/>
  <c r="P171" i="28" s="1"/>
  <c r="O162" i="30"/>
  <c r="P162" i="30" s="1"/>
  <c r="O180" i="28"/>
  <c r="P180" i="28" s="1"/>
  <c r="O166" i="36"/>
  <c r="P166" i="36" s="1"/>
  <c r="O172" i="33"/>
  <c r="P172" i="33" s="1"/>
  <c r="O172" i="28"/>
  <c r="P172" i="28" s="1"/>
  <c r="O186" i="32"/>
  <c r="P186" i="32" s="1"/>
  <c r="O173" i="28"/>
  <c r="P173" i="28" s="1"/>
  <c r="O175" i="36"/>
  <c r="P175" i="36" s="1"/>
  <c r="O174" i="36"/>
  <c r="P174" i="36" s="1"/>
  <c r="O182" i="31"/>
  <c r="P182" i="31" s="1"/>
  <c r="O171" i="33"/>
  <c r="P171" i="33" s="1"/>
  <c r="O184" i="35"/>
  <c r="P184" i="35" s="1"/>
  <c r="O172" i="32"/>
  <c r="P172" i="32" s="1"/>
  <c r="O172" i="30"/>
  <c r="P172" i="30" s="1"/>
  <c r="O182" i="34"/>
  <c r="P182" i="34" s="1"/>
  <c r="O180" i="34"/>
  <c r="P180" i="34" s="1"/>
  <c r="O66" i="34"/>
  <c r="P66" i="34" s="1"/>
  <c r="O179" i="36"/>
  <c r="P179" i="36" s="1"/>
  <c r="O176" i="32"/>
  <c r="P176" i="32" s="1"/>
  <c r="O179" i="32"/>
  <c r="P179" i="32" s="1"/>
  <c r="O173" i="34"/>
  <c r="P173" i="34" s="1"/>
  <c r="O174" i="33"/>
  <c r="P174" i="33" s="1"/>
  <c r="O178" i="31"/>
  <c r="P178" i="31" s="1"/>
  <c r="O165" i="30"/>
  <c r="P165" i="30" s="1"/>
  <c r="O179" i="37"/>
  <c r="P179" i="37" s="1"/>
  <c r="O170" i="32"/>
  <c r="P170" i="32" s="1"/>
  <c r="O168" i="32"/>
  <c r="P168" i="32" s="1"/>
  <c r="O183" i="30"/>
  <c r="P183" i="30" s="1"/>
  <c r="O172" i="36"/>
  <c r="P172" i="36" s="1"/>
  <c r="O176" i="28"/>
  <c r="P176" i="28" s="1"/>
  <c r="AB164" i="21"/>
  <c r="O132" i="21"/>
  <c r="P132" i="21" s="1"/>
  <c r="O180" i="21"/>
  <c r="P180" i="21" s="1"/>
  <c r="O165" i="21"/>
  <c r="P165" i="21" s="1"/>
  <c r="O119" i="21"/>
  <c r="P119" i="21" s="1"/>
  <c r="T180" i="21"/>
  <c r="O168" i="21"/>
  <c r="P168" i="21" s="1"/>
  <c r="O20" i="21"/>
  <c r="P20" i="21" s="1"/>
  <c r="O181" i="21"/>
  <c r="P181" i="21" s="1"/>
  <c r="T20" i="21"/>
  <c r="T184" i="21"/>
  <c r="AB170" i="21"/>
  <c r="O170" i="21"/>
  <c r="P170" i="21" s="1"/>
  <c r="T168" i="21"/>
  <c r="T163" i="21"/>
  <c r="O184" i="21"/>
  <c r="P184" i="21" s="1"/>
  <c r="O163" i="21"/>
  <c r="P163" i="21" s="1"/>
  <c r="AB168" i="21"/>
  <c r="X170" i="21"/>
  <c r="O174" i="37"/>
  <c r="P174" i="37" s="1"/>
  <c r="O182" i="37"/>
  <c r="P182" i="37" s="1"/>
  <c r="O164" i="37"/>
  <c r="P164" i="37" s="1"/>
  <c r="O165" i="37"/>
  <c r="P165" i="37" s="1"/>
  <c r="O166" i="37"/>
  <c r="P166" i="37" s="1"/>
  <c r="O174" i="35"/>
  <c r="P174" i="35" s="1"/>
  <c r="O166" i="35"/>
  <c r="P166" i="35" s="1"/>
  <c r="O168" i="35"/>
  <c r="P168" i="35" s="1"/>
  <c r="O182" i="35"/>
  <c r="P182" i="35" s="1"/>
  <c r="O172" i="35"/>
  <c r="P172" i="35" s="1"/>
  <c r="O180" i="37"/>
  <c r="P180" i="37" s="1"/>
  <c r="O181" i="35"/>
  <c r="P181" i="35" s="1"/>
  <c r="O163" i="35"/>
  <c r="P163" i="35" s="1"/>
  <c r="O167" i="35"/>
  <c r="P167" i="35" s="1"/>
  <c r="O183" i="35"/>
  <c r="P183" i="35" s="1"/>
  <c r="O178" i="35"/>
  <c r="P178" i="35" s="1"/>
  <c r="O186" i="35"/>
  <c r="P186" i="35" s="1"/>
  <c r="O175" i="35"/>
  <c r="P175" i="35" s="1"/>
  <c r="O180" i="35"/>
  <c r="P180" i="35" s="1"/>
  <c r="O170" i="35"/>
  <c r="P170" i="35" s="1"/>
  <c r="O162" i="35"/>
  <c r="P162" i="35" s="1"/>
  <c r="O183" i="37"/>
  <c r="P183" i="37" s="1"/>
  <c r="O181" i="37"/>
  <c r="P181" i="37" s="1"/>
  <c r="O172" i="37"/>
  <c r="P172" i="37" s="1"/>
  <c r="O167" i="37"/>
  <c r="P167" i="37" s="1"/>
  <c r="O177" i="37"/>
  <c r="P177" i="37" s="1"/>
  <c r="O186" i="37"/>
  <c r="P186" i="37" s="1"/>
  <c r="O173" i="37"/>
  <c r="P173" i="37" s="1"/>
  <c r="O184" i="37"/>
  <c r="P184" i="37" s="1"/>
  <c r="O171" i="37"/>
  <c r="P171" i="37" s="1"/>
  <c r="O162" i="37"/>
  <c r="P162" i="37" s="1"/>
  <c r="AB139" i="27"/>
  <c r="O121" i="20"/>
  <c r="P121" i="20" s="1"/>
  <c r="O116" i="21"/>
  <c r="P116" i="21" s="1"/>
  <c r="T28" i="21"/>
  <c r="X28" i="21"/>
  <c r="X116" i="21"/>
  <c r="X20" i="21"/>
  <c r="X29" i="21"/>
  <c r="O17" i="27"/>
  <c r="P17" i="27" s="1"/>
  <c r="T139" i="27"/>
  <c r="O42" i="27"/>
  <c r="P42" i="27" s="1"/>
  <c r="O30" i="27"/>
  <c r="P30" i="27" s="1"/>
  <c r="O134" i="27"/>
  <c r="P134" i="27" s="1"/>
  <c r="O22" i="27"/>
  <c r="P22" i="27" s="1"/>
  <c r="AB42" i="27"/>
  <c r="X17" i="27"/>
  <c r="O21" i="27"/>
  <c r="P21" i="27" s="1"/>
  <c r="O26" i="27"/>
  <c r="P26" i="27" s="1"/>
  <c r="O13" i="27"/>
  <c r="P13" i="27" s="1"/>
  <c r="X111" i="27"/>
  <c r="O111" i="27"/>
  <c r="P111" i="27" s="1"/>
  <c r="O46" i="27"/>
  <c r="P46" i="27" s="1"/>
  <c r="O134" i="35"/>
  <c r="P134" i="35" s="1"/>
  <c r="O155" i="35"/>
  <c r="P155" i="35" s="1"/>
  <c r="O61" i="30"/>
  <c r="P61" i="30" s="1"/>
  <c r="O86" i="33"/>
  <c r="P86" i="33" s="1"/>
  <c r="O55" i="36"/>
  <c r="P55" i="36" s="1"/>
  <c r="O61" i="37"/>
  <c r="P61" i="37" s="1"/>
  <c r="O14" i="30"/>
  <c r="P14" i="30" s="1"/>
  <c r="X55" i="36"/>
  <c r="O109" i="37"/>
  <c r="P109" i="37" s="1"/>
  <c r="O36" i="29"/>
  <c r="P36" i="29" s="1"/>
  <c r="O84" i="32"/>
  <c r="P84" i="32" s="1"/>
  <c r="O53" i="34"/>
  <c r="P53" i="34" s="1"/>
  <c r="O132" i="34"/>
  <c r="P132" i="34" s="1"/>
  <c r="O108" i="35"/>
  <c r="P108" i="35" s="1"/>
  <c r="O95" i="31"/>
  <c r="P95" i="31" s="1"/>
  <c r="O120" i="37"/>
  <c r="P120" i="37" s="1"/>
  <c r="O125" i="34"/>
  <c r="P125" i="34" s="1"/>
  <c r="O126" i="33"/>
  <c r="P126" i="33" s="1"/>
  <c r="O120" i="29"/>
  <c r="P120" i="29" s="1"/>
  <c r="O124" i="28"/>
  <c r="P124" i="28" s="1"/>
  <c r="O122" i="28"/>
  <c r="P122" i="28" s="1"/>
  <c r="O29" i="27"/>
  <c r="P29" i="27" s="1"/>
  <c r="AB29" i="27"/>
  <c r="O118" i="26"/>
  <c r="P118" i="26" s="1"/>
  <c r="O124" i="22"/>
  <c r="P124" i="22" s="1"/>
  <c r="O108" i="26"/>
  <c r="P108" i="26" s="1"/>
  <c r="O122" i="29"/>
  <c r="P122" i="29" s="1"/>
  <c r="O118" i="36"/>
  <c r="P118" i="36" s="1"/>
  <c r="O104" i="22"/>
  <c r="P104" i="22" s="1"/>
  <c r="O112" i="33"/>
  <c r="P112" i="33" s="1"/>
  <c r="O25" i="34"/>
  <c r="P25" i="34" s="1"/>
  <c r="O117" i="19"/>
  <c r="P117" i="19" s="1"/>
  <c r="O32" i="27"/>
  <c r="P32" i="27" s="1"/>
  <c r="O63" i="29"/>
  <c r="P63" i="29" s="1"/>
  <c r="O63" i="30"/>
  <c r="P63" i="30" s="1"/>
  <c r="O124" i="32"/>
  <c r="P124" i="32" s="1"/>
  <c r="O107" i="35"/>
  <c r="P107" i="35" s="1"/>
  <c r="O123" i="26"/>
  <c r="P123" i="26" s="1"/>
  <c r="O108" i="25"/>
  <c r="P108" i="25" s="1"/>
  <c r="O125" i="29"/>
  <c r="P125" i="29" s="1"/>
  <c r="N127" i="28"/>
  <c r="L224" i="28" s="1"/>
  <c r="G16" i="8" s="1"/>
  <c r="O117" i="37"/>
  <c r="P117" i="37" s="1"/>
  <c r="O103" i="26"/>
  <c r="P103" i="26" s="1"/>
  <c r="O121" i="28"/>
  <c r="P121" i="28" s="1"/>
  <c r="O108" i="28"/>
  <c r="P108" i="28" s="1"/>
  <c r="O117" i="32"/>
  <c r="P117" i="32" s="1"/>
  <c r="O105" i="36"/>
  <c r="P105" i="36" s="1"/>
  <c r="O112" i="37"/>
  <c r="P112" i="37" s="1"/>
  <c r="O28" i="32"/>
  <c r="P28" i="32" s="1"/>
  <c r="O123" i="19"/>
  <c r="P123" i="19" s="1"/>
  <c r="O103" i="24"/>
  <c r="P103" i="24" s="1"/>
  <c r="O116" i="25"/>
  <c r="P116" i="25" s="1"/>
  <c r="O106" i="27"/>
  <c r="P106" i="27" s="1"/>
  <c r="X78" i="27"/>
  <c r="X22" i="27"/>
  <c r="O104" i="32"/>
  <c r="P104" i="32" s="1"/>
  <c r="O108" i="23"/>
  <c r="P108" i="23" s="1"/>
  <c r="O117" i="33"/>
  <c r="P117" i="33" s="1"/>
  <c r="O123" i="27"/>
  <c r="P123" i="27" s="1"/>
  <c r="O118" i="27"/>
  <c r="P118" i="27" s="1"/>
  <c r="O112" i="21"/>
  <c r="P112" i="21" s="1"/>
  <c r="O139" i="27"/>
  <c r="P139" i="27" s="1"/>
  <c r="O120" i="28"/>
  <c r="P120" i="28" s="1"/>
  <c r="O118" i="37"/>
  <c r="P118" i="37" s="1"/>
  <c r="O115" i="27"/>
  <c r="P115" i="27" s="1"/>
  <c r="O116" i="30"/>
  <c r="P116" i="30" s="1"/>
  <c r="O124" i="34"/>
  <c r="P124" i="34" s="1"/>
  <c r="O115" i="35"/>
  <c r="P115" i="35" s="1"/>
  <c r="O114" i="26"/>
  <c r="P114" i="26" s="1"/>
  <c r="O124" i="30"/>
  <c r="P124" i="30" s="1"/>
  <c r="O124" i="36"/>
  <c r="P124" i="36" s="1"/>
  <c r="N127" i="35"/>
  <c r="L224" i="35" s="1"/>
  <c r="G23" i="8" s="1"/>
  <c r="O102" i="29"/>
  <c r="P102" i="29" s="1"/>
  <c r="O20" i="32"/>
  <c r="P20" i="32" s="1"/>
  <c r="O78" i="27"/>
  <c r="P78" i="27" s="1"/>
  <c r="O63" i="27"/>
  <c r="P63" i="27" s="1"/>
  <c r="O111" i="22"/>
  <c r="P111" i="22" s="1"/>
  <c r="O109" i="26"/>
  <c r="P109" i="26" s="1"/>
  <c r="O62" i="27"/>
  <c r="P62" i="27" s="1"/>
  <c r="X104" i="27"/>
  <c r="O118" i="30"/>
  <c r="P118" i="30" s="1"/>
  <c r="O22" i="30"/>
  <c r="P22" i="30" s="1"/>
  <c r="O107" i="32"/>
  <c r="P107" i="32" s="1"/>
  <c r="O107" i="33"/>
  <c r="P107" i="33" s="1"/>
  <c r="O120" i="35"/>
  <c r="P120" i="35" s="1"/>
  <c r="O102" i="37"/>
  <c r="P102" i="37" s="1"/>
  <c r="O112" i="24"/>
  <c r="P112" i="24" s="1"/>
  <c r="O104" i="20"/>
  <c r="P104" i="20" s="1"/>
  <c r="N127" i="26"/>
  <c r="L224" i="26" s="1"/>
  <c r="O18" i="27"/>
  <c r="P18" i="27" s="1"/>
  <c r="O105" i="35"/>
  <c r="P105" i="35" s="1"/>
  <c r="O104" i="37"/>
  <c r="P104" i="37" s="1"/>
  <c r="AB18" i="27"/>
  <c r="O106" i="31"/>
  <c r="P106" i="31" s="1"/>
  <c r="O126" i="22"/>
  <c r="P126" i="22" s="1"/>
  <c r="O117" i="36"/>
  <c r="P117" i="36" s="1"/>
  <c r="O124" i="24"/>
  <c r="P124" i="24" s="1"/>
  <c r="O123" i="35"/>
  <c r="P123" i="35" s="1"/>
  <c r="O18" i="30"/>
  <c r="P18" i="30" s="1"/>
  <c r="O25" i="27"/>
  <c r="P25" i="27" s="1"/>
  <c r="O107" i="30"/>
  <c r="P107" i="30" s="1"/>
  <c r="O105" i="31"/>
  <c r="P105" i="31" s="1"/>
  <c r="O116" i="33"/>
  <c r="P116" i="33" s="1"/>
  <c r="O73" i="34"/>
  <c r="P73" i="34" s="1"/>
  <c r="X86" i="27"/>
  <c r="O104" i="27"/>
  <c r="P104" i="27" s="1"/>
  <c r="O105" i="28"/>
  <c r="P105" i="28" s="1"/>
  <c r="O111" i="29"/>
  <c r="P111" i="29" s="1"/>
  <c r="O123" i="30"/>
  <c r="P123" i="30" s="1"/>
  <c r="O107" i="31"/>
  <c r="P107" i="31" s="1"/>
  <c r="O148" i="31"/>
  <c r="P148" i="31" s="1"/>
  <c r="O26" i="30"/>
  <c r="P26" i="30" s="1"/>
  <c r="O86" i="27"/>
  <c r="P86" i="27" s="1"/>
  <c r="O117" i="21"/>
  <c r="P117" i="21" s="1"/>
  <c r="O112" i="29"/>
  <c r="P112" i="29" s="1"/>
  <c r="O124" i="26"/>
  <c r="P124" i="26" s="1"/>
  <c r="O102" i="27"/>
  <c r="P102" i="27" s="1"/>
  <c r="O125" i="28"/>
  <c r="P125" i="28" s="1"/>
  <c r="O111" i="33"/>
  <c r="P111" i="33" s="1"/>
  <c r="O120" i="31"/>
  <c r="P120" i="31" s="1"/>
  <c r="O102" i="35"/>
  <c r="P102" i="35" s="1"/>
  <c r="O120" i="19"/>
  <c r="P120" i="19" s="1"/>
  <c r="O119" i="25"/>
  <c r="P119" i="25" s="1"/>
  <c r="O113" i="28"/>
  <c r="P113" i="28" s="1"/>
  <c r="O111" i="30"/>
  <c r="P111" i="30" s="1"/>
  <c r="O125" i="32"/>
  <c r="P125" i="32" s="1"/>
  <c r="O13" i="32"/>
  <c r="P13" i="32" s="1"/>
  <c r="O113" i="33"/>
  <c r="P113" i="33" s="1"/>
  <c r="O113" i="36"/>
  <c r="P113" i="36" s="1"/>
  <c r="O126" i="37"/>
  <c r="P126" i="37" s="1"/>
  <c r="O30" i="35"/>
  <c r="P30" i="35" s="1"/>
  <c r="O25" i="30"/>
  <c r="P25" i="30" s="1"/>
  <c r="O57" i="29"/>
  <c r="P57" i="29" s="1"/>
  <c r="O134" i="32"/>
  <c r="P134" i="32" s="1"/>
  <c r="AB30" i="35"/>
  <c r="O84" i="29"/>
  <c r="P84" i="29" s="1"/>
  <c r="O18" i="29"/>
  <c r="P18" i="29" s="1"/>
  <c r="O18" i="34"/>
  <c r="P18" i="34" s="1"/>
  <c r="O54" i="35"/>
  <c r="P54" i="35" s="1"/>
  <c r="O105" i="34"/>
  <c r="P105" i="34" s="1"/>
  <c r="O25" i="35"/>
  <c r="P25" i="35" s="1"/>
  <c r="O15" i="37"/>
  <c r="P15" i="37" s="1"/>
  <c r="O31" i="33"/>
  <c r="P31" i="33" s="1"/>
  <c r="O122" i="35"/>
  <c r="P122" i="35" s="1"/>
  <c r="O89" i="35"/>
  <c r="P89" i="35" s="1"/>
  <c r="O150" i="35"/>
  <c r="P150" i="35" s="1"/>
  <c r="O54" i="29"/>
  <c r="P54" i="29" s="1"/>
  <c r="O150" i="29"/>
  <c r="P150" i="29" s="1"/>
  <c r="O53" i="30"/>
  <c r="P53" i="30" s="1"/>
  <c r="O31" i="30"/>
  <c r="P31" i="30" s="1"/>
  <c r="O45" i="37"/>
  <c r="P45" i="37" s="1"/>
  <c r="O94" i="29"/>
  <c r="P94" i="29" s="1"/>
  <c r="O42" i="29"/>
  <c r="P42" i="29" s="1"/>
  <c r="O135" i="36"/>
  <c r="P135" i="36" s="1"/>
  <c r="O29" i="30"/>
  <c r="P29" i="30" s="1"/>
  <c r="O30" i="21"/>
  <c r="P30" i="21" s="1"/>
  <c r="O13" i="37"/>
  <c r="P13" i="37" s="1"/>
  <c r="O85" i="29"/>
  <c r="P85" i="29" s="1"/>
  <c r="O12" i="37"/>
  <c r="P12" i="37" s="1"/>
  <c r="O134" i="29"/>
  <c r="P134" i="29" s="1"/>
  <c r="O47" i="29"/>
  <c r="P47" i="29" s="1"/>
  <c r="O17" i="34"/>
  <c r="P17" i="34" s="1"/>
  <c r="O50" i="32"/>
  <c r="P50" i="32" s="1"/>
  <c r="O14" i="27"/>
  <c r="P14" i="27" s="1"/>
  <c r="O52" i="36"/>
  <c r="P52" i="36" s="1"/>
  <c r="O123" i="28"/>
  <c r="P123" i="28" s="1"/>
  <c r="O44" i="34"/>
  <c r="P44" i="34" s="1"/>
  <c r="O44" i="37"/>
  <c r="P44" i="37" s="1"/>
  <c r="O43" i="37"/>
  <c r="P43" i="37" s="1"/>
  <c r="O143" i="36"/>
  <c r="P143" i="36" s="1"/>
  <c r="O47" i="27"/>
  <c r="P47" i="27" s="1"/>
  <c r="T47" i="27"/>
  <c r="T17" i="34"/>
  <c r="O117" i="28"/>
  <c r="P117" i="28" s="1"/>
  <c r="O58" i="29"/>
  <c r="P58" i="29" s="1"/>
  <c r="O121" i="37"/>
  <c r="P121" i="37" s="1"/>
  <c r="O31" i="37"/>
  <c r="P31" i="37" s="1"/>
  <c r="O50" i="37"/>
  <c r="P50" i="37" s="1"/>
  <c r="O105" i="37"/>
  <c r="P105" i="37" s="1"/>
  <c r="AB13" i="27"/>
  <c r="O148" i="36"/>
  <c r="P148" i="36" s="1"/>
  <c r="N127" i="23"/>
  <c r="L224" i="23" s="1"/>
  <c r="O115" i="22"/>
  <c r="P115" i="22" s="1"/>
  <c r="O122" i="24"/>
  <c r="P122" i="24" s="1"/>
  <c r="O117" i="26"/>
  <c r="P117" i="26" s="1"/>
  <c r="O126" i="28"/>
  <c r="P126" i="28" s="1"/>
  <c r="O114" i="28"/>
  <c r="P114" i="28" s="1"/>
  <c r="N127" i="31"/>
  <c r="L224" i="31" s="1"/>
  <c r="G19" i="8" s="1"/>
  <c r="O112" i="34"/>
  <c r="P112" i="34" s="1"/>
  <c r="O92" i="29"/>
  <c r="P92" i="29" s="1"/>
  <c r="O93" i="29"/>
  <c r="P93" i="29" s="1"/>
  <c r="O81" i="34"/>
  <c r="P81" i="34" s="1"/>
  <c r="O55" i="37"/>
  <c r="P55" i="37" s="1"/>
  <c r="O21" i="24"/>
  <c r="P21" i="24" s="1"/>
  <c r="O36" i="33"/>
  <c r="P36" i="33" s="1"/>
  <c r="O23" i="37"/>
  <c r="P23" i="37" s="1"/>
  <c r="O32" i="36"/>
  <c r="P32" i="36" s="1"/>
  <c r="X36" i="33"/>
  <c r="O33" i="22"/>
  <c r="P33" i="22" s="1"/>
  <c r="O27" i="22"/>
  <c r="P27" i="22" s="1"/>
  <c r="O24" i="36"/>
  <c r="P24" i="36" s="1"/>
  <c r="O27" i="35"/>
  <c r="P27" i="35" s="1"/>
  <c r="O27" i="33"/>
  <c r="P27" i="33" s="1"/>
  <c r="O28" i="33"/>
  <c r="P28" i="33" s="1"/>
  <c r="O23" i="31"/>
  <c r="P23" i="31" s="1"/>
  <c r="O25" i="20"/>
  <c r="P25" i="20" s="1"/>
  <c r="O33" i="19"/>
  <c r="P33" i="19" s="1"/>
  <c r="O34" i="35"/>
  <c r="P34" i="35" s="1"/>
  <c r="O29" i="34"/>
  <c r="P29" i="34" s="1"/>
  <c r="O32" i="33"/>
  <c r="P32" i="33" s="1"/>
  <c r="O25" i="33"/>
  <c r="P25" i="33" s="1"/>
  <c r="O30" i="22"/>
  <c r="P30" i="22" s="1"/>
  <c r="O29" i="37"/>
  <c r="P29" i="37" s="1"/>
  <c r="O21" i="37"/>
  <c r="P21" i="37" s="1"/>
  <c r="O26" i="36"/>
  <c r="P26" i="36" s="1"/>
  <c r="T32" i="29"/>
  <c r="O28" i="28"/>
  <c r="P28" i="28" s="1"/>
  <c r="O155" i="37"/>
  <c r="P155" i="37" s="1"/>
  <c r="O12" i="32"/>
  <c r="P12" i="32" s="1"/>
  <c r="O74" i="37"/>
  <c r="P74" i="37" s="1"/>
  <c r="O19" i="24"/>
  <c r="P19" i="24" s="1"/>
  <c r="O36" i="21"/>
  <c r="P36" i="21" s="1"/>
  <c r="O25" i="37"/>
  <c r="P25" i="37" s="1"/>
  <c r="O35" i="37"/>
  <c r="P35" i="37" s="1"/>
  <c r="O26" i="37"/>
  <c r="P26" i="37" s="1"/>
  <c r="O24" i="37"/>
  <c r="P24" i="37" s="1"/>
  <c r="O18" i="37"/>
  <c r="P18" i="37" s="1"/>
  <c r="O16" i="37"/>
  <c r="P16" i="37" s="1"/>
  <c r="N37" i="37"/>
  <c r="L221" i="37" s="1"/>
  <c r="O32" i="37"/>
  <c r="P32" i="37" s="1"/>
  <c r="O17" i="37"/>
  <c r="P17" i="37" s="1"/>
  <c r="O144" i="37"/>
  <c r="P144" i="37" s="1"/>
  <c r="O66" i="37"/>
  <c r="P66" i="37" s="1"/>
  <c r="O145" i="37"/>
  <c r="P145" i="37" s="1"/>
  <c r="O46" i="37"/>
  <c r="P46" i="37" s="1"/>
  <c r="O89" i="37"/>
  <c r="P89" i="37" s="1"/>
  <c r="O154" i="37"/>
  <c r="P154" i="37" s="1"/>
  <c r="O77" i="37"/>
  <c r="P77" i="37" s="1"/>
  <c r="O103" i="37"/>
  <c r="O85" i="37"/>
  <c r="P85" i="37" s="1"/>
  <c r="O56" i="37"/>
  <c r="P56" i="37" s="1"/>
  <c r="O113" i="37"/>
  <c r="P113" i="37" s="1"/>
  <c r="O93" i="37"/>
  <c r="P93" i="37" s="1"/>
  <c r="O64" i="37"/>
  <c r="P64" i="37" s="1"/>
  <c r="O27" i="37"/>
  <c r="P27" i="37" s="1"/>
  <c r="O73" i="37"/>
  <c r="P73" i="37" s="1"/>
  <c r="O81" i="37"/>
  <c r="P81" i="37" s="1"/>
  <c r="O83" i="37"/>
  <c r="P83" i="37" s="1"/>
  <c r="O141" i="37"/>
  <c r="P141" i="37" s="1"/>
  <c r="O111" i="37"/>
  <c r="P111" i="37" s="1"/>
  <c r="O79" i="37"/>
  <c r="P79" i="37" s="1"/>
  <c r="N127" i="37"/>
  <c r="L224" i="37" s="1"/>
  <c r="G25" i="8" s="1"/>
  <c r="O19" i="37"/>
  <c r="P19" i="37" s="1"/>
  <c r="O54" i="37"/>
  <c r="P54" i="37" s="1"/>
  <c r="O138" i="37"/>
  <c r="P138" i="37" s="1"/>
  <c r="O116" i="37"/>
  <c r="P116" i="37" s="1"/>
  <c r="O76" i="37"/>
  <c r="P76" i="37" s="1"/>
  <c r="O133" i="37"/>
  <c r="P133" i="37" s="1"/>
  <c r="O87" i="37"/>
  <c r="P87" i="37" s="1"/>
  <c r="O30" i="37"/>
  <c r="P30" i="37" s="1"/>
  <c r="O119" i="37"/>
  <c r="P119" i="37" s="1"/>
  <c r="O33" i="37"/>
  <c r="P33" i="37" s="1"/>
  <c r="O149" i="37"/>
  <c r="P149" i="37" s="1"/>
  <c r="O95" i="37"/>
  <c r="P95" i="37" s="1"/>
  <c r="O86" i="37"/>
  <c r="P86" i="37" s="1"/>
  <c r="O134" i="37"/>
  <c r="P134" i="37" s="1"/>
  <c r="O107" i="37"/>
  <c r="P107" i="37" s="1"/>
  <c r="O139" i="37"/>
  <c r="P139" i="37" s="1"/>
  <c r="O108" i="37"/>
  <c r="P108" i="37" s="1"/>
  <c r="O114" i="37"/>
  <c r="P114" i="37" s="1"/>
  <c r="O28" i="37"/>
  <c r="P28" i="37" s="1"/>
  <c r="O150" i="37"/>
  <c r="P150" i="37" s="1"/>
  <c r="O123" i="37"/>
  <c r="P123" i="37" s="1"/>
  <c r="O122" i="37"/>
  <c r="P122" i="37" s="1"/>
  <c r="X94" i="37"/>
  <c r="O94" i="37"/>
  <c r="P94" i="37" s="1"/>
  <c r="O36" i="37"/>
  <c r="P36" i="37" s="1"/>
  <c r="O63" i="37"/>
  <c r="P63" i="37" s="1"/>
  <c r="O146" i="37"/>
  <c r="P146" i="37" s="1"/>
  <c r="O143" i="37"/>
  <c r="P143" i="37" s="1"/>
  <c r="O137" i="37"/>
  <c r="P137" i="37" s="1"/>
  <c r="O115" i="37"/>
  <c r="P115" i="37" s="1"/>
  <c r="O20" i="37"/>
  <c r="P20" i="37" s="1"/>
  <c r="O147" i="37"/>
  <c r="P147" i="37" s="1"/>
  <c r="O142" i="37"/>
  <c r="P142" i="37" s="1"/>
  <c r="O153" i="37"/>
  <c r="P153" i="37" s="1"/>
  <c r="O62" i="37"/>
  <c r="P62" i="37" s="1"/>
  <c r="O49" i="37"/>
  <c r="P49" i="37" s="1"/>
  <c r="O136" i="37"/>
  <c r="P136" i="37" s="1"/>
  <c r="O110" i="37"/>
  <c r="P110" i="37" s="1"/>
  <c r="O106" i="37"/>
  <c r="P106" i="37" s="1"/>
  <c r="O42" i="37"/>
  <c r="O124" i="37"/>
  <c r="P124" i="37" s="1"/>
  <c r="O132" i="37"/>
  <c r="O152" i="37"/>
  <c r="P152" i="37" s="1"/>
  <c r="O140" i="37"/>
  <c r="P140" i="37" s="1"/>
  <c r="O135" i="37"/>
  <c r="P135" i="37" s="1"/>
  <c r="O91" i="37"/>
  <c r="P91" i="37" s="1"/>
  <c r="O14" i="37"/>
  <c r="P14" i="37" s="1"/>
  <c r="O92" i="37"/>
  <c r="P92" i="37" s="1"/>
  <c r="O148" i="37"/>
  <c r="P148" i="37" s="1"/>
  <c r="O156" i="37"/>
  <c r="P156" i="37" s="1"/>
  <c r="O151" i="37"/>
  <c r="P151" i="37" s="1"/>
  <c r="O82" i="37"/>
  <c r="P82" i="37" s="1"/>
  <c r="O58" i="37"/>
  <c r="P58" i="37" s="1"/>
  <c r="O47" i="37"/>
  <c r="P47" i="37" s="1"/>
  <c r="O34" i="37"/>
  <c r="P34" i="37" s="1"/>
  <c r="O15" i="36"/>
  <c r="P15" i="36" s="1"/>
  <c r="O35" i="36"/>
  <c r="P35" i="36" s="1"/>
  <c r="O13" i="36"/>
  <c r="P13" i="36" s="1"/>
  <c r="N37" i="36"/>
  <c r="L221" i="36" s="1"/>
  <c r="O27" i="36"/>
  <c r="P27" i="36" s="1"/>
  <c r="O19" i="36"/>
  <c r="P19" i="36" s="1"/>
  <c r="O23" i="36"/>
  <c r="P23" i="36" s="1"/>
  <c r="O150" i="36"/>
  <c r="P150" i="36" s="1"/>
  <c r="O23" i="33"/>
  <c r="P23" i="33" s="1"/>
  <c r="O114" i="36"/>
  <c r="P114" i="36" s="1"/>
  <c r="O103" i="36"/>
  <c r="P103" i="36" s="1"/>
  <c r="X21" i="36"/>
  <c r="AB105" i="36"/>
  <c r="O81" i="36"/>
  <c r="P81" i="36" s="1"/>
  <c r="O108" i="36"/>
  <c r="P108" i="36" s="1"/>
  <c r="O112" i="36"/>
  <c r="P112" i="36" s="1"/>
  <c r="AB13" i="36"/>
  <c r="O45" i="36"/>
  <c r="P45" i="36" s="1"/>
  <c r="O110" i="36"/>
  <c r="P110" i="36" s="1"/>
  <c r="O29" i="36"/>
  <c r="P29" i="36" s="1"/>
  <c r="O36" i="36"/>
  <c r="P36" i="36" s="1"/>
  <c r="O30" i="36"/>
  <c r="P30" i="36" s="1"/>
  <c r="O42" i="36"/>
  <c r="O96" i="36"/>
  <c r="P96" i="36" s="1"/>
  <c r="O134" i="36"/>
  <c r="P134" i="36" s="1"/>
  <c r="O126" i="36"/>
  <c r="P126" i="36" s="1"/>
  <c r="O139" i="36"/>
  <c r="P139" i="36" s="1"/>
  <c r="O66" i="36"/>
  <c r="P66" i="36" s="1"/>
  <c r="O78" i="36"/>
  <c r="P78" i="36" s="1"/>
  <c r="O75" i="36"/>
  <c r="P75" i="36" s="1"/>
  <c r="O136" i="36"/>
  <c r="P136" i="36" s="1"/>
  <c r="O151" i="36"/>
  <c r="P151" i="36" s="1"/>
  <c r="O73" i="36"/>
  <c r="P73" i="36" s="1"/>
  <c r="O21" i="36"/>
  <c r="P21" i="36" s="1"/>
  <c r="O63" i="36"/>
  <c r="P63" i="36" s="1"/>
  <c r="O152" i="36"/>
  <c r="P152" i="36" s="1"/>
  <c r="O140" i="36"/>
  <c r="P140" i="36" s="1"/>
  <c r="O48" i="36"/>
  <c r="P48" i="36" s="1"/>
  <c r="O61" i="36"/>
  <c r="P61" i="36" s="1"/>
  <c r="O31" i="36"/>
  <c r="P31" i="36" s="1"/>
  <c r="O89" i="36"/>
  <c r="P89" i="36" s="1"/>
  <c r="O51" i="36"/>
  <c r="P51" i="36" s="1"/>
  <c r="O156" i="36"/>
  <c r="P156" i="36" s="1"/>
  <c r="O56" i="36"/>
  <c r="P56" i="36" s="1"/>
  <c r="O58" i="36"/>
  <c r="P58" i="36" s="1"/>
  <c r="O121" i="36"/>
  <c r="P121" i="36" s="1"/>
  <c r="O47" i="36"/>
  <c r="P47" i="36" s="1"/>
  <c r="O145" i="36"/>
  <c r="P145" i="36" s="1"/>
  <c r="O46" i="36"/>
  <c r="P46" i="36" s="1"/>
  <c r="O64" i="36"/>
  <c r="P64" i="36" s="1"/>
  <c r="O107" i="36"/>
  <c r="P107" i="36" s="1"/>
  <c r="O28" i="36"/>
  <c r="P28" i="36" s="1"/>
  <c r="O43" i="36"/>
  <c r="P43" i="36" s="1"/>
  <c r="O83" i="36"/>
  <c r="P83" i="36" s="1"/>
  <c r="X20" i="36"/>
  <c r="O54" i="36"/>
  <c r="P54" i="36" s="1"/>
  <c r="X79" i="36"/>
  <c r="O79" i="36"/>
  <c r="P79" i="36" s="1"/>
  <c r="O76" i="36"/>
  <c r="P76" i="36" s="1"/>
  <c r="O53" i="36"/>
  <c r="P53" i="36" s="1"/>
  <c r="O138" i="36"/>
  <c r="P138" i="36" s="1"/>
  <c r="O62" i="36"/>
  <c r="P62" i="36" s="1"/>
  <c r="O87" i="36"/>
  <c r="P87" i="36" s="1"/>
  <c r="O20" i="36"/>
  <c r="P20" i="36" s="1"/>
  <c r="AB29" i="36"/>
  <c r="O154" i="36"/>
  <c r="P154" i="36" s="1"/>
  <c r="O77" i="36"/>
  <c r="P77" i="36" s="1"/>
  <c r="O95" i="36"/>
  <c r="P95" i="36" s="1"/>
  <c r="O102" i="36"/>
  <c r="O141" i="36"/>
  <c r="P141" i="36" s="1"/>
  <c r="O94" i="36"/>
  <c r="P94" i="36" s="1"/>
  <c r="O85" i="36"/>
  <c r="P85" i="36" s="1"/>
  <c r="O33" i="36"/>
  <c r="P33" i="36" s="1"/>
  <c r="O147" i="36"/>
  <c r="P147" i="36" s="1"/>
  <c r="O116" i="36"/>
  <c r="P116" i="36" s="1"/>
  <c r="O91" i="36"/>
  <c r="P91" i="36" s="1"/>
  <c r="T57" i="36"/>
  <c r="AB93" i="36"/>
  <c r="O93" i="36"/>
  <c r="P93" i="36" s="1"/>
  <c r="X123" i="36"/>
  <c r="O123" i="36"/>
  <c r="P123" i="36" s="1"/>
  <c r="O25" i="36"/>
  <c r="P25" i="36" s="1"/>
  <c r="N127" i="36"/>
  <c r="L224" i="36" s="1"/>
  <c r="G24" i="8" s="1"/>
  <c r="O12" i="36"/>
  <c r="O142" i="36"/>
  <c r="P142" i="36" s="1"/>
  <c r="P162" i="36"/>
  <c r="O132" i="36"/>
  <c r="O155" i="36"/>
  <c r="P155" i="36" s="1"/>
  <c r="AB65" i="36"/>
  <c r="AB111" i="36"/>
  <c r="O137" i="36"/>
  <c r="P137" i="36" s="1"/>
  <c r="O106" i="36"/>
  <c r="P106" i="36" s="1"/>
  <c r="O22" i="36"/>
  <c r="P22" i="36" s="1"/>
  <c r="O86" i="36"/>
  <c r="P86" i="36" s="1"/>
  <c r="O119" i="36"/>
  <c r="P119" i="36" s="1"/>
  <c r="O74" i="36"/>
  <c r="P74" i="36" s="1"/>
  <c r="O146" i="36"/>
  <c r="P146" i="36" s="1"/>
  <c r="O133" i="36"/>
  <c r="P133" i="36" s="1"/>
  <c r="O153" i="36"/>
  <c r="P153" i="36" s="1"/>
  <c r="O144" i="36"/>
  <c r="P144" i="36" s="1"/>
  <c r="O17" i="36"/>
  <c r="P17" i="36" s="1"/>
  <c r="O122" i="36"/>
  <c r="P122" i="36" s="1"/>
  <c r="O34" i="36"/>
  <c r="P34" i="36" s="1"/>
  <c r="O50" i="36"/>
  <c r="P50" i="36" s="1"/>
  <c r="O49" i="36"/>
  <c r="P49" i="36" s="1"/>
  <c r="O125" i="36"/>
  <c r="P125" i="36" s="1"/>
  <c r="O149" i="36"/>
  <c r="P149" i="36" s="1"/>
  <c r="O14" i="36"/>
  <c r="P14" i="36" s="1"/>
  <c r="N37" i="35"/>
  <c r="L221" i="35" s="1"/>
  <c r="O12" i="35"/>
  <c r="O31" i="35"/>
  <c r="P31" i="35" s="1"/>
  <c r="O22" i="35"/>
  <c r="P22" i="35" s="1"/>
  <c r="O17" i="35"/>
  <c r="P17" i="35" s="1"/>
  <c r="O33" i="35"/>
  <c r="P33" i="35" s="1"/>
  <c r="O29" i="35"/>
  <c r="P29" i="35" s="1"/>
  <c r="O13" i="35"/>
  <c r="P13" i="35" s="1"/>
  <c r="O24" i="35"/>
  <c r="P24" i="35" s="1"/>
  <c r="O20" i="35"/>
  <c r="P20" i="35" s="1"/>
  <c r="O14" i="35"/>
  <c r="P14" i="35" s="1"/>
  <c r="O32" i="35"/>
  <c r="P32" i="35" s="1"/>
  <c r="O28" i="35"/>
  <c r="P28" i="35" s="1"/>
  <c r="O18" i="35"/>
  <c r="P18" i="35" s="1"/>
  <c r="O46" i="35"/>
  <c r="P46" i="35" s="1"/>
  <c r="O49" i="35"/>
  <c r="P49" i="35" s="1"/>
  <c r="O146" i="35"/>
  <c r="P146" i="35" s="1"/>
  <c r="O65" i="35"/>
  <c r="P65" i="35" s="1"/>
  <c r="O85" i="35"/>
  <c r="P85" i="35" s="1"/>
  <c r="O136" i="35"/>
  <c r="P136" i="35" s="1"/>
  <c r="O72" i="35"/>
  <c r="O142" i="35"/>
  <c r="P142" i="35" s="1"/>
  <c r="O15" i="35"/>
  <c r="P15" i="35" s="1"/>
  <c r="O42" i="35"/>
  <c r="O149" i="35"/>
  <c r="P149" i="35" s="1"/>
  <c r="O152" i="35"/>
  <c r="P152" i="35" s="1"/>
  <c r="O80" i="35"/>
  <c r="P80" i="35" s="1"/>
  <c r="O23" i="35"/>
  <c r="P23" i="35" s="1"/>
  <c r="O133" i="35"/>
  <c r="P133" i="35" s="1"/>
  <c r="O111" i="35"/>
  <c r="P111" i="35" s="1"/>
  <c r="O88" i="35"/>
  <c r="P88" i="35" s="1"/>
  <c r="O144" i="35"/>
  <c r="P144" i="35" s="1"/>
  <c r="O132" i="35"/>
  <c r="O96" i="35"/>
  <c r="P96" i="35" s="1"/>
  <c r="O77" i="35"/>
  <c r="P77" i="35" s="1"/>
  <c r="O148" i="35"/>
  <c r="P148" i="35" s="1"/>
  <c r="O113" i="35"/>
  <c r="P113" i="35" s="1"/>
  <c r="O56" i="35"/>
  <c r="P56" i="35" s="1"/>
  <c r="O73" i="35"/>
  <c r="P73" i="35" s="1"/>
  <c r="O62" i="35"/>
  <c r="P62" i="35" s="1"/>
  <c r="O114" i="35"/>
  <c r="P114" i="35" s="1"/>
  <c r="O147" i="35"/>
  <c r="P147" i="35" s="1"/>
  <c r="O64" i="35"/>
  <c r="P64" i="35" s="1"/>
  <c r="O57" i="35"/>
  <c r="P57" i="35" s="1"/>
  <c r="O58" i="35"/>
  <c r="P58" i="35" s="1"/>
  <c r="O141" i="35"/>
  <c r="P141" i="35" s="1"/>
  <c r="O92" i="35"/>
  <c r="P92" i="35" s="1"/>
  <c r="O79" i="35"/>
  <c r="P79" i="35" s="1"/>
  <c r="O60" i="35"/>
  <c r="P60" i="35" s="1"/>
  <c r="O81" i="35"/>
  <c r="P81" i="35" s="1"/>
  <c r="O83" i="35"/>
  <c r="P83" i="35" s="1"/>
  <c r="O94" i="35"/>
  <c r="P94" i="35" s="1"/>
  <c r="X29" i="35"/>
  <c r="O35" i="35"/>
  <c r="P35" i="35" s="1"/>
  <c r="O76" i="35"/>
  <c r="P76" i="35" s="1"/>
  <c r="O26" i="35"/>
  <c r="P26" i="35" s="1"/>
  <c r="O55" i="35"/>
  <c r="P55" i="35" s="1"/>
  <c r="O66" i="35"/>
  <c r="P66" i="35" s="1"/>
  <c r="O139" i="35"/>
  <c r="P139" i="35" s="1"/>
  <c r="O145" i="35"/>
  <c r="P145" i="35" s="1"/>
  <c r="O140" i="35"/>
  <c r="P140" i="35" s="1"/>
  <c r="O109" i="35"/>
  <c r="P109" i="35" s="1"/>
  <c r="O110" i="35"/>
  <c r="P110" i="35" s="1"/>
  <c r="O93" i="35"/>
  <c r="P93" i="35" s="1"/>
  <c r="O36" i="35"/>
  <c r="P36" i="35" s="1"/>
  <c r="O135" i="35"/>
  <c r="P135" i="35" s="1"/>
  <c r="O156" i="35"/>
  <c r="P156" i="35" s="1"/>
  <c r="O106" i="35"/>
  <c r="P106" i="35" s="1"/>
  <c r="O119" i="35"/>
  <c r="P119" i="35" s="1"/>
  <c r="T22" i="35"/>
  <c r="O61" i="35"/>
  <c r="P61" i="35" s="1"/>
  <c r="O117" i="35"/>
  <c r="P117" i="35" s="1"/>
  <c r="O138" i="35"/>
  <c r="P138" i="35" s="1"/>
  <c r="O137" i="35"/>
  <c r="P137" i="35" s="1"/>
  <c r="T143" i="35"/>
  <c r="O143" i="35"/>
  <c r="P143" i="35" s="1"/>
  <c r="O78" i="35"/>
  <c r="P78" i="35" s="1"/>
  <c r="O154" i="35"/>
  <c r="P154" i="35" s="1"/>
  <c r="O153" i="35"/>
  <c r="P153" i="35" s="1"/>
  <c r="O19" i="35"/>
  <c r="P19" i="35" s="1"/>
  <c r="O104" i="35"/>
  <c r="P104" i="35" s="1"/>
  <c r="O23" i="34"/>
  <c r="P23" i="34" s="1"/>
  <c r="O15" i="34"/>
  <c r="P15" i="34" s="1"/>
  <c r="O117" i="34"/>
  <c r="P117" i="34" s="1"/>
  <c r="N127" i="34"/>
  <c r="L224" i="34" s="1"/>
  <c r="G22" i="8" s="1"/>
  <c r="O102" i="34"/>
  <c r="P102" i="34" s="1"/>
  <c r="O78" i="34"/>
  <c r="P78" i="34" s="1"/>
  <c r="O138" i="34"/>
  <c r="P138" i="34" s="1"/>
  <c r="O151" i="34"/>
  <c r="P151" i="34" s="1"/>
  <c r="O84" i="34"/>
  <c r="P84" i="34" s="1"/>
  <c r="O86" i="34"/>
  <c r="P86" i="34" s="1"/>
  <c r="O154" i="34"/>
  <c r="P154" i="34" s="1"/>
  <c r="O119" i="34"/>
  <c r="P119" i="34" s="1"/>
  <c r="O32" i="34"/>
  <c r="P32" i="34" s="1"/>
  <c r="T14" i="34"/>
  <c r="O35" i="34"/>
  <c r="P35" i="34" s="1"/>
  <c r="O94" i="34"/>
  <c r="P94" i="34" s="1"/>
  <c r="O49" i="34"/>
  <c r="P49" i="34" s="1"/>
  <c r="O133" i="34"/>
  <c r="P133" i="34" s="1"/>
  <c r="O57" i="34"/>
  <c r="P57" i="34" s="1"/>
  <c r="O149" i="34"/>
  <c r="P149" i="34" s="1"/>
  <c r="O144" i="34"/>
  <c r="P144" i="34" s="1"/>
  <c r="O104" i="34"/>
  <c r="P104" i="34" s="1"/>
  <c r="O20" i="34"/>
  <c r="P20" i="34" s="1"/>
  <c r="O30" i="34"/>
  <c r="P30" i="34" s="1"/>
  <c r="O143" i="34"/>
  <c r="P143" i="34" s="1"/>
  <c r="O22" i="34"/>
  <c r="P22" i="34" s="1"/>
  <c r="O55" i="34"/>
  <c r="P55" i="34" s="1"/>
  <c r="O47" i="34"/>
  <c r="P47" i="34" s="1"/>
  <c r="O106" i="34"/>
  <c r="P106" i="34" s="1"/>
  <c r="O31" i="34"/>
  <c r="P31" i="34" s="1"/>
  <c r="O108" i="34"/>
  <c r="P108" i="34" s="1"/>
  <c r="O155" i="34"/>
  <c r="P155" i="34" s="1"/>
  <c r="O12" i="34"/>
  <c r="N37" i="34"/>
  <c r="L221" i="34" s="1"/>
  <c r="O33" i="34"/>
  <c r="P33" i="34" s="1"/>
  <c r="O122" i="34"/>
  <c r="P122" i="34" s="1"/>
  <c r="O142" i="34"/>
  <c r="P142" i="34" s="1"/>
  <c r="O64" i="34"/>
  <c r="P64" i="34" s="1"/>
  <c r="O56" i="34"/>
  <c r="P56" i="34" s="1"/>
  <c r="O146" i="34"/>
  <c r="P146" i="34" s="1"/>
  <c r="O136" i="34"/>
  <c r="P136" i="34" s="1"/>
  <c r="X43" i="34"/>
  <c r="O79" i="34"/>
  <c r="P79" i="34" s="1"/>
  <c r="O110" i="34"/>
  <c r="P110" i="34" s="1"/>
  <c r="O13" i="34"/>
  <c r="P13" i="34" s="1"/>
  <c r="O27" i="34"/>
  <c r="P27" i="34" s="1"/>
  <c r="O36" i="34"/>
  <c r="P36" i="34" s="1"/>
  <c r="O148" i="34"/>
  <c r="P148" i="34" s="1"/>
  <c r="O152" i="34"/>
  <c r="P152" i="34" s="1"/>
  <c r="O87" i="34"/>
  <c r="P87" i="34" s="1"/>
  <c r="O34" i="34"/>
  <c r="P34" i="34" s="1"/>
  <c r="O118" i="34"/>
  <c r="P118" i="34" s="1"/>
  <c r="O141" i="34"/>
  <c r="P141" i="34" s="1"/>
  <c r="X59" i="34"/>
  <c r="AB95" i="34"/>
  <c r="O95" i="34"/>
  <c r="P95" i="34" s="1"/>
  <c r="O42" i="34"/>
  <c r="O139" i="34"/>
  <c r="P139" i="34" s="1"/>
  <c r="O147" i="34"/>
  <c r="P147" i="34" s="1"/>
  <c r="AB147" i="34"/>
  <c r="O107" i="34"/>
  <c r="P107" i="34" s="1"/>
  <c r="O96" i="34"/>
  <c r="P96" i="34" s="1"/>
  <c r="O21" i="34"/>
  <c r="P21" i="34" s="1"/>
  <c r="O15" i="24"/>
  <c r="P15" i="24" s="1"/>
  <c r="O111" i="34"/>
  <c r="P111" i="34" s="1"/>
  <c r="X92" i="34"/>
  <c r="O92" i="34"/>
  <c r="P92" i="34" s="1"/>
  <c r="O123" i="34"/>
  <c r="P123" i="34" s="1"/>
  <c r="AB16" i="34"/>
  <c r="P163" i="34"/>
  <c r="O103" i="34"/>
  <c r="P103" i="34" s="1"/>
  <c r="O50" i="34"/>
  <c r="P50" i="34" s="1"/>
  <c r="O121" i="34"/>
  <c r="P121" i="34" s="1"/>
  <c r="O140" i="34"/>
  <c r="P140" i="34" s="1"/>
  <c r="O137" i="34"/>
  <c r="P137" i="34" s="1"/>
  <c r="O26" i="34"/>
  <c r="P26" i="34" s="1"/>
  <c r="AB58" i="34"/>
  <c r="O58" i="34"/>
  <c r="P58" i="34" s="1"/>
  <c r="O134" i="34"/>
  <c r="P134" i="34" s="1"/>
  <c r="O156" i="34"/>
  <c r="P156" i="34" s="1"/>
  <c r="O153" i="34"/>
  <c r="P153" i="34" s="1"/>
  <c r="O120" i="34"/>
  <c r="P120" i="34" s="1"/>
  <c r="O24" i="34"/>
  <c r="P24" i="34" s="1"/>
  <c r="O16" i="34"/>
  <c r="P16" i="34" s="1"/>
  <c r="O116" i="34"/>
  <c r="P116" i="34" s="1"/>
  <c r="O83" i="34"/>
  <c r="P83" i="34" s="1"/>
  <c r="X29" i="34"/>
  <c r="O150" i="34"/>
  <c r="P150" i="34" s="1"/>
  <c r="O145" i="34"/>
  <c r="P145" i="34" s="1"/>
  <c r="O89" i="34"/>
  <c r="P89" i="34" s="1"/>
  <c r="O51" i="34"/>
  <c r="P51" i="34" s="1"/>
  <c r="O63" i="34"/>
  <c r="P63" i="34" s="1"/>
  <c r="O135" i="34"/>
  <c r="P135" i="34" s="1"/>
  <c r="O77" i="34"/>
  <c r="P77" i="34" s="1"/>
  <c r="O14" i="34"/>
  <c r="P14" i="34" s="1"/>
  <c r="O19" i="34"/>
  <c r="P19" i="34" s="1"/>
  <c r="O119" i="33"/>
  <c r="P119" i="33" s="1"/>
  <c r="O66" i="33"/>
  <c r="P66" i="33" s="1"/>
  <c r="O140" i="33"/>
  <c r="P140" i="33" s="1"/>
  <c r="O123" i="33"/>
  <c r="P123" i="33" s="1"/>
  <c r="AB43" i="33"/>
  <c r="O91" i="33"/>
  <c r="P91" i="33" s="1"/>
  <c r="O73" i="33"/>
  <c r="P73" i="33" s="1"/>
  <c r="O145" i="33"/>
  <c r="P145" i="33" s="1"/>
  <c r="O156" i="33"/>
  <c r="P156" i="33" s="1"/>
  <c r="O137" i="33"/>
  <c r="P137" i="33" s="1"/>
  <c r="O60" i="33"/>
  <c r="P60" i="33" s="1"/>
  <c r="O81" i="33"/>
  <c r="P81" i="33" s="1"/>
  <c r="O153" i="33"/>
  <c r="P153" i="33" s="1"/>
  <c r="O13" i="33"/>
  <c r="P13" i="33" s="1"/>
  <c r="T89" i="33"/>
  <c r="O89" i="33"/>
  <c r="P89" i="33" s="1"/>
  <c r="O103" i="33"/>
  <c r="P103" i="33" s="1"/>
  <c r="O138" i="33"/>
  <c r="P138" i="33" s="1"/>
  <c r="AB45" i="33"/>
  <c r="O139" i="33"/>
  <c r="P139" i="33" s="1"/>
  <c r="AB23" i="33"/>
  <c r="O154" i="33"/>
  <c r="P154" i="33" s="1"/>
  <c r="O135" i="33"/>
  <c r="P135" i="33" s="1"/>
  <c r="O21" i="33"/>
  <c r="P21" i="33" s="1"/>
  <c r="O84" i="33"/>
  <c r="P84" i="33" s="1"/>
  <c r="T106" i="33"/>
  <c r="O141" i="33"/>
  <c r="P141" i="33" s="1"/>
  <c r="O151" i="33"/>
  <c r="P151" i="33" s="1"/>
  <c r="O82" i="33"/>
  <c r="P82" i="33" s="1"/>
  <c r="O120" i="33"/>
  <c r="P120" i="33" s="1"/>
  <c r="O24" i="33"/>
  <c r="P24" i="33" s="1"/>
  <c r="O109" i="33"/>
  <c r="P109" i="33" s="1"/>
  <c r="O114" i="33"/>
  <c r="P114" i="33" s="1"/>
  <c r="O15" i="33"/>
  <c r="P15" i="33" s="1"/>
  <c r="O34" i="33"/>
  <c r="P34" i="33" s="1"/>
  <c r="O146" i="33"/>
  <c r="P146" i="33" s="1"/>
  <c r="T118" i="33"/>
  <c r="O144" i="33"/>
  <c r="P144" i="33" s="1"/>
  <c r="O33" i="33"/>
  <c r="P33" i="33" s="1"/>
  <c r="O18" i="33"/>
  <c r="P18" i="33" s="1"/>
  <c r="O134" i="33"/>
  <c r="P134" i="33" s="1"/>
  <c r="O133" i="33"/>
  <c r="P133" i="33" s="1"/>
  <c r="O48" i="33"/>
  <c r="P48" i="33" s="1"/>
  <c r="O124" i="33"/>
  <c r="P124" i="33" s="1"/>
  <c r="O125" i="33"/>
  <c r="P125" i="33" s="1"/>
  <c r="O72" i="33"/>
  <c r="O104" i="33"/>
  <c r="P104" i="33" s="1"/>
  <c r="O155" i="33"/>
  <c r="P155" i="33" s="1"/>
  <c r="O150" i="33"/>
  <c r="P150" i="33" s="1"/>
  <c r="O149" i="33"/>
  <c r="P149" i="33" s="1"/>
  <c r="AB56" i="33"/>
  <c r="O56" i="33"/>
  <c r="P56" i="33" s="1"/>
  <c r="O115" i="33"/>
  <c r="P115" i="33" s="1"/>
  <c r="O65" i="33"/>
  <c r="P65" i="33" s="1"/>
  <c r="O30" i="33"/>
  <c r="P30" i="33" s="1"/>
  <c r="O16" i="33"/>
  <c r="P16" i="33" s="1"/>
  <c r="O26" i="33"/>
  <c r="P26" i="33" s="1"/>
  <c r="O85" i="33"/>
  <c r="P85" i="33" s="1"/>
  <c r="O94" i="33"/>
  <c r="P94" i="33" s="1"/>
  <c r="O132" i="33"/>
  <c r="O110" i="33"/>
  <c r="P110" i="33" s="1"/>
  <c r="O64" i="33"/>
  <c r="P64" i="33" s="1"/>
  <c r="O12" i="33"/>
  <c r="P162" i="33"/>
  <c r="O93" i="33"/>
  <c r="P93" i="33" s="1"/>
  <c r="O148" i="33"/>
  <c r="P148" i="33" s="1"/>
  <c r="O143" i="33"/>
  <c r="P143" i="33" s="1"/>
  <c r="O79" i="33"/>
  <c r="P79" i="33" s="1"/>
  <c r="O106" i="33"/>
  <c r="P106" i="33" s="1"/>
  <c r="O14" i="33"/>
  <c r="P14" i="33" s="1"/>
  <c r="O44" i="33"/>
  <c r="P44" i="33" s="1"/>
  <c r="O75" i="33"/>
  <c r="P75" i="33" s="1"/>
  <c r="O83" i="33"/>
  <c r="P83" i="33" s="1"/>
  <c r="O42" i="33"/>
  <c r="X113" i="33"/>
  <c r="AB113" i="33"/>
  <c r="O142" i="33"/>
  <c r="P142" i="33" s="1"/>
  <c r="O87" i="33"/>
  <c r="P87" i="33" s="1"/>
  <c r="O35" i="33"/>
  <c r="P35" i="33" s="1"/>
  <c r="O105" i="33"/>
  <c r="P105" i="33" s="1"/>
  <c r="N37" i="33"/>
  <c r="L221" i="33" s="1"/>
  <c r="O61" i="33"/>
  <c r="P61" i="33" s="1"/>
  <c r="O53" i="33"/>
  <c r="P53" i="33" s="1"/>
  <c r="O50" i="33"/>
  <c r="P50" i="33" s="1"/>
  <c r="O136" i="33"/>
  <c r="P136" i="33" s="1"/>
  <c r="O147" i="33"/>
  <c r="P147" i="33" s="1"/>
  <c r="O95" i="33"/>
  <c r="P95" i="33" s="1"/>
  <c r="O102" i="33"/>
  <c r="O22" i="33"/>
  <c r="P22" i="33" s="1"/>
  <c r="O20" i="33"/>
  <c r="P20" i="33" s="1"/>
  <c r="X58" i="33"/>
  <c r="O58" i="33"/>
  <c r="P58" i="33" s="1"/>
  <c r="O152" i="33"/>
  <c r="P152" i="33" s="1"/>
  <c r="O52" i="33"/>
  <c r="P52" i="33" s="1"/>
  <c r="O121" i="33"/>
  <c r="P121" i="33" s="1"/>
  <c r="N127" i="33"/>
  <c r="L224" i="33" s="1"/>
  <c r="G21" i="8" s="1"/>
  <c r="O17" i="33"/>
  <c r="P17" i="33" s="1"/>
  <c r="O34" i="32"/>
  <c r="P34" i="32" s="1"/>
  <c r="O27" i="32"/>
  <c r="P27" i="32" s="1"/>
  <c r="O19" i="32"/>
  <c r="P19" i="32" s="1"/>
  <c r="O26" i="32"/>
  <c r="P26" i="32" s="1"/>
  <c r="O31" i="32"/>
  <c r="P31" i="32" s="1"/>
  <c r="O23" i="32"/>
  <c r="P23" i="32" s="1"/>
  <c r="O15" i="32"/>
  <c r="P15" i="32" s="1"/>
  <c r="O30" i="32"/>
  <c r="P30" i="32" s="1"/>
  <c r="O22" i="32"/>
  <c r="P22" i="32" s="1"/>
  <c r="O14" i="32"/>
  <c r="P14" i="32" s="1"/>
  <c r="N37" i="32"/>
  <c r="L221" i="32" s="1"/>
  <c r="O25" i="32"/>
  <c r="P25" i="32" s="1"/>
  <c r="O17" i="32"/>
  <c r="P17" i="32" s="1"/>
  <c r="X152" i="32"/>
  <c r="O152" i="32"/>
  <c r="P152" i="32" s="1"/>
  <c r="O114" i="32"/>
  <c r="P114" i="32" s="1"/>
  <c r="O44" i="32"/>
  <c r="P44" i="32" s="1"/>
  <c r="O140" i="32"/>
  <c r="P140" i="32" s="1"/>
  <c r="O24" i="32"/>
  <c r="P24" i="32" s="1"/>
  <c r="O33" i="32"/>
  <c r="P33" i="32" s="1"/>
  <c r="O116" i="32"/>
  <c r="P116" i="32" s="1"/>
  <c r="AB154" i="32"/>
  <c r="O154" i="32"/>
  <c r="P154" i="32" s="1"/>
  <c r="O56" i="32"/>
  <c r="P56" i="32" s="1"/>
  <c r="O146" i="32"/>
  <c r="P146" i="32" s="1"/>
  <c r="T52" i="32"/>
  <c r="O52" i="32"/>
  <c r="P52" i="32" s="1"/>
  <c r="X156" i="32"/>
  <c r="O156" i="32"/>
  <c r="P156" i="32" s="1"/>
  <c r="AB103" i="32"/>
  <c r="O118" i="32"/>
  <c r="P118" i="32" s="1"/>
  <c r="O18" i="32"/>
  <c r="P18" i="32" s="1"/>
  <c r="O59" i="32"/>
  <c r="P59" i="32" s="1"/>
  <c r="O110" i="32"/>
  <c r="P110" i="32" s="1"/>
  <c r="O120" i="32"/>
  <c r="P120" i="32" s="1"/>
  <c r="O108" i="32"/>
  <c r="P108" i="32" s="1"/>
  <c r="O132" i="32"/>
  <c r="O48" i="32"/>
  <c r="P48" i="32" s="1"/>
  <c r="O148" i="32"/>
  <c r="P148" i="32" s="1"/>
  <c r="T91" i="32"/>
  <c r="O66" i="32"/>
  <c r="P66" i="32" s="1"/>
  <c r="X119" i="32"/>
  <c r="O150" i="32"/>
  <c r="P150" i="32" s="1"/>
  <c r="O135" i="32"/>
  <c r="P135" i="32" s="1"/>
  <c r="O82" i="32"/>
  <c r="P82" i="32" s="1"/>
  <c r="O145" i="32"/>
  <c r="P145" i="32" s="1"/>
  <c r="O151" i="32"/>
  <c r="P151" i="32" s="1"/>
  <c r="O53" i="32"/>
  <c r="P53" i="32" s="1"/>
  <c r="O112" i="32"/>
  <c r="P112" i="32" s="1"/>
  <c r="O17" i="30"/>
  <c r="P17" i="30" s="1"/>
  <c r="O81" i="32"/>
  <c r="P81" i="32" s="1"/>
  <c r="O141" i="32"/>
  <c r="P141" i="32" s="1"/>
  <c r="O46" i="32"/>
  <c r="P46" i="32" s="1"/>
  <c r="O76" i="32"/>
  <c r="P76" i="32" s="1"/>
  <c r="O103" i="32"/>
  <c r="P103" i="32" s="1"/>
  <c r="O60" i="32"/>
  <c r="P60" i="32" s="1"/>
  <c r="O111" i="32"/>
  <c r="P111" i="32" s="1"/>
  <c r="T63" i="32"/>
  <c r="O133" i="32"/>
  <c r="P133" i="32" s="1"/>
  <c r="O136" i="32"/>
  <c r="P136" i="32" s="1"/>
  <c r="O55" i="32"/>
  <c r="P55" i="32" s="1"/>
  <c r="O61" i="32"/>
  <c r="P61" i="32" s="1"/>
  <c r="O75" i="32"/>
  <c r="P75" i="32" s="1"/>
  <c r="O51" i="32"/>
  <c r="P51" i="32" s="1"/>
  <c r="O149" i="32"/>
  <c r="P149" i="32" s="1"/>
  <c r="O121" i="32"/>
  <c r="P121" i="32" s="1"/>
  <c r="O83" i="32"/>
  <c r="P83" i="32" s="1"/>
  <c r="O54" i="32"/>
  <c r="P54" i="32" s="1"/>
  <c r="O113" i="32"/>
  <c r="P113" i="32" s="1"/>
  <c r="O45" i="32"/>
  <c r="P45" i="32" s="1"/>
  <c r="O119" i="32"/>
  <c r="P119" i="32" s="1"/>
  <c r="O105" i="32"/>
  <c r="P105" i="32" s="1"/>
  <c r="O126" i="32"/>
  <c r="P126" i="32" s="1"/>
  <c r="O123" i="32"/>
  <c r="P123" i="32" s="1"/>
  <c r="O102" i="32"/>
  <c r="O36" i="32"/>
  <c r="P36" i="32" s="1"/>
  <c r="O80" i="32"/>
  <c r="P80" i="32" s="1"/>
  <c r="O106" i="32"/>
  <c r="P106" i="32" s="1"/>
  <c r="O16" i="32"/>
  <c r="P16" i="32" s="1"/>
  <c r="O142" i="32"/>
  <c r="P142" i="32" s="1"/>
  <c r="O137" i="32"/>
  <c r="P137" i="32" s="1"/>
  <c r="O93" i="32"/>
  <c r="P93" i="32" s="1"/>
  <c r="O77" i="32"/>
  <c r="P77" i="32" s="1"/>
  <c r="O155" i="32"/>
  <c r="P155" i="32" s="1"/>
  <c r="O29" i="32"/>
  <c r="P29" i="32" s="1"/>
  <c r="P163" i="32"/>
  <c r="O42" i="32"/>
  <c r="T143" i="32"/>
  <c r="O143" i="32"/>
  <c r="P143" i="32" s="1"/>
  <c r="O147" i="32"/>
  <c r="P147" i="32" s="1"/>
  <c r="O153" i="32"/>
  <c r="P153" i="32" s="1"/>
  <c r="O32" i="32"/>
  <c r="P32" i="32" s="1"/>
  <c r="O74" i="32"/>
  <c r="P74" i="32" s="1"/>
  <c r="N127" i="32"/>
  <c r="L224" i="32" s="1"/>
  <c r="G20" i="8" s="1"/>
  <c r="O138" i="32"/>
  <c r="P138" i="32" s="1"/>
  <c r="O73" i="32"/>
  <c r="P73" i="32" s="1"/>
  <c r="O122" i="32"/>
  <c r="P122" i="32" s="1"/>
  <c r="O25" i="31"/>
  <c r="P25" i="31" s="1"/>
  <c r="O30" i="31"/>
  <c r="P30" i="31" s="1"/>
  <c r="O17" i="31"/>
  <c r="P17" i="31" s="1"/>
  <c r="O31" i="31"/>
  <c r="P31" i="31" s="1"/>
  <c r="O26" i="31"/>
  <c r="P26" i="31" s="1"/>
  <c r="O13" i="31"/>
  <c r="P13" i="31" s="1"/>
  <c r="O18" i="31"/>
  <c r="P18" i="31" s="1"/>
  <c r="O28" i="31"/>
  <c r="P28" i="31" s="1"/>
  <c r="O22" i="31"/>
  <c r="P22" i="31" s="1"/>
  <c r="O20" i="31"/>
  <c r="P20" i="31" s="1"/>
  <c r="O36" i="31"/>
  <c r="P36" i="31" s="1"/>
  <c r="O14" i="31"/>
  <c r="P14" i="31" s="1"/>
  <c r="N37" i="31"/>
  <c r="L221" i="31" s="1"/>
  <c r="O12" i="31"/>
  <c r="O27" i="31"/>
  <c r="P27" i="31" s="1"/>
  <c r="O19" i="31"/>
  <c r="P19" i="31" s="1"/>
  <c r="O139" i="31"/>
  <c r="P139" i="31" s="1"/>
  <c r="T86" i="31"/>
  <c r="O149" i="31"/>
  <c r="P149" i="31" s="1"/>
  <c r="O137" i="31"/>
  <c r="P137" i="31" s="1"/>
  <c r="O114" i="31"/>
  <c r="P114" i="31" s="1"/>
  <c r="O134" i="31"/>
  <c r="P134" i="31" s="1"/>
  <c r="X56" i="31"/>
  <c r="AB153" i="31"/>
  <c r="O153" i="31"/>
  <c r="P153" i="31" s="1"/>
  <c r="O21" i="31"/>
  <c r="P21" i="31" s="1"/>
  <c r="O86" i="31"/>
  <c r="P86" i="31" s="1"/>
  <c r="O84" i="31"/>
  <c r="P84" i="31" s="1"/>
  <c r="X44" i="31"/>
  <c r="O24" i="31"/>
  <c r="P24" i="31" s="1"/>
  <c r="O117" i="31"/>
  <c r="P117" i="31" s="1"/>
  <c r="O133" i="31"/>
  <c r="P133" i="31" s="1"/>
  <c r="O146" i="31"/>
  <c r="P146" i="31" s="1"/>
  <c r="O142" i="31"/>
  <c r="P142" i="31" s="1"/>
  <c r="O92" i="31"/>
  <c r="P92" i="31" s="1"/>
  <c r="O110" i="31"/>
  <c r="P110" i="31" s="1"/>
  <c r="O45" i="31"/>
  <c r="P45" i="31" s="1"/>
  <c r="X60" i="31"/>
  <c r="O16" i="31"/>
  <c r="P16" i="31" s="1"/>
  <c r="O147" i="31"/>
  <c r="P147" i="31" s="1"/>
  <c r="O43" i="31"/>
  <c r="P43" i="31" s="1"/>
  <c r="O15" i="31"/>
  <c r="P15" i="31" s="1"/>
  <c r="O144" i="31"/>
  <c r="P144" i="31" s="1"/>
  <c r="X141" i="31"/>
  <c r="O141" i="31"/>
  <c r="P141" i="31" s="1"/>
  <c r="O140" i="31"/>
  <c r="P140" i="31" s="1"/>
  <c r="O59" i="31"/>
  <c r="P59" i="31" s="1"/>
  <c r="O116" i="31"/>
  <c r="P116" i="31" s="1"/>
  <c r="O48" i="31"/>
  <c r="P48" i="31" s="1"/>
  <c r="X152" i="31"/>
  <c r="O152" i="31"/>
  <c r="P152" i="31" s="1"/>
  <c r="O156" i="31"/>
  <c r="P156" i="31" s="1"/>
  <c r="O74" i="31"/>
  <c r="P74" i="31" s="1"/>
  <c r="O33" i="31"/>
  <c r="P33" i="31" s="1"/>
  <c r="O136" i="31"/>
  <c r="P136" i="31" s="1"/>
  <c r="O132" i="31"/>
  <c r="O47" i="31"/>
  <c r="P47" i="31" s="1"/>
  <c r="O145" i="31"/>
  <c r="P145" i="31" s="1"/>
  <c r="O82" i="31"/>
  <c r="P82" i="31" s="1"/>
  <c r="O150" i="31"/>
  <c r="P150" i="31" s="1"/>
  <c r="O113" i="31"/>
  <c r="P113" i="31" s="1"/>
  <c r="AB114" i="31"/>
  <c r="T54" i="31"/>
  <c r="O138" i="31"/>
  <c r="P138" i="31" s="1"/>
  <c r="O109" i="31"/>
  <c r="P109" i="31" s="1"/>
  <c r="O103" i="31"/>
  <c r="P103" i="31" s="1"/>
  <c r="O35" i="31"/>
  <c r="P35" i="31" s="1"/>
  <c r="O81" i="31"/>
  <c r="P81" i="31" s="1"/>
  <c r="O111" i="31"/>
  <c r="P111" i="31" s="1"/>
  <c r="AB13" i="31"/>
  <c r="O115" i="31"/>
  <c r="P115" i="31" s="1"/>
  <c r="O154" i="31"/>
  <c r="P154" i="31" s="1"/>
  <c r="O125" i="31"/>
  <c r="P125" i="31" s="1"/>
  <c r="O88" i="31"/>
  <c r="P88" i="31" s="1"/>
  <c r="O122" i="31"/>
  <c r="P122" i="31" s="1"/>
  <c r="O119" i="31"/>
  <c r="P119" i="31" s="1"/>
  <c r="X123" i="31"/>
  <c r="O123" i="31"/>
  <c r="P123" i="31" s="1"/>
  <c r="O79" i="31"/>
  <c r="P79" i="31" s="1"/>
  <c r="O78" i="31"/>
  <c r="P78" i="31" s="1"/>
  <c r="AB76" i="31"/>
  <c r="O76" i="31"/>
  <c r="P76" i="31" s="1"/>
  <c r="X76" i="31"/>
  <c r="X106" i="31"/>
  <c r="X155" i="31"/>
  <c r="O155" i="31"/>
  <c r="P155" i="31" s="1"/>
  <c r="O135" i="31"/>
  <c r="P135" i="31" s="1"/>
  <c r="O64" i="31"/>
  <c r="P64" i="31" s="1"/>
  <c r="O72" i="31"/>
  <c r="O63" i="31"/>
  <c r="P63" i="31" s="1"/>
  <c r="O143" i="31"/>
  <c r="P143" i="31" s="1"/>
  <c r="O151" i="31"/>
  <c r="P151" i="31" s="1"/>
  <c r="O29" i="31"/>
  <c r="P29" i="31" s="1"/>
  <c r="O50" i="31"/>
  <c r="P50" i="31" s="1"/>
  <c r="O32" i="31"/>
  <c r="P32" i="31" s="1"/>
  <c r="O66" i="31"/>
  <c r="P66" i="31" s="1"/>
  <c r="O61" i="31"/>
  <c r="P61" i="31" s="1"/>
  <c r="O112" i="31"/>
  <c r="P112" i="31" s="1"/>
  <c r="O124" i="31"/>
  <c r="P124" i="31" s="1"/>
  <c r="O102" i="31"/>
  <c r="O34" i="31"/>
  <c r="P34" i="31" s="1"/>
  <c r="N37" i="30"/>
  <c r="L221" i="30" s="1"/>
  <c r="O12" i="30"/>
  <c r="O35" i="30"/>
  <c r="P35" i="30" s="1"/>
  <c r="O24" i="30"/>
  <c r="P24" i="30" s="1"/>
  <c r="O16" i="30"/>
  <c r="P16" i="30" s="1"/>
  <c r="O36" i="30"/>
  <c r="P36" i="30" s="1"/>
  <c r="O34" i="30"/>
  <c r="P34" i="30" s="1"/>
  <c r="O20" i="30"/>
  <c r="P20" i="30" s="1"/>
  <c r="O30" i="30"/>
  <c r="P30" i="30" s="1"/>
  <c r="O31" i="24"/>
  <c r="P31" i="24" s="1"/>
  <c r="O119" i="30"/>
  <c r="P119" i="30" s="1"/>
  <c r="O156" i="30"/>
  <c r="P156" i="30" s="1"/>
  <c r="O95" i="30"/>
  <c r="P95" i="30" s="1"/>
  <c r="O21" i="30"/>
  <c r="P21" i="30" s="1"/>
  <c r="O141" i="30"/>
  <c r="P141" i="30" s="1"/>
  <c r="O145" i="30"/>
  <c r="P145" i="30" s="1"/>
  <c r="O27" i="30"/>
  <c r="P27" i="30" s="1"/>
  <c r="T90" i="30"/>
  <c r="AB123" i="30"/>
  <c r="O46" i="30"/>
  <c r="P46" i="30" s="1"/>
  <c r="O28" i="30"/>
  <c r="P28" i="30" s="1"/>
  <c r="O103" i="30"/>
  <c r="P103" i="30" s="1"/>
  <c r="O138" i="30"/>
  <c r="P138" i="30" s="1"/>
  <c r="O137" i="30"/>
  <c r="P137" i="30" s="1"/>
  <c r="O83" i="30"/>
  <c r="P83" i="30" s="1"/>
  <c r="O45" i="30"/>
  <c r="P45" i="30" s="1"/>
  <c r="O79" i="30"/>
  <c r="P79" i="30" s="1"/>
  <c r="O113" i="30"/>
  <c r="P113" i="30" s="1"/>
  <c r="O32" i="30"/>
  <c r="P32" i="30" s="1"/>
  <c r="O134" i="30"/>
  <c r="P134" i="30" s="1"/>
  <c r="O154" i="30"/>
  <c r="P154" i="30" s="1"/>
  <c r="AB125" i="30"/>
  <c r="O153" i="30"/>
  <c r="P153" i="30" s="1"/>
  <c r="O132" i="30"/>
  <c r="O42" i="30"/>
  <c r="O19" i="30"/>
  <c r="P19" i="30" s="1"/>
  <c r="O78" i="30"/>
  <c r="P78" i="30" s="1"/>
  <c r="O150" i="30"/>
  <c r="P150" i="30" s="1"/>
  <c r="O135" i="30"/>
  <c r="P135" i="30" s="1"/>
  <c r="T36" i="30"/>
  <c r="O143" i="30"/>
  <c r="P143" i="30" s="1"/>
  <c r="O151" i="30"/>
  <c r="P151" i="30" s="1"/>
  <c r="O84" i="30"/>
  <c r="P84" i="30" s="1"/>
  <c r="O47" i="30"/>
  <c r="P47" i="30" s="1"/>
  <c r="O125" i="30"/>
  <c r="P125" i="30" s="1"/>
  <c r="O122" i="30"/>
  <c r="P122" i="30" s="1"/>
  <c r="AB65" i="30"/>
  <c r="O148" i="30"/>
  <c r="P148" i="30" s="1"/>
  <c r="O106" i="30"/>
  <c r="P106" i="30" s="1"/>
  <c r="O82" i="30"/>
  <c r="P82" i="30" s="1"/>
  <c r="O89" i="30"/>
  <c r="P89" i="30" s="1"/>
  <c r="O140" i="30"/>
  <c r="P140" i="30" s="1"/>
  <c r="P163" i="30"/>
  <c r="O146" i="30"/>
  <c r="P146" i="30" s="1"/>
  <c r="O133" i="30"/>
  <c r="P133" i="30" s="1"/>
  <c r="O33" i="30"/>
  <c r="P33" i="30" s="1"/>
  <c r="O109" i="30"/>
  <c r="P109" i="30" s="1"/>
  <c r="O94" i="30"/>
  <c r="P94" i="30" s="1"/>
  <c r="X104" i="30"/>
  <c r="O108" i="30"/>
  <c r="P108" i="30" s="1"/>
  <c r="O117" i="30"/>
  <c r="P117" i="30" s="1"/>
  <c r="O50" i="30"/>
  <c r="P50" i="30" s="1"/>
  <c r="O136" i="30"/>
  <c r="P136" i="30" s="1"/>
  <c r="O149" i="30"/>
  <c r="P149" i="30" s="1"/>
  <c r="O55" i="30"/>
  <c r="P55" i="30" s="1"/>
  <c r="O91" i="30"/>
  <c r="P91" i="30" s="1"/>
  <c r="O114" i="30"/>
  <c r="P114" i="30" s="1"/>
  <c r="O139" i="30"/>
  <c r="P139" i="30" s="1"/>
  <c r="T58" i="30"/>
  <c r="O58" i="30"/>
  <c r="P58" i="30" s="1"/>
  <c r="O152" i="30"/>
  <c r="P152" i="30" s="1"/>
  <c r="O144" i="30"/>
  <c r="P144" i="30" s="1"/>
  <c r="O23" i="30"/>
  <c r="P23" i="30" s="1"/>
  <c r="N127" i="30"/>
  <c r="L224" i="30" s="1"/>
  <c r="G18" i="8" s="1"/>
  <c r="O86" i="30"/>
  <c r="P86" i="30" s="1"/>
  <c r="O26" i="29"/>
  <c r="P26" i="29" s="1"/>
  <c r="O66" i="30"/>
  <c r="P66" i="30" s="1"/>
  <c r="AB96" i="30"/>
  <c r="O48" i="30"/>
  <c r="P48" i="30" s="1"/>
  <c r="O115" i="30"/>
  <c r="P115" i="30" s="1"/>
  <c r="O110" i="30"/>
  <c r="P110" i="30" s="1"/>
  <c r="O105" i="30"/>
  <c r="P105" i="30" s="1"/>
  <c r="O73" i="30"/>
  <c r="P73" i="30" s="1"/>
  <c r="O142" i="30"/>
  <c r="P142" i="30" s="1"/>
  <c r="O56" i="30"/>
  <c r="P56" i="30" s="1"/>
  <c r="O15" i="30"/>
  <c r="P15" i="30" s="1"/>
  <c r="O51" i="30"/>
  <c r="P51" i="30" s="1"/>
  <c r="O104" i="30"/>
  <c r="P104" i="30" s="1"/>
  <c r="O120" i="30"/>
  <c r="P120" i="30" s="1"/>
  <c r="O87" i="30"/>
  <c r="P87" i="30" s="1"/>
  <c r="O81" i="30"/>
  <c r="P81" i="30" s="1"/>
  <c r="O147" i="30"/>
  <c r="P147" i="30" s="1"/>
  <c r="O64" i="30"/>
  <c r="P64" i="30" s="1"/>
  <c r="O77" i="30"/>
  <c r="P77" i="30" s="1"/>
  <c r="O96" i="30"/>
  <c r="P96" i="30" s="1"/>
  <c r="O13" i="30"/>
  <c r="P13" i="30" s="1"/>
  <c r="O23" i="29"/>
  <c r="P23" i="29" s="1"/>
  <c r="O15" i="29"/>
  <c r="P15" i="29" s="1"/>
  <c r="O31" i="29"/>
  <c r="P31" i="29" s="1"/>
  <c r="O33" i="29"/>
  <c r="P33" i="29" s="1"/>
  <c r="O25" i="29"/>
  <c r="P25" i="29" s="1"/>
  <c r="O29" i="29"/>
  <c r="P29" i="29" s="1"/>
  <c r="O21" i="29"/>
  <c r="P21" i="29" s="1"/>
  <c r="O17" i="29"/>
  <c r="P17" i="29" s="1"/>
  <c r="O22" i="29"/>
  <c r="P22" i="29" s="1"/>
  <c r="O32" i="29"/>
  <c r="P32" i="29" s="1"/>
  <c r="O13" i="29"/>
  <c r="P13" i="29" s="1"/>
  <c r="O24" i="29"/>
  <c r="P24" i="29" s="1"/>
  <c r="O81" i="29"/>
  <c r="P81" i="29" s="1"/>
  <c r="O132" i="29"/>
  <c r="O56" i="29"/>
  <c r="P56" i="29" s="1"/>
  <c r="O141" i="29"/>
  <c r="P141" i="29" s="1"/>
  <c r="O154" i="29"/>
  <c r="P154" i="29" s="1"/>
  <c r="O45" i="29"/>
  <c r="P45" i="29" s="1"/>
  <c r="O72" i="29"/>
  <c r="O87" i="29"/>
  <c r="P87" i="29" s="1"/>
  <c r="O43" i="29"/>
  <c r="P43" i="29" s="1"/>
  <c r="O16" i="29"/>
  <c r="P16" i="29" s="1"/>
  <c r="O55" i="29"/>
  <c r="P55" i="29" s="1"/>
  <c r="O143" i="29"/>
  <c r="P143" i="29" s="1"/>
  <c r="O80" i="29"/>
  <c r="P80" i="29" s="1"/>
  <c r="O95" i="29"/>
  <c r="P95" i="29" s="1"/>
  <c r="O138" i="29"/>
  <c r="P138" i="29" s="1"/>
  <c r="O115" i="29"/>
  <c r="P115" i="29" s="1"/>
  <c r="O49" i="29"/>
  <c r="P49" i="29" s="1"/>
  <c r="O35" i="29"/>
  <c r="P35" i="29" s="1"/>
  <c r="O53" i="29"/>
  <c r="P53" i="29" s="1"/>
  <c r="O88" i="29"/>
  <c r="P88" i="29" s="1"/>
  <c r="O107" i="29"/>
  <c r="P107" i="29" s="1"/>
  <c r="O27" i="29"/>
  <c r="P27" i="29" s="1"/>
  <c r="O118" i="29"/>
  <c r="P118" i="29" s="1"/>
  <c r="O28" i="29"/>
  <c r="P28" i="29" s="1"/>
  <c r="O30" i="29"/>
  <c r="P30" i="29" s="1"/>
  <c r="O136" i="29"/>
  <c r="P136" i="29" s="1"/>
  <c r="O96" i="29"/>
  <c r="P96" i="29" s="1"/>
  <c r="X123" i="29"/>
  <c r="O146" i="29"/>
  <c r="P146" i="29" s="1"/>
  <c r="O20" i="29"/>
  <c r="P20" i="29" s="1"/>
  <c r="O152" i="29"/>
  <c r="P152" i="29" s="1"/>
  <c r="O137" i="29"/>
  <c r="P137" i="29" s="1"/>
  <c r="O34" i="29"/>
  <c r="P34" i="29" s="1"/>
  <c r="O66" i="29"/>
  <c r="P66" i="29" s="1"/>
  <c r="N37" i="29"/>
  <c r="L221" i="29" s="1"/>
  <c r="O12" i="29"/>
  <c r="O44" i="29"/>
  <c r="P44" i="29" s="1"/>
  <c r="O147" i="29"/>
  <c r="P147" i="29" s="1"/>
  <c r="AB153" i="29"/>
  <c r="O153" i="29"/>
  <c r="P153" i="29" s="1"/>
  <c r="X106" i="29"/>
  <c r="O19" i="29"/>
  <c r="P19" i="29" s="1"/>
  <c r="O119" i="29"/>
  <c r="P119" i="29" s="1"/>
  <c r="O52" i="29"/>
  <c r="P52" i="29" s="1"/>
  <c r="O117" i="29"/>
  <c r="P117" i="29" s="1"/>
  <c r="O14" i="29"/>
  <c r="P14" i="29" s="1"/>
  <c r="O61" i="29"/>
  <c r="P61" i="29" s="1"/>
  <c r="O105" i="29"/>
  <c r="P105" i="29" s="1"/>
  <c r="O60" i="29"/>
  <c r="P60" i="29" s="1"/>
  <c r="O140" i="29"/>
  <c r="P140" i="29" s="1"/>
  <c r="O135" i="29"/>
  <c r="P135" i="29" s="1"/>
  <c r="T135" i="29"/>
  <c r="O75" i="29"/>
  <c r="P75" i="29" s="1"/>
  <c r="O156" i="29"/>
  <c r="P156" i="29" s="1"/>
  <c r="O151" i="29"/>
  <c r="P151" i="29" s="1"/>
  <c r="O76" i="29"/>
  <c r="P76" i="29" s="1"/>
  <c r="O139" i="29"/>
  <c r="P139" i="29" s="1"/>
  <c r="O83" i="29"/>
  <c r="P83" i="29" s="1"/>
  <c r="AB108" i="29"/>
  <c r="O79" i="29"/>
  <c r="P79" i="29" s="1"/>
  <c r="O148" i="29"/>
  <c r="P148" i="29" s="1"/>
  <c r="O77" i="29"/>
  <c r="P77" i="29" s="1"/>
  <c r="O155" i="29"/>
  <c r="P155" i="29" s="1"/>
  <c r="O91" i="29"/>
  <c r="P91" i="29" s="1"/>
  <c r="O133" i="29"/>
  <c r="P133" i="29" s="1"/>
  <c r="O124" i="29"/>
  <c r="P124" i="29" s="1"/>
  <c r="O73" i="29"/>
  <c r="P73" i="29" s="1"/>
  <c r="O59" i="29"/>
  <c r="P59" i="29" s="1"/>
  <c r="O113" i="29"/>
  <c r="P113" i="29" s="1"/>
  <c r="O142" i="29"/>
  <c r="P142" i="29" s="1"/>
  <c r="O149" i="29"/>
  <c r="P149" i="29" s="1"/>
  <c r="O144" i="29"/>
  <c r="P144" i="29" s="1"/>
  <c r="O90" i="29"/>
  <c r="P90" i="29" s="1"/>
  <c r="O64" i="29"/>
  <c r="P64" i="29" s="1"/>
  <c r="N127" i="29"/>
  <c r="L224" i="29" s="1"/>
  <c r="G17" i="8" s="1"/>
  <c r="T65" i="29"/>
  <c r="O65" i="29"/>
  <c r="P65" i="29" s="1"/>
  <c r="T120" i="29"/>
  <c r="O145" i="29"/>
  <c r="P145" i="29" s="1"/>
  <c r="O109" i="29"/>
  <c r="P109" i="29" s="1"/>
  <c r="O19" i="28"/>
  <c r="P19" i="28" s="1"/>
  <c r="O32" i="28"/>
  <c r="P32" i="28" s="1"/>
  <c r="O31" i="28"/>
  <c r="P31" i="28" s="1"/>
  <c r="O30" i="28"/>
  <c r="P30" i="28" s="1"/>
  <c r="O27" i="28"/>
  <c r="P27" i="28" s="1"/>
  <c r="O36" i="28"/>
  <c r="P36" i="28" s="1"/>
  <c r="O29" i="28"/>
  <c r="P29" i="28" s="1"/>
  <c r="O35" i="28"/>
  <c r="P35" i="28" s="1"/>
  <c r="O21" i="28"/>
  <c r="P21" i="28" s="1"/>
  <c r="O13" i="28"/>
  <c r="P13" i="28" s="1"/>
  <c r="O34" i="28"/>
  <c r="P34" i="28" s="1"/>
  <c r="O26" i="28"/>
  <c r="P26" i="28" s="1"/>
  <c r="O132" i="28"/>
  <c r="O150" i="28"/>
  <c r="P150" i="28" s="1"/>
  <c r="O147" i="28"/>
  <c r="P147" i="28" s="1"/>
  <c r="O142" i="28"/>
  <c r="P142" i="28" s="1"/>
  <c r="AB142" i="28"/>
  <c r="X56" i="28"/>
  <c r="O56" i="28"/>
  <c r="P56" i="28" s="1"/>
  <c r="O104" i="28"/>
  <c r="P104" i="28" s="1"/>
  <c r="AB21" i="28"/>
  <c r="O148" i="28"/>
  <c r="P148" i="28" s="1"/>
  <c r="O64" i="28"/>
  <c r="P64" i="28" s="1"/>
  <c r="P162" i="28"/>
  <c r="O155" i="28"/>
  <c r="P155" i="28" s="1"/>
  <c r="O18" i="28"/>
  <c r="P18" i="28" s="1"/>
  <c r="O139" i="28"/>
  <c r="P139" i="28" s="1"/>
  <c r="O42" i="28"/>
  <c r="O140" i="28"/>
  <c r="P140" i="28" s="1"/>
  <c r="AB51" i="28"/>
  <c r="X79" i="28"/>
  <c r="O79" i="28"/>
  <c r="P79" i="28" s="1"/>
  <c r="T156" i="28"/>
  <c r="O156" i="28"/>
  <c r="P156" i="28" s="1"/>
  <c r="O87" i="28"/>
  <c r="P87" i="28" s="1"/>
  <c r="O58" i="28"/>
  <c r="P58" i="28" s="1"/>
  <c r="O145" i="28"/>
  <c r="P145" i="28" s="1"/>
  <c r="O95" i="28"/>
  <c r="P95" i="28" s="1"/>
  <c r="O17" i="28"/>
  <c r="P17" i="28" s="1"/>
  <c r="O24" i="28"/>
  <c r="P24" i="28" s="1"/>
  <c r="O66" i="28"/>
  <c r="P66" i="28" s="1"/>
  <c r="AB114" i="28"/>
  <c r="AB54" i="28"/>
  <c r="O76" i="28"/>
  <c r="P76" i="28" s="1"/>
  <c r="O119" i="28"/>
  <c r="P119" i="28" s="1"/>
  <c r="O73" i="28"/>
  <c r="P73" i="28" s="1"/>
  <c r="O138" i="28"/>
  <c r="P138" i="28" s="1"/>
  <c r="O25" i="28"/>
  <c r="P25" i="28" s="1"/>
  <c r="O16" i="28"/>
  <c r="P16" i="28" s="1"/>
  <c r="O81" i="28"/>
  <c r="P81" i="28" s="1"/>
  <c r="T154" i="28"/>
  <c r="O154" i="28"/>
  <c r="P154" i="28" s="1"/>
  <c r="O137" i="28"/>
  <c r="P137" i="28" s="1"/>
  <c r="O15" i="28"/>
  <c r="P15" i="28" s="1"/>
  <c r="AB89" i="28"/>
  <c r="X89" i="28"/>
  <c r="T89" i="28"/>
  <c r="O89" i="28"/>
  <c r="P89" i="28" s="1"/>
  <c r="O143" i="28"/>
  <c r="P143" i="28" s="1"/>
  <c r="O153" i="28"/>
  <c r="P153" i="28" s="1"/>
  <c r="X103" i="28"/>
  <c r="X57" i="28"/>
  <c r="O135" i="28"/>
  <c r="P135" i="28" s="1"/>
  <c r="O33" i="28"/>
  <c r="P33" i="28" s="1"/>
  <c r="T22" i="28"/>
  <c r="T119" i="28"/>
  <c r="O151" i="28"/>
  <c r="P151" i="28" s="1"/>
  <c r="N37" i="28"/>
  <c r="L221" i="28" s="1"/>
  <c r="O12" i="28"/>
  <c r="P12" i="28" s="1"/>
  <c r="O141" i="28"/>
  <c r="P141" i="28" s="1"/>
  <c r="O136" i="28"/>
  <c r="P136" i="28" s="1"/>
  <c r="O133" i="28"/>
  <c r="P133" i="28" s="1"/>
  <c r="O20" i="28"/>
  <c r="P20" i="28" s="1"/>
  <c r="O14" i="28"/>
  <c r="P14" i="28" s="1"/>
  <c r="O94" i="28"/>
  <c r="P94" i="28" s="1"/>
  <c r="O75" i="28"/>
  <c r="P75" i="28" s="1"/>
  <c r="O111" i="28"/>
  <c r="P111" i="28" s="1"/>
  <c r="O83" i="28"/>
  <c r="P83" i="28" s="1"/>
  <c r="O146" i="28"/>
  <c r="P146" i="28" s="1"/>
  <c r="O152" i="28"/>
  <c r="P152" i="28" s="1"/>
  <c r="O149" i="28"/>
  <c r="P149" i="28" s="1"/>
  <c r="X33" i="28"/>
  <c r="AB44" i="28"/>
  <c r="X61" i="28"/>
  <c r="O52" i="28"/>
  <c r="P52" i="28" s="1"/>
  <c r="O144" i="28"/>
  <c r="P144" i="28" s="1"/>
  <c r="O22" i="28"/>
  <c r="P22" i="28" s="1"/>
  <c r="O63" i="28"/>
  <c r="P63" i="28" s="1"/>
  <c r="O106" i="28"/>
  <c r="P106" i="28" s="1"/>
  <c r="O51" i="28"/>
  <c r="P51" i="28" s="1"/>
  <c r="O134" i="28"/>
  <c r="P134" i="28" s="1"/>
  <c r="O48" i="28"/>
  <c r="P48" i="28" s="1"/>
  <c r="O35" i="27"/>
  <c r="P35" i="27" s="1"/>
  <c r="O27" i="27"/>
  <c r="P27" i="27" s="1"/>
  <c r="O19" i="27"/>
  <c r="P19" i="27" s="1"/>
  <c r="X50" i="27"/>
  <c r="T50" i="27"/>
  <c r="AB50" i="27"/>
  <c r="O50" i="27"/>
  <c r="P50" i="27" s="1"/>
  <c r="O52" i="27"/>
  <c r="P52" i="27" s="1"/>
  <c r="X96" i="27"/>
  <c r="AB96" i="27"/>
  <c r="O96" i="27"/>
  <c r="P96" i="27" s="1"/>
  <c r="AB109" i="27"/>
  <c r="X109" i="27"/>
  <c r="T109" i="27"/>
  <c r="AB153" i="27"/>
  <c r="O153" i="27"/>
  <c r="P153" i="27" s="1"/>
  <c r="X153" i="27"/>
  <c r="O81" i="27"/>
  <c r="P81" i="27" s="1"/>
  <c r="X27" i="27"/>
  <c r="T27" i="27"/>
  <c r="O60" i="27"/>
  <c r="P60" i="27" s="1"/>
  <c r="X113" i="27"/>
  <c r="T113" i="27"/>
  <c r="AB113" i="27"/>
  <c r="AB125" i="27"/>
  <c r="X125" i="27"/>
  <c r="T125" i="27"/>
  <c r="O84" i="27"/>
  <c r="P84" i="27" s="1"/>
  <c r="X73" i="27"/>
  <c r="T73" i="27"/>
  <c r="AB73" i="27"/>
  <c r="O73" i="27"/>
  <c r="P73" i="27" s="1"/>
  <c r="AB20" i="27"/>
  <c r="T20" i="27"/>
  <c r="O75" i="27"/>
  <c r="P75" i="27" s="1"/>
  <c r="T147" i="27"/>
  <c r="O147" i="27"/>
  <c r="P147" i="27" s="1"/>
  <c r="AB147" i="27"/>
  <c r="O135" i="27"/>
  <c r="P135" i="27" s="1"/>
  <c r="X135" i="27"/>
  <c r="T135" i="27"/>
  <c r="AB135" i="27"/>
  <c r="AB23" i="27"/>
  <c r="AB83" i="27"/>
  <c r="X83" i="27"/>
  <c r="O83" i="27"/>
  <c r="P83" i="27" s="1"/>
  <c r="T83" i="27"/>
  <c r="X140" i="27"/>
  <c r="T140" i="27"/>
  <c r="O140" i="27"/>
  <c r="P140" i="27" s="1"/>
  <c r="AB140" i="27"/>
  <c r="O151" i="27"/>
  <c r="P151" i="27" s="1"/>
  <c r="O31" i="27"/>
  <c r="P31" i="27" s="1"/>
  <c r="T19" i="27"/>
  <c r="AB19" i="27"/>
  <c r="O20" i="27"/>
  <c r="P20" i="27" s="1"/>
  <c r="AB91" i="27"/>
  <c r="X91" i="27"/>
  <c r="O91" i="27"/>
  <c r="P91" i="27" s="1"/>
  <c r="T91" i="27"/>
  <c r="X156" i="27"/>
  <c r="O156" i="27"/>
  <c r="P156" i="27" s="1"/>
  <c r="AB156" i="27"/>
  <c r="O76" i="27"/>
  <c r="P76" i="27" s="1"/>
  <c r="T122" i="27"/>
  <c r="AB115" i="27"/>
  <c r="X115" i="27"/>
  <c r="T115" i="27"/>
  <c r="O133" i="27"/>
  <c r="P133" i="27" s="1"/>
  <c r="T124" i="27"/>
  <c r="X124" i="27"/>
  <c r="O45" i="27"/>
  <c r="P45" i="27" s="1"/>
  <c r="O23" i="27"/>
  <c r="P23" i="27" s="1"/>
  <c r="O125" i="27"/>
  <c r="P125" i="27" s="1"/>
  <c r="AB15" i="27"/>
  <c r="O112" i="27"/>
  <c r="P112" i="27" s="1"/>
  <c r="O146" i="27"/>
  <c r="P146" i="27" s="1"/>
  <c r="O145" i="27"/>
  <c r="P145" i="27" s="1"/>
  <c r="T149" i="27"/>
  <c r="O149" i="27"/>
  <c r="P149" i="27" s="1"/>
  <c r="AB149" i="27"/>
  <c r="X149" i="27"/>
  <c r="O144" i="27"/>
  <c r="P144" i="27" s="1"/>
  <c r="AB144" i="27"/>
  <c r="X144" i="27"/>
  <c r="T144" i="27"/>
  <c r="O117" i="27"/>
  <c r="P117" i="27" s="1"/>
  <c r="AB120" i="27"/>
  <c r="T114" i="27"/>
  <c r="AB114" i="27"/>
  <c r="O114" i="27"/>
  <c r="P114" i="27" s="1"/>
  <c r="T110" i="27"/>
  <c r="X110" i="27"/>
  <c r="AB48" i="27"/>
  <c r="O48" i="27"/>
  <c r="P48" i="27" s="1"/>
  <c r="O15" i="27"/>
  <c r="P15" i="27" s="1"/>
  <c r="AB121" i="27"/>
  <c r="X121" i="27"/>
  <c r="T121" i="27"/>
  <c r="O150" i="27"/>
  <c r="P150" i="27" s="1"/>
  <c r="O132" i="27"/>
  <c r="X138" i="27"/>
  <c r="O138" i="27"/>
  <c r="P138" i="27" s="1"/>
  <c r="AB56" i="27"/>
  <c r="X56" i="27"/>
  <c r="O56" i="27"/>
  <c r="P56" i="27" s="1"/>
  <c r="AB141" i="27"/>
  <c r="T141" i="27"/>
  <c r="O141" i="27"/>
  <c r="P141" i="27" s="1"/>
  <c r="O110" i="27"/>
  <c r="P110" i="27" s="1"/>
  <c r="X148" i="27"/>
  <c r="T148" i="27"/>
  <c r="O148" i="27"/>
  <c r="P148" i="27" s="1"/>
  <c r="AB154" i="27"/>
  <c r="O154" i="27"/>
  <c r="P154" i="27" s="1"/>
  <c r="O142" i="27"/>
  <c r="P142" i="27" s="1"/>
  <c r="X142" i="27"/>
  <c r="AB64" i="27"/>
  <c r="O64" i="27"/>
  <c r="P64" i="27" s="1"/>
  <c r="X36" i="27"/>
  <c r="AB36" i="27"/>
  <c r="T93" i="27"/>
  <c r="AB93" i="27"/>
  <c r="X93" i="27"/>
  <c r="X49" i="27"/>
  <c r="O49" i="27"/>
  <c r="P49" i="27" s="1"/>
  <c r="O79" i="27"/>
  <c r="P79" i="27" s="1"/>
  <c r="X79" i="27"/>
  <c r="O155" i="27"/>
  <c r="P155" i="27" s="1"/>
  <c r="T155" i="27"/>
  <c r="T42" i="27"/>
  <c r="AB33" i="27"/>
  <c r="AB61" i="27"/>
  <c r="X61" i="27"/>
  <c r="T61" i="27"/>
  <c r="X85" i="27"/>
  <c r="O119" i="27"/>
  <c r="P119" i="27" s="1"/>
  <c r="O143" i="27"/>
  <c r="P143" i="27" s="1"/>
  <c r="AB87" i="27"/>
  <c r="O87" i="27"/>
  <c r="P87" i="27" s="1"/>
  <c r="T87" i="27"/>
  <c r="AB53" i="27"/>
  <c r="T77" i="27"/>
  <c r="X77" i="27"/>
  <c r="N127" i="27"/>
  <c r="L224" i="27" s="1"/>
  <c r="X65" i="27"/>
  <c r="AB65" i="27"/>
  <c r="O65" i="27"/>
  <c r="P65" i="27" s="1"/>
  <c r="O95" i="27"/>
  <c r="P95" i="27" s="1"/>
  <c r="O109" i="27"/>
  <c r="P109" i="27" s="1"/>
  <c r="T54" i="27"/>
  <c r="X66" i="27"/>
  <c r="T66" i="27"/>
  <c r="AB66" i="27"/>
  <c r="O66" i="27"/>
  <c r="P66" i="27" s="1"/>
  <c r="O136" i="27"/>
  <c r="P136" i="27" s="1"/>
  <c r="O72" i="27"/>
  <c r="X74" i="27"/>
  <c r="AB107" i="27"/>
  <c r="T107" i="27"/>
  <c r="O107" i="27"/>
  <c r="P107" i="27" s="1"/>
  <c r="X107" i="27"/>
  <c r="O121" i="27"/>
  <c r="P121" i="27" s="1"/>
  <c r="O34" i="27"/>
  <c r="P34" i="27" s="1"/>
  <c r="O12" i="27"/>
  <c r="O24" i="27"/>
  <c r="P24" i="27" s="1"/>
  <c r="O74" i="27"/>
  <c r="P74" i="27" s="1"/>
  <c r="AB152" i="27"/>
  <c r="O152" i="27"/>
  <c r="P152" i="27" s="1"/>
  <c r="O80" i="27"/>
  <c r="P80" i="27" s="1"/>
  <c r="AB82" i="27"/>
  <c r="T82" i="27"/>
  <c r="AB123" i="27"/>
  <c r="X123" i="27"/>
  <c r="T123" i="27"/>
  <c r="O57" i="27"/>
  <c r="P57" i="27" s="1"/>
  <c r="O124" i="27"/>
  <c r="P124" i="27" s="1"/>
  <c r="O92" i="27"/>
  <c r="P92" i="27" s="1"/>
  <c r="O51" i="27"/>
  <c r="P51" i="27" s="1"/>
  <c r="AB44" i="27"/>
  <c r="X44" i="27"/>
  <c r="O44" i="27"/>
  <c r="P44" i="27" s="1"/>
  <c r="O88" i="27"/>
  <c r="P88" i="27" s="1"/>
  <c r="AB90" i="27"/>
  <c r="X90" i="27"/>
  <c r="T90" i="27"/>
  <c r="O137" i="27"/>
  <c r="P137" i="27" s="1"/>
  <c r="T89" i="27"/>
  <c r="O89" i="27"/>
  <c r="P89" i="27" s="1"/>
  <c r="AB28" i="27"/>
  <c r="X28" i="27"/>
  <c r="T28" i="27"/>
  <c r="O122" i="27"/>
  <c r="P122" i="27" s="1"/>
  <c r="N37" i="27"/>
  <c r="L221" i="27" s="1"/>
  <c r="O32" i="26"/>
  <c r="P32" i="26" s="1"/>
  <c r="O35" i="26"/>
  <c r="P35" i="26" s="1"/>
  <c r="O25" i="26"/>
  <c r="P25" i="26" s="1"/>
  <c r="O26" i="26"/>
  <c r="P26" i="26" s="1"/>
  <c r="O18" i="26"/>
  <c r="P18" i="26" s="1"/>
  <c r="O19" i="26"/>
  <c r="P19" i="26" s="1"/>
  <c r="N37" i="26"/>
  <c r="L221" i="26" s="1"/>
  <c r="O17" i="26"/>
  <c r="P17" i="26" s="1"/>
  <c r="O50" i="26"/>
  <c r="P50" i="26" s="1"/>
  <c r="AB47" i="26"/>
  <c r="X47" i="26"/>
  <c r="AB116" i="26"/>
  <c r="X116" i="26"/>
  <c r="AB110" i="26"/>
  <c r="X110" i="26"/>
  <c r="O48" i="26"/>
  <c r="P48" i="26" s="1"/>
  <c r="O88" i="26"/>
  <c r="P88" i="26" s="1"/>
  <c r="T19" i="26"/>
  <c r="O30" i="26"/>
  <c r="P30" i="26" s="1"/>
  <c r="O142" i="26"/>
  <c r="P142" i="26" s="1"/>
  <c r="AB31" i="26"/>
  <c r="X31" i="26"/>
  <c r="T31" i="26"/>
  <c r="O44" i="26"/>
  <c r="P44" i="26" s="1"/>
  <c r="X147" i="26"/>
  <c r="O147" i="26"/>
  <c r="P147" i="26" s="1"/>
  <c r="AB147" i="26"/>
  <c r="X43" i="26"/>
  <c r="T43" i="26"/>
  <c r="O79" i="26"/>
  <c r="P79" i="26" s="1"/>
  <c r="O61" i="26"/>
  <c r="P61" i="26" s="1"/>
  <c r="X49" i="26"/>
  <c r="T49" i="26"/>
  <c r="AB49" i="26"/>
  <c r="O31" i="26"/>
  <c r="P31" i="26" s="1"/>
  <c r="X23" i="26"/>
  <c r="AB146" i="26"/>
  <c r="X146" i="26"/>
  <c r="O146" i="26"/>
  <c r="P146" i="26" s="1"/>
  <c r="O52" i="26"/>
  <c r="P52" i="26" s="1"/>
  <c r="T112" i="26"/>
  <c r="AB112" i="26"/>
  <c r="X112" i="26"/>
  <c r="X51" i="26"/>
  <c r="AB87" i="26"/>
  <c r="X87" i="26"/>
  <c r="O87" i="26"/>
  <c r="P87" i="26" s="1"/>
  <c r="T58" i="26"/>
  <c r="X58" i="26"/>
  <c r="O58" i="26"/>
  <c r="P58" i="26" s="1"/>
  <c r="AB92" i="26"/>
  <c r="O116" i="26"/>
  <c r="P116" i="26" s="1"/>
  <c r="T15" i="26"/>
  <c r="X139" i="26"/>
  <c r="O139" i="26"/>
  <c r="P139" i="26" s="1"/>
  <c r="O60" i="26"/>
  <c r="P60" i="26" s="1"/>
  <c r="O140" i="26"/>
  <c r="P140" i="26" s="1"/>
  <c r="AB59" i="26"/>
  <c r="X59" i="26"/>
  <c r="T59" i="26"/>
  <c r="AB95" i="26"/>
  <c r="O95" i="26"/>
  <c r="P95" i="26" s="1"/>
  <c r="X95" i="26"/>
  <c r="T95" i="26"/>
  <c r="X105" i="26"/>
  <c r="T105" i="26"/>
  <c r="X57" i="26"/>
  <c r="T57" i="26"/>
  <c r="AB57" i="26"/>
  <c r="AB56" i="26"/>
  <c r="O56" i="26"/>
  <c r="P56" i="26" s="1"/>
  <c r="X56" i="26"/>
  <c r="O155" i="26"/>
  <c r="P155" i="26" s="1"/>
  <c r="X75" i="26"/>
  <c r="O75" i="26"/>
  <c r="P75" i="26" s="1"/>
  <c r="X156" i="26"/>
  <c r="T156" i="26"/>
  <c r="O156" i="26"/>
  <c r="P156" i="26" s="1"/>
  <c r="AB156" i="26"/>
  <c r="O49" i="26"/>
  <c r="P49" i="26" s="1"/>
  <c r="O105" i="26"/>
  <c r="P105" i="26" s="1"/>
  <c r="O107" i="26"/>
  <c r="P107" i="26" s="1"/>
  <c r="T33" i="26"/>
  <c r="AB106" i="26"/>
  <c r="T106" i="26"/>
  <c r="O23" i="24"/>
  <c r="P23" i="24" s="1"/>
  <c r="AB83" i="26"/>
  <c r="O83" i="26"/>
  <c r="P83" i="26" s="1"/>
  <c r="T46" i="26"/>
  <c r="AB46" i="26"/>
  <c r="X46" i="26"/>
  <c r="AB123" i="26"/>
  <c r="T25" i="26"/>
  <c r="T76" i="26"/>
  <c r="X28" i="26"/>
  <c r="T28" i="26"/>
  <c r="O82" i="26"/>
  <c r="P82" i="26" s="1"/>
  <c r="AB126" i="26"/>
  <c r="X126" i="26"/>
  <c r="T126" i="26"/>
  <c r="P34" i="23"/>
  <c r="O59" i="26"/>
  <c r="P59" i="26" s="1"/>
  <c r="O132" i="26"/>
  <c r="AB91" i="26"/>
  <c r="X91" i="26"/>
  <c r="T91" i="26"/>
  <c r="O91" i="26"/>
  <c r="P91" i="26" s="1"/>
  <c r="T90" i="26"/>
  <c r="AB137" i="26"/>
  <c r="X137" i="26"/>
  <c r="T137" i="26"/>
  <c r="O137" i="26"/>
  <c r="P137" i="26" s="1"/>
  <c r="X141" i="26"/>
  <c r="T141" i="26"/>
  <c r="O141" i="26"/>
  <c r="P141" i="26" s="1"/>
  <c r="T17" i="26"/>
  <c r="AB17" i="26"/>
  <c r="X17" i="26"/>
  <c r="O76" i="26"/>
  <c r="P76" i="26" s="1"/>
  <c r="O136" i="26"/>
  <c r="P136" i="26" s="1"/>
  <c r="O64" i="26"/>
  <c r="P64" i="26" s="1"/>
  <c r="AB148" i="26"/>
  <c r="X148" i="26"/>
  <c r="T148" i="26"/>
  <c r="O148" i="26"/>
  <c r="P148" i="26" s="1"/>
  <c r="AB115" i="26"/>
  <c r="X115" i="26"/>
  <c r="T115" i="26"/>
  <c r="AB62" i="26"/>
  <c r="X62" i="26"/>
  <c r="O153" i="26"/>
  <c r="P153" i="26" s="1"/>
  <c r="O46" i="26"/>
  <c r="P46" i="26" s="1"/>
  <c r="O119" i="26"/>
  <c r="P119" i="26" s="1"/>
  <c r="O27" i="26"/>
  <c r="P27" i="26" s="1"/>
  <c r="O23" i="26"/>
  <c r="P23" i="26" s="1"/>
  <c r="X145" i="26"/>
  <c r="O145" i="26"/>
  <c r="P145" i="26" s="1"/>
  <c r="AB77" i="26"/>
  <c r="X77" i="26"/>
  <c r="AB125" i="26"/>
  <c r="T125" i="26"/>
  <c r="X125" i="26"/>
  <c r="O125" i="26"/>
  <c r="P125" i="26" s="1"/>
  <c r="O122" i="26"/>
  <c r="P122" i="26" s="1"/>
  <c r="O24" i="26"/>
  <c r="P24" i="26" s="1"/>
  <c r="O42" i="26"/>
  <c r="O113" i="26"/>
  <c r="P113" i="26" s="1"/>
  <c r="O28" i="26"/>
  <c r="P28" i="26" s="1"/>
  <c r="X119" i="26"/>
  <c r="T119" i="26"/>
  <c r="X118" i="26"/>
  <c r="T118" i="26"/>
  <c r="X85" i="26"/>
  <c r="O135" i="26"/>
  <c r="P135" i="26" s="1"/>
  <c r="X135" i="26"/>
  <c r="O115" i="26"/>
  <c r="P115" i="26" s="1"/>
  <c r="O120" i="26"/>
  <c r="P120" i="26" s="1"/>
  <c r="O112" i="26"/>
  <c r="P112" i="26" s="1"/>
  <c r="O43" i="26"/>
  <c r="P43" i="26" s="1"/>
  <c r="AB66" i="26"/>
  <c r="O66" i="26"/>
  <c r="P66" i="26" s="1"/>
  <c r="AB36" i="26"/>
  <c r="X36" i="26"/>
  <c r="AB134" i="26"/>
  <c r="X134" i="26"/>
  <c r="O134" i="26"/>
  <c r="P134" i="26" s="1"/>
  <c r="O138" i="26"/>
  <c r="P138" i="26" s="1"/>
  <c r="T93" i="26"/>
  <c r="O151" i="26"/>
  <c r="P151" i="26" s="1"/>
  <c r="AB151" i="26"/>
  <c r="X151" i="26"/>
  <c r="T151" i="26"/>
  <c r="O16" i="26"/>
  <c r="P16" i="26" s="1"/>
  <c r="O33" i="26"/>
  <c r="P33" i="26" s="1"/>
  <c r="AB86" i="26"/>
  <c r="X86" i="26"/>
  <c r="O86" i="26"/>
  <c r="P86" i="26" s="1"/>
  <c r="O34" i="26"/>
  <c r="P34" i="26" s="1"/>
  <c r="AB96" i="26"/>
  <c r="O152" i="26"/>
  <c r="P152" i="26" s="1"/>
  <c r="O22" i="26"/>
  <c r="P22" i="26" s="1"/>
  <c r="O106" i="26"/>
  <c r="P106" i="26" s="1"/>
  <c r="AB104" i="26"/>
  <c r="X104" i="26"/>
  <c r="T104" i="26"/>
  <c r="AB150" i="26"/>
  <c r="X150" i="26"/>
  <c r="T150" i="26"/>
  <c r="O150" i="26"/>
  <c r="P150" i="26" s="1"/>
  <c r="O154" i="26"/>
  <c r="P154" i="26" s="1"/>
  <c r="T111" i="26"/>
  <c r="AB111" i="26"/>
  <c r="X108" i="26"/>
  <c r="T108" i="26"/>
  <c r="O85" i="26"/>
  <c r="P85" i="26" s="1"/>
  <c r="X89" i="26"/>
  <c r="T89" i="26"/>
  <c r="O89" i="26"/>
  <c r="P89" i="26" s="1"/>
  <c r="O110" i="26"/>
  <c r="P110" i="26" s="1"/>
  <c r="AB21" i="26"/>
  <c r="X21" i="26"/>
  <c r="T21" i="26"/>
  <c r="T78" i="26"/>
  <c r="O78" i="26"/>
  <c r="P78" i="26" s="1"/>
  <c r="O15" i="26"/>
  <c r="P15" i="26" s="1"/>
  <c r="AB73" i="26"/>
  <c r="X73" i="26"/>
  <c r="T73" i="26"/>
  <c r="O90" i="26"/>
  <c r="P90" i="26" s="1"/>
  <c r="O81" i="26"/>
  <c r="P81" i="26" s="1"/>
  <c r="T133" i="26"/>
  <c r="O133" i="26"/>
  <c r="P133" i="26" s="1"/>
  <c r="AB133" i="26"/>
  <c r="O72" i="26"/>
  <c r="X13" i="26"/>
  <c r="AB65" i="26"/>
  <c r="O20" i="26"/>
  <c r="P20" i="26" s="1"/>
  <c r="O53" i="26"/>
  <c r="P53" i="26" s="1"/>
  <c r="AB143" i="26"/>
  <c r="X143" i="26"/>
  <c r="T143" i="26"/>
  <c r="O143" i="26"/>
  <c r="P143" i="26" s="1"/>
  <c r="T149" i="26"/>
  <c r="O149" i="26"/>
  <c r="P149" i="26" s="1"/>
  <c r="AB149" i="26"/>
  <c r="O144" i="26"/>
  <c r="P144" i="26" s="1"/>
  <c r="AB144" i="26"/>
  <c r="X144" i="26"/>
  <c r="AB27" i="26"/>
  <c r="O54" i="26"/>
  <c r="P54" i="26" s="1"/>
  <c r="O36" i="26"/>
  <c r="P36" i="26" s="1"/>
  <c r="O28" i="25"/>
  <c r="P28" i="25" s="1"/>
  <c r="O20" i="25"/>
  <c r="P20" i="25" s="1"/>
  <c r="O21" i="25"/>
  <c r="P21" i="25" s="1"/>
  <c r="O12" i="25"/>
  <c r="P12" i="25" s="1"/>
  <c r="N37" i="25"/>
  <c r="L221" i="25" s="1"/>
  <c r="O13" i="25"/>
  <c r="P13" i="25" s="1"/>
  <c r="O33" i="25"/>
  <c r="P33" i="25" s="1"/>
  <c r="O34" i="25"/>
  <c r="P34" i="25" s="1"/>
  <c r="O36" i="25"/>
  <c r="P36" i="25" s="1"/>
  <c r="X103" i="25"/>
  <c r="AB136" i="25"/>
  <c r="T136" i="25"/>
  <c r="O136" i="25"/>
  <c r="P136" i="25" s="1"/>
  <c r="AB126" i="25"/>
  <c r="X56" i="25"/>
  <c r="T56" i="25"/>
  <c r="P163" i="25"/>
  <c r="AB24" i="25"/>
  <c r="X24" i="25"/>
  <c r="T26" i="25"/>
  <c r="AB26" i="25"/>
  <c r="O35" i="25"/>
  <c r="P35" i="25" s="1"/>
  <c r="AB20" i="25"/>
  <c r="T20" i="25"/>
  <c r="AB36" i="25"/>
  <c r="X36" i="25"/>
  <c r="T36" i="25"/>
  <c r="AB119" i="25"/>
  <c r="X119" i="25"/>
  <c r="T119" i="25"/>
  <c r="X152" i="25"/>
  <c r="O152" i="25"/>
  <c r="P152" i="25" s="1"/>
  <c r="O142" i="25"/>
  <c r="P142" i="25" s="1"/>
  <c r="O64" i="25"/>
  <c r="P64" i="25" s="1"/>
  <c r="X16" i="25"/>
  <c r="T16" i="25"/>
  <c r="T18" i="25"/>
  <c r="AB18" i="25"/>
  <c r="O117" i="25"/>
  <c r="P117" i="25" s="1"/>
  <c r="X120" i="25"/>
  <c r="O141" i="25"/>
  <c r="P141" i="25" s="1"/>
  <c r="T147" i="25"/>
  <c r="O147" i="25"/>
  <c r="P147" i="25" s="1"/>
  <c r="AB147" i="25"/>
  <c r="AB43" i="25"/>
  <c r="X43" i="25"/>
  <c r="T43" i="25"/>
  <c r="AB79" i="25"/>
  <c r="AB138" i="25"/>
  <c r="X138" i="25"/>
  <c r="T138" i="25"/>
  <c r="O138" i="25"/>
  <c r="P138" i="25" s="1"/>
  <c r="O112" i="25"/>
  <c r="P112" i="25" s="1"/>
  <c r="AB51" i="25"/>
  <c r="T51" i="25"/>
  <c r="AB87" i="25"/>
  <c r="T87" i="25"/>
  <c r="O104" i="25"/>
  <c r="P104" i="25" s="1"/>
  <c r="AB35" i="25"/>
  <c r="X35" i="25"/>
  <c r="AB105" i="25"/>
  <c r="X105" i="25"/>
  <c r="AB30" i="25"/>
  <c r="X118" i="25"/>
  <c r="T118" i="25"/>
  <c r="T75" i="25"/>
  <c r="X140" i="25"/>
  <c r="T140" i="25"/>
  <c r="O140" i="25"/>
  <c r="P140" i="25" s="1"/>
  <c r="AB140" i="25"/>
  <c r="AB59" i="25"/>
  <c r="X59" i="25"/>
  <c r="AB95" i="25"/>
  <c r="X95" i="25"/>
  <c r="T95" i="25"/>
  <c r="O95" i="25"/>
  <c r="P95" i="25" s="1"/>
  <c r="O29" i="25"/>
  <c r="P29" i="25" s="1"/>
  <c r="X148" i="25"/>
  <c r="O148" i="25"/>
  <c r="P148" i="25" s="1"/>
  <c r="AB92" i="25"/>
  <c r="X92" i="25"/>
  <c r="T33" i="25"/>
  <c r="N127" i="25"/>
  <c r="L224" i="25" s="1"/>
  <c r="O102" i="25"/>
  <c r="P102" i="25" s="1"/>
  <c r="T45" i="25"/>
  <c r="O134" i="25"/>
  <c r="P134" i="25" s="1"/>
  <c r="X83" i="25"/>
  <c r="T156" i="25"/>
  <c r="O156" i="25"/>
  <c r="P156" i="25" s="1"/>
  <c r="AB156" i="25"/>
  <c r="AB74" i="25"/>
  <c r="X74" i="25"/>
  <c r="T107" i="25"/>
  <c r="X139" i="25"/>
  <c r="T139" i="25"/>
  <c r="AB139" i="25"/>
  <c r="O139" i="25"/>
  <c r="P139" i="25" s="1"/>
  <c r="AB106" i="25"/>
  <c r="O150" i="25"/>
  <c r="P150" i="25" s="1"/>
  <c r="AB91" i="25"/>
  <c r="X91" i="25"/>
  <c r="T46" i="25"/>
  <c r="AB46" i="25"/>
  <c r="T82" i="25"/>
  <c r="X15" i="25"/>
  <c r="T15" i="25"/>
  <c r="O51" i="25"/>
  <c r="P51" i="25" s="1"/>
  <c r="AB155" i="25"/>
  <c r="X155" i="25"/>
  <c r="T155" i="25"/>
  <c r="O155" i="25"/>
  <c r="P155" i="25" s="1"/>
  <c r="O56" i="25"/>
  <c r="P56" i="25" s="1"/>
  <c r="X34" i="25"/>
  <c r="T34" i="25"/>
  <c r="AB34" i="25"/>
  <c r="T122" i="25"/>
  <c r="AB122" i="25"/>
  <c r="O122" i="25"/>
  <c r="P122" i="25" s="1"/>
  <c r="X47" i="25"/>
  <c r="T47" i="25"/>
  <c r="O47" i="25"/>
  <c r="P47" i="25" s="1"/>
  <c r="AB115" i="25"/>
  <c r="X115" i="25"/>
  <c r="T115" i="25"/>
  <c r="X90" i="25"/>
  <c r="T90" i="25"/>
  <c r="AB137" i="25"/>
  <c r="X137" i="25"/>
  <c r="O137" i="25"/>
  <c r="P137" i="25" s="1"/>
  <c r="X114" i="25"/>
  <c r="AB114" i="25"/>
  <c r="AB29" i="25"/>
  <c r="O45" i="25"/>
  <c r="P45" i="25" s="1"/>
  <c r="O146" i="25"/>
  <c r="P146" i="25" s="1"/>
  <c r="T55" i="25"/>
  <c r="O55" i="25"/>
  <c r="P55" i="25" s="1"/>
  <c r="T145" i="25"/>
  <c r="O145" i="25"/>
  <c r="P145" i="25" s="1"/>
  <c r="T62" i="25"/>
  <c r="AB62" i="25"/>
  <c r="X153" i="25"/>
  <c r="O153" i="25"/>
  <c r="P153" i="25" s="1"/>
  <c r="T153" i="25"/>
  <c r="O96" i="25"/>
  <c r="P96" i="25" s="1"/>
  <c r="O118" i="25"/>
  <c r="P118" i="25" s="1"/>
  <c r="O43" i="25"/>
  <c r="P43" i="25" s="1"/>
  <c r="AB21" i="25"/>
  <c r="X21" i="25"/>
  <c r="T21" i="25"/>
  <c r="O113" i="25"/>
  <c r="P113" i="25" s="1"/>
  <c r="AB63" i="25"/>
  <c r="X63" i="25"/>
  <c r="O63" i="25"/>
  <c r="P63" i="25" s="1"/>
  <c r="AB154" i="25"/>
  <c r="X154" i="25"/>
  <c r="T154" i="25"/>
  <c r="O154" i="25"/>
  <c r="P154" i="25" s="1"/>
  <c r="X77" i="25"/>
  <c r="AB125" i="25"/>
  <c r="X125" i="25"/>
  <c r="T125" i="25"/>
  <c r="O15" i="25"/>
  <c r="P15" i="25" s="1"/>
  <c r="O27" i="23"/>
  <c r="P27" i="23" s="1"/>
  <c r="O92" i="25"/>
  <c r="P92" i="25" s="1"/>
  <c r="AB76" i="25"/>
  <c r="T19" i="25"/>
  <c r="O103" i="25"/>
  <c r="P103" i="25" s="1"/>
  <c r="AB13" i="25"/>
  <c r="AB50" i="25"/>
  <c r="O78" i="25"/>
  <c r="P78" i="25" s="1"/>
  <c r="X49" i="25"/>
  <c r="T49" i="25"/>
  <c r="AB49" i="25"/>
  <c r="O135" i="25"/>
  <c r="P135" i="25" s="1"/>
  <c r="AB25" i="25"/>
  <c r="X25" i="25"/>
  <c r="T25" i="25"/>
  <c r="O126" i="25"/>
  <c r="P126" i="25" s="1"/>
  <c r="AB84" i="25"/>
  <c r="X58" i="25"/>
  <c r="T58" i="25"/>
  <c r="O86" i="25"/>
  <c r="P86" i="25" s="1"/>
  <c r="X57" i="25"/>
  <c r="O151" i="25"/>
  <c r="P151" i="25" s="1"/>
  <c r="AB151" i="25"/>
  <c r="T151" i="25"/>
  <c r="X151" i="25"/>
  <c r="O25" i="25"/>
  <c r="P25" i="25" s="1"/>
  <c r="O26" i="25"/>
  <c r="P26" i="25" s="1"/>
  <c r="O27" i="25"/>
  <c r="P27" i="25" s="1"/>
  <c r="O106" i="25"/>
  <c r="P106" i="25" s="1"/>
  <c r="AB66" i="25"/>
  <c r="X66" i="25"/>
  <c r="T66" i="25"/>
  <c r="X94" i="25"/>
  <c r="O94" i="25"/>
  <c r="P94" i="25" s="1"/>
  <c r="T65" i="25"/>
  <c r="AB65" i="25"/>
  <c r="T111" i="25"/>
  <c r="AB111" i="25"/>
  <c r="X111" i="25"/>
  <c r="T108" i="25"/>
  <c r="O17" i="25"/>
  <c r="P17" i="25" s="1"/>
  <c r="O107" i="25"/>
  <c r="P107" i="25" s="1"/>
  <c r="N37" i="24"/>
  <c r="L221" i="24" s="1"/>
  <c r="O121" i="25"/>
  <c r="P121" i="25" s="1"/>
  <c r="O60" i="25"/>
  <c r="P60" i="25" s="1"/>
  <c r="AB104" i="25"/>
  <c r="X104" i="25"/>
  <c r="AB73" i="25"/>
  <c r="X73" i="25"/>
  <c r="T73" i="25"/>
  <c r="O133" i="25"/>
  <c r="P133" i="25" s="1"/>
  <c r="X133" i="25"/>
  <c r="AB124" i="25"/>
  <c r="X124" i="25"/>
  <c r="O32" i="25"/>
  <c r="P32" i="25" s="1"/>
  <c r="O18" i="25"/>
  <c r="P18" i="25" s="1"/>
  <c r="AB61" i="25"/>
  <c r="X61" i="25"/>
  <c r="T61" i="25"/>
  <c r="O19" i="25"/>
  <c r="P19" i="25" s="1"/>
  <c r="O132" i="25"/>
  <c r="O109" i="25"/>
  <c r="P109" i="25" s="1"/>
  <c r="O52" i="25"/>
  <c r="P52" i="25" s="1"/>
  <c r="AB31" i="25"/>
  <c r="X31" i="25"/>
  <c r="T31" i="25"/>
  <c r="AB81" i="25"/>
  <c r="X81" i="25"/>
  <c r="T81" i="25"/>
  <c r="AB143" i="25"/>
  <c r="O143" i="25"/>
  <c r="P143" i="25" s="1"/>
  <c r="T143" i="25"/>
  <c r="T80" i="25"/>
  <c r="AB80" i="25"/>
  <c r="T149" i="25"/>
  <c r="O149" i="25"/>
  <c r="P149" i="25" s="1"/>
  <c r="O144" i="25"/>
  <c r="P144" i="25" s="1"/>
  <c r="O30" i="25"/>
  <c r="P30" i="25" s="1"/>
  <c r="AB28" i="25"/>
  <c r="X28" i="25"/>
  <c r="T28" i="25"/>
  <c r="O93" i="25"/>
  <c r="P93" i="25" s="1"/>
  <c r="O120" i="25"/>
  <c r="P120" i="25" s="1"/>
  <c r="O54" i="25"/>
  <c r="P54" i="25" s="1"/>
  <c r="O83" i="25"/>
  <c r="P83" i="25" s="1"/>
  <c r="O74" i="25"/>
  <c r="P74" i="25" s="1"/>
  <c r="AB23" i="25"/>
  <c r="X23" i="25"/>
  <c r="T89" i="25"/>
  <c r="AB116" i="25"/>
  <c r="X116" i="25"/>
  <c r="T116" i="25"/>
  <c r="X48" i="25"/>
  <c r="T48" i="25"/>
  <c r="O24" i="25"/>
  <c r="P24" i="25" s="1"/>
  <c r="O87" i="25"/>
  <c r="P87" i="25" s="1"/>
  <c r="O26" i="24"/>
  <c r="P26" i="24" s="1"/>
  <c r="O18" i="24"/>
  <c r="P18" i="24" s="1"/>
  <c r="O34" i="24"/>
  <c r="P34" i="24" s="1"/>
  <c r="O33" i="24"/>
  <c r="P33" i="24" s="1"/>
  <c r="AB148" i="24"/>
  <c r="X148" i="24"/>
  <c r="T148" i="24"/>
  <c r="O148" i="24"/>
  <c r="P148" i="24" s="1"/>
  <c r="AB34" i="24"/>
  <c r="X34" i="24"/>
  <c r="T34" i="24"/>
  <c r="O118" i="24"/>
  <c r="P118" i="24" s="1"/>
  <c r="T47" i="24"/>
  <c r="X47" i="24"/>
  <c r="AB91" i="24"/>
  <c r="X91" i="24"/>
  <c r="T91" i="24"/>
  <c r="X156" i="24"/>
  <c r="AB156" i="24"/>
  <c r="T156" i="24"/>
  <c r="O156" i="24"/>
  <c r="P156" i="24" s="1"/>
  <c r="AB123" i="24"/>
  <c r="X123" i="24"/>
  <c r="T123" i="24"/>
  <c r="X17" i="24"/>
  <c r="O93" i="24"/>
  <c r="P93" i="24" s="1"/>
  <c r="AB106" i="24"/>
  <c r="T55" i="24"/>
  <c r="AB55" i="24"/>
  <c r="X55" i="24"/>
  <c r="AB115" i="24"/>
  <c r="X115" i="24"/>
  <c r="T115" i="24"/>
  <c r="AB137" i="24"/>
  <c r="T137" i="24"/>
  <c r="O137" i="24"/>
  <c r="P137" i="24" s="1"/>
  <c r="AB141" i="24"/>
  <c r="T141" i="24"/>
  <c r="O141" i="24"/>
  <c r="P141" i="24" s="1"/>
  <c r="AB111" i="24"/>
  <c r="AB30" i="24"/>
  <c r="X30" i="24"/>
  <c r="T30" i="24"/>
  <c r="T77" i="24"/>
  <c r="X77" i="24"/>
  <c r="AB77" i="24"/>
  <c r="O77" i="24"/>
  <c r="P77" i="24" s="1"/>
  <c r="T85" i="24"/>
  <c r="O85" i="24"/>
  <c r="P85" i="24" s="1"/>
  <c r="X63" i="24"/>
  <c r="T145" i="24"/>
  <c r="O145" i="24"/>
  <c r="P145" i="24" s="1"/>
  <c r="T110" i="24"/>
  <c r="X110" i="24"/>
  <c r="AB110" i="24"/>
  <c r="AB153" i="24"/>
  <c r="O153" i="24"/>
  <c r="P153" i="24" s="1"/>
  <c r="AB62" i="24"/>
  <c r="O62" i="24"/>
  <c r="P62" i="24" s="1"/>
  <c r="O123" i="24"/>
  <c r="P123" i="24" s="1"/>
  <c r="P12" i="24"/>
  <c r="O117" i="24"/>
  <c r="P117" i="24" s="1"/>
  <c r="AB146" i="24"/>
  <c r="X146" i="24"/>
  <c r="O146" i="24"/>
  <c r="P146" i="24" s="1"/>
  <c r="T78" i="24"/>
  <c r="AB78" i="24"/>
  <c r="X78" i="24"/>
  <c r="O114" i="24"/>
  <c r="P114" i="24" s="1"/>
  <c r="X126" i="24"/>
  <c r="T126" i="24"/>
  <c r="AB126" i="24"/>
  <c r="O55" i="24"/>
  <c r="P55" i="24" s="1"/>
  <c r="X22" i="24"/>
  <c r="T22" i="24"/>
  <c r="AB45" i="24"/>
  <c r="O138" i="24"/>
  <c r="P138" i="24" s="1"/>
  <c r="X138" i="24"/>
  <c r="T142" i="24"/>
  <c r="X142" i="24"/>
  <c r="AB142" i="24"/>
  <c r="O142" i="24"/>
  <c r="P142" i="24" s="1"/>
  <c r="AB94" i="24"/>
  <c r="AB154" i="24"/>
  <c r="O154" i="24"/>
  <c r="P154" i="24" s="1"/>
  <c r="X154" i="24"/>
  <c r="T154" i="24"/>
  <c r="AB35" i="24"/>
  <c r="X35" i="24"/>
  <c r="O133" i="24"/>
  <c r="P133" i="24" s="1"/>
  <c r="AB14" i="24"/>
  <c r="X14" i="24"/>
  <c r="AB107" i="24"/>
  <c r="X107" i="24"/>
  <c r="T107" i="24"/>
  <c r="AB61" i="24"/>
  <c r="O61" i="24"/>
  <c r="P61" i="24" s="1"/>
  <c r="T117" i="24"/>
  <c r="AB117" i="24"/>
  <c r="X117" i="24"/>
  <c r="X49" i="24"/>
  <c r="AB49" i="24"/>
  <c r="T49" i="24"/>
  <c r="AB108" i="24"/>
  <c r="T108" i="24"/>
  <c r="X104" i="24"/>
  <c r="T104" i="24"/>
  <c r="AB104" i="24"/>
  <c r="O111" i="24"/>
  <c r="P111" i="24" s="1"/>
  <c r="O104" i="24"/>
  <c r="P104" i="24" s="1"/>
  <c r="X26" i="24"/>
  <c r="T26" i="24"/>
  <c r="O107" i="24"/>
  <c r="P107" i="24" s="1"/>
  <c r="AB76" i="24"/>
  <c r="X76" i="24"/>
  <c r="T76" i="24"/>
  <c r="AB143" i="24"/>
  <c r="X143" i="24"/>
  <c r="T143" i="24"/>
  <c r="O143" i="24"/>
  <c r="P143" i="24" s="1"/>
  <c r="X57" i="24"/>
  <c r="AB57" i="24"/>
  <c r="T57" i="24"/>
  <c r="O24" i="23"/>
  <c r="P24" i="23" s="1"/>
  <c r="O57" i="24"/>
  <c r="P57" i="24" s="1"/>
  <c r="X84" i="24"/>
  <c r="O84" i="24"/>
  <c r="P84" i="24" s="1"/>
  <c r="X116" i="24"/>
  <c r="T116" i="24"/>
  <c r="AB65" i="24"/>
  <c r="O144" i="24"/>
  <c r="P144" i="24" s="1"/>
  <c r="AB144" i="24"/>
  <c r="X144" i="24"/>
  <c r="T42" i="24"/>
  <c r="O78" i="24"/>
  <c r="P78" i="24" s="1"/>
  <c r="AB33" i="24"/>
  <c r="X33" i="24"/>
  <c r="T33" i="24"/>
  <c r="O151" i="24"/>
  <c r="P151" i="24" s="1"/>
  <c r="T151" i="24"/>
  <c r="AB151" i="24"/>
  <c r="O29" i="24"/>
  <c r="P29" i="24" s="1"/>
  <c r="O14" i="24"/>
  <c r="P14" i="24" s="1"/>
  <c r="AB83" i="24"/>
  <c r="T83" i="24"/>
  <c r="AB42" i="24"/>
  <c r="AB92" i="24"/>
  <c r="X92" i="24"/>
  <c r="T92" i="24"/>
  <c r="T136" i="24"/>
  <c r="O136" i="24"/>
  <c r="P136" i="24" s="1"/>
  <c r="X136" i="24"/>
  <c r="AB136" i="24"/>
  <c r="X42" i="24"/>
  <c r="O53" i="24"/>
  <c r="P53" i="24" s="1"/>
  <c r="AB27" i="24"/>
  <c r="X27" i="24"/>
  <c r="T27" i="24"/>
  <c r="O86" i="24"/>
  <c r="P86" i="24" s="1"/>
  <c r="AB120" i="24"/>
  <c r="T120" i="24"/>
  <c r="T81" i="24"/>
  <c r="AB105" i="24"/>
  <c r="O152" i="24"/>
  <c r="P152" i="24" s="1"/>
  <c r="O80" i="24"/>
  <c r="P80" i="24" s="1"/>
  <c r="O108" i="24"/>
  <c r="P108" i="24" s="1"/>
  <c r="O25" i="24"/>
  <c r="P25" i="24" s="1"/>
  <c r="AB19" i="24"/>
  <c r="X19" i="24"/>
  <c r="T19" i="24"/>
  <c r="O27" i="24"/>
  <c r="P27" i="24" s="1"/>
  <c r="X140" i="24"/>
  <c r="O140" i="24"/>
  <c r="P140" i="24" s="1"/>
  <c r="O135" i="24"/>
  <c r="P135" i="24" s="1"/>
  <c r="T31" i="24"/>
  <c r="T121" i="24"/>
  <c r="O121" i="24"/>
  <c r="P121" i="24" s="1"/>
  <c r="AB88" i="24"/>
  <c r="T64" i="24"/>
  <c r="O47" i="24"/>
  <c r="P47" i="24" s="1"/>
  <c r="O106" i="24"/>
  <c r="P106" i="24" s="1"/>
  <c r="O35" i="24"/>
  <c r="P35" i="24" s="1"/>
  <c r="N127" i="24"/>
  <c r="L224" i="24" s="1"/>
  <c r="O102" i="24"/>
  <c r="P102" i="24" s="1"/>
  <c r="X150" i="24"/>
  <c r="O150" i="24"/>
  <c r="P150" i="24" s="1"/>
  <c r="O110" i="24"/>
  <c r="P110" i="24" s="1"/>
  <c r="O36" i="24"/>
  <c r="P36" i="24" s="1"/>
  <c r="O116" i="24"/>
  <c r="P116" i="24" s="1"/>
  <c r="AB23" i="24"/>
  <c r="X23" i="24"/>
  <c r="T23" i="24"/>
  <c r="O139" i="24"/>
  <c r="P139" i="24" s="1"/>
  <c r="T52" i="24"/>
  <c r="AB79" i="24"/>
  <c r="T79" i="24"/>
  <c r="O17" i="24"/>
  <c r="P17" i="24" s="1"/>
  <c r="T112" i="24"/>
  <c r="AB112" i="24"/>
  <c r="O126" i="24"/>
  <c r="P126" i="24" s="1"/>
  <c r="AB25" i="24"/>
  <c r="X15" i="24"/>
  <c r="O30" i="24"/>
  <c r="P30" i="24" s="1"/>
  <c r="X113" i="24"/>
  <c r="AB113" i="24"/>
  <c r="T113" i="24"/>
  <c r="O96" i="24"/>
  <c r="P96" i="24" s="1"/>
  <c r="X89" i="24"/>
  <c r="T89" i="24"/>
  <c r="AB89" i="24"/>
  <c r="X103" i="24"/>
  <c r="AB103" i="24"/>
  <c r="O155" i="24"/>
  <c r="P155" i="24" s="1"/>
  <c r="T149" i="24"/>
  <c r="O149" i="24"/>
  <c r="P149" i="24" s="1"/>
  <c r="AB149" i="24"/>
  <c r="X149" i="24"/>
  <c r="O22" i="24"/>
  <c r="P22" i="24" s="1"/>
  <c r="O132" i="24"/>
  <c r="X75" i="24"/>
  <c r="T75" i="24"/>
  <c r="X147" i="24"/>
  <c r="O147" i="24"/>
  <c r="P147" i="24" s="1"/>
  <c r="AB95" i="24"/>
  <c r="T95" i="24"/>
  <c r="AB43" i="24"/>
  <c r="T43" i="24"/>
  <c r="X43" i="24"/>
  <c r="O13" i="24"/>
  <c r="P13" i="24" s="1"/>
  <c r="O31" i="23"/>
  <c r="P31" i="23" s="1"/>
  <c r="O23" i="23"/>
  <c r="P23" i="23" s="1"/>
  <c r="O15" i="23"/>
  <c r="P15" i="23" s="1"/>
  <c r="O124" i="23"/>
  <c r="P124" i="23" s="1"/>
  <c r="T143" i="23"/>
  <c r="O143" i="23"/>
  <c r="P143" i="23" s="1"/>
  <c r="AB139" i="23"/>
  <c r="O139" i="23"/>
  <c r="P139" i="23" s="1"/>
  <c r="T139" i="23"/>
  <c r="O113" i="23"/>
  <c r="P113" i="23" s="1"/>
  <c r="AB78" i="23"/>
  <c r="T78" i="23"/>
  <c r="AB141" i="23"/>
  <c r="X141" i="23"/>
  <c r="O141" i="23"/>
  <c r="P141" i="23" s="1"/>
  <c r="O14" i="23"/>
  <c r="P14" i="23" s="1"/>
  <c r="O91" i="23"/>
  <c r="P91" i="23" s="1"/>
  <c r="O144" i="23"/>
  <c r="P144" i="23" s="1"/>
  <c r="AB144" i="23"/>
  <c r="X144" i="23"/>
  <c r="T144" i="23"/>
  <c r="T77" i="23"/>
  <c r="X77" i="23"/>
  <c r="O135" i="23"/>
  <c r="P135" i="23" s="1"/>
  <c r="X135" i="23"/>
  <c r="T135" i="23"/>
  <c r="AB135" i="23"/>
  <c r="X125" i="23"/>
  <c r="T28" i="23"/>
  <c r="O115" i="23"/>
  <c r="P115" i="23" s="1"/>
  <c r="AB56" i="23"/>
  <c r="T56" i="23"/>
  <c r="O56" i="23"/>
  <c r="P56" i="23" s="1"/>
  <c r="X56" i="23"/>
  <c r="AB22" i="23"/>
  <c r="O53" i="23"/>
  <c r="P53" i="23" s="1"/>
  <c r="AB122" i="23"/>
  <c r="X122" i="23"/>
  <c r="T122" i="23"/>
  <c r="O145" i="23"/>
  <c r="P145" i="23" s="1"/>
  <c r="X145" i="23"/>
  <c r="AB64" i="23"/>
  <c r="O59" i="23"/>
  <c r="P59" i="23" s="1"/>
  <c r="AB59" i="23"/>
  <c r="X59" i="23"/>
  <c r="AB20" i="23"/>
  <c r="X20" i="23"/>
  <c r="T20" i="23"/>
  <c r="O125" i="23"/>
  <c r="P125" i="23" s="1"/>
  <c r="O46" i="23"/>
  <c r="P46" i="23" s="1"/>
  <c r="O146" i="23"/>
  <c r="P146" i="23" s="1"/>
  <c r="O36" i="23"/>
  <c r="P36" i="23" s="1"/>
  <c r="O123" i="23"/>
  <c r="P123" i="23" s="1"/>
  <c r="T138" i="23"/>
  <c r="X138" i="23"/>
  <c r="O138" i="23"/>
  <c r="P138" i="23" s="1"/>
  <c r="O87" i="23"/>
  <c r="P87" i="23" s="1"/>
  <c r="O28" i="23"/>
  <c r="P28" i="23" s="1"/>
  <c r="AB89" i="23"/>
  <c r="X89" i="23"/>
  <c r="O89" i="23"/>
  <c r="P89" i="23" s="1"/>
  <c r="X84" i="23"/>
  <c r="AB84" i="23"/>
  <c r="T84" i="23"/>
  <c r="O84" i="23"/>
  <c r="P84" i="23" s="1"/>
  <c r="X94" i="23"/>
  <c r="AB93" i="23"/>
  <c r="X93" i="23"/>
  <c r="O93" i="23"/>
  <c r="P93" i="23" s="1"/>
  <c r="O42" i="23"/>
  <c r="T73" i="23"/>
  <c r="AB73" i="23"/>
  <c r="X73" i="23"/>
  <c r="O73" i="23"/>
  <c r="P73" i="23" s="1"/>
  <c r="AB154" i="23"/>
  <c r="T154" i="23"/>
  <c r="O154" i="23"/>
  <c r="P154" i="23" s="1"/>
  <c r="O95" i="23"/>
  <c r="P95" i="23" s="1"/>
  <c r="O132" i="23"/>
  <c r="T112" i="23"/>
  <c r="AB107" i="23"/>
  <c r="X107" i="23"/>
  <c r="T107" i="23"/>
  <c r="O64" i="23"/>
  <c r="P64" i="23" s="1"/>
  <c r="O122" i="23"/>
  <c r="P122" i="23" s="1"/>
  <c r="O79" i="23"/>
  <c r="P79" i="23" s="1"/>
  <c r="O117" i="23"/>
  <c r="P117" i="23" s="1"/>
  <c r="AB55" i="23"/>
  <c r="X55" i="23"/>
  <c r="O148" i="23"/>
  <c r="P148" i="23" s="1"/>
  <c r="AB148" i="23"/>
  <c r="T148" i="23"/>
  <c r="X140" i="23"/>
  <c r="O140" i="23"/>
  <c r="P140" i="23" s="1"/>
  <c r="AB140" i="23"/>
  <c r="T140" i="23"/>
  <c r="AB123" i="23"/>
  <c r="X123" i="23"/>
  <c r="T123" i="23"/>
  <c r="O72" i="23"/>
  <c r="O78" i="23"/>
  <c r="P78" i="23" s="1"/>
  <c r="X156" i="23"/>
  <c r="T156" i="23"/>
  <c r="O156" i="23"/>
  <c r="P156" i="23" s="1"/>
  <c r="AB156" i="23"/>
  <c r="AB137" i="23"/>
  <c r="T137" i="23"/>
  <c r="O137" i="23"/>
  <c r="P137" i="23" s="1"/>
  <c r="X137" i="23"/>
  <c r="O19" i="23"/>
  <c r="P19" i="23" s="1"/>
  <c r="O114" i="23"/>
  <c r="P114" i="23" s="1"/>
  <c r="O66" i="23"/>
  <c r="P66" i="23" s="1"/>
  <c r="X65" i="23"/>
  <c r="AB65" i="23"/>
  <c r="T65" i="23"/>
  <c r="O65" i="23"/>
  <c r="P65" i="23" s="1"/>
  <c r="O48" i="23"/>
  <c r="P48" i="23" s="1"/>
  <c r="X136" i="23"/>
  <c r="O136" i="23"/>
  <c r="P136" i="23" s="1"/>
  <c r="T111" i="23"/>
  <c r="T153" i="23"/>
  <c r="O153" i="23"/>
  <c r="P153" i="23" s="1"/>
  <c r="O90" i="23"/>
  <c r="P90" i="23" s="1"/>
  <c r="AB90" i="23"/>
  <c r="X90" i="23"/>
  <c r="T90" i="23"/>
  <c r="X36" i="23"/>
  <c r="T36" i="23"/>
  <c r="O152" i="23"/>
  <c r="P152" i="23" s="1"/>
  <c r="T133" i="23"/>
  <c r="AB133" i="23"/>
  <c r="X133" i="23"/>
  <c r="O133" i="23"/>
  <c r="P133" i="23" s="1"/>
  <c r="O102" i="23"/>
  <c r="O12" i="23"/>
  <c r="O74" i="23"/>
  <c r="P74" i="23" s="1"/>
  <c r="X126" i="23"/>
  <c r="T85" i="23"/>
  <c r="AB85" i="23"/>
  <c r="X85" i="23"/>
  <c r="O85" i="23"/>
  <c r="P85" i="23" s="1"/>
  <c r="AB15" i="23"/>
  <c r="T15" i="23"/>
  <c r="O44" i="23"/>
  <c r="P44" i="23" s="1"/>
  <c r="X149" i="23"/>
  <c r="O149" i="23"/>
  <c r="P149" i="23" s="1"/>
  <c r="O121" i="23"/>
  <c r="P121" i="23" s="1"/>
  <c r="X121" i="23"/>
  <c r="AB121" i="23"/>
  <c r="T121" i="23"/>
  <c r="O30" i="23"/>
  <c r="P30" i="23" s="1"/>
  <c r="AB52" i="23"/>
  <c r="X52" i="23"/>
  <c r="T52" i="23"/>
  <c r="O52" i="23"/>
  <c r="P52" i="23" s="1"/>
  <c r="O151" i="23"/>
  <c r="P151" i="23" s="1"/>
  <c r="O116" i="23"/>
  <c r="P116" i="23" s="1"/>
  <c r="O107" i="23"/>
  <c r="P107" i="23" s="1"/>
  <c r="N37" i="23"/>
  <c r="L221" i="23" s="1"/>
  <c r="O54" i="23"/>
  <c r="P54" i="23" s="1"/>
  <c r="X45" i="23"/>
  <c r="T45" i="23"/>
  <c r="O45" i="23"/>
  <c r="P45" i="23" s="1"/>
  <c r="O106" i="23"/>
  <c r="P106" i="23" s="1"/>
  <c r="O60" i="23"/>
  <c r="P60" i="23" s="1"/>
  <c r="X35" i="23"/>
  <c r="T35" i="23"/>
  <c r="O35" i="23"/>
  <c r="P35" i="23" s="1"/>
  <c r="AB35" i="23"/>
  <c r="X43" i="23"/>
  <c r="T43" i="23"/>
  <c r="O43" i="23"/>
  <c r="P43" i="23" s="1"/>
  <c r="X27" i="23"/>
  <c r="X49" i="23"/>
  <c r="O49" i="23"/>
  <c r="P49" i="23" s="1"/>
  <c r="T49" i="23"/>
  <c r="O105" i="23"/>
  <c r="P105" i="23" s="1"/>
  <c r="AB155" i="23"/>
  <c r="X155" i="23"/>
  <c r="O155" i="23"/>
  <c r="P155" i="23" s="1"/>
  <c r="T155" i="23"/>
  <c r="O22" i="23"/>
  <c r="P22" i="23" s="1"/>
  <c r="O109" i="23"/>
  <c r="P109" i="23" s="1"/>
  <c r="O126" i="23"/>
  <c r="P126" i="23" s="1"/>
  <c r="O104" i="23"/>
  <c r="P104" i="23" s="1"/>
  <c r="AB19" i="23"/>
  <c r="T19" i="23"/>
  <c r="X30" i="23"/>
  <c r="AB30" i="23"/>
  <c r="O150" i="23"/>
  <c r="P150" i="23" s="1"/>
  <c r="AB83" i="23"/>
  <c r="AB124" i="23"/>
  <c r="T124" i="23"/>
  <c r="X124" i="23"/>
  <c r="O77" i="23"/>
  <c r="P77" i="23" s="1"/>
  <c r="O120" i="23"/>
  <c r="P120" i="23" s="1"/>
  <c r="O16" i="22"/>
  <c r="P16" i="22" s="1"/>
  <c r="O29" i="22"/>
  <c r="P29" i="22" s="1"/>
  <c r="O36" i="22"/>
  <c r="P36" i="22" s="1"/>
  <c r="O21" i="22"/>
  <c r="P21" i="22" s="1"/>
  <c r="O26" i="22"/>
  <c r="P26" i="22" s="1"/>
  <c r="O13" i="22"/>
  <c r="P13" i="22" s="1"/>
  <c r="N37" i="22"/>
  <c r="L221" i="22" s="1"/>
  <c r="O25" i="22"/>
  <c r="P25" i="22" s="1"/>
  <c r="O17" i="22"/>
  <c r="P17" i="22" s="1"/>
  <c r="O24" i="22"/>
  <c r="P24" i="22" s="1"/>
  <c r="P163" i="22"/>
  <c r="T141" i="22"/>
  <c r="O141" i="22"/>
  <c r="P141" i="22" s="1"/>
  <c r="X113" i="22"/>
  <c r="AB113" i="22"/>
  <c r="O137" i="22"/>
  <c r="P137" i="22" s="1"/>
  <c r="T137" i="22"/>
  <c r="O47" i="22"/>
  <c r="P47" i="22" s="1"/>
  <c r="AB92" i="22"/>
  <c r="T92" i="22"/>
  <c r="O75" i="22"/>
  <c r="P75" i="22" s="1"/>
  <c r="X147" i="22"/>
  <c r="T147" i="22"/>
  <c r="O147" i="22"/>
  <c r="P147" i="22" s="1"/>
  <c r="AB147" i="22"/>
  <c r="X109" i="22"/>
  <c r="O153" i="22"/>
  <c r="P153" i="22" s="1"/>
  <c r="X32" i="22"/>
  <c r="AB83" i="22"/>
  <c r="AB125" i="22"/>
  <c r="O118" i="22"/>
  <c r="P118" i="22" s="1"/>
  <c r="AB34" i="22"/>
  <c r="X34" i="22"/>
  <c r="T34" i="22"/>
  <c r="O18" i="22"/>
  <c r="P18" i="22" s="1"/>
  <c r="O134" i="22"/>
  <c r="P134" i="22" s="1"/>
  <c r="T140" i="22"/>
  <c r="O140" i="22"/>
  <c r="P140" i="22" s="1"/>
  <c r="AB140" i="22"/>
  <c r="O135" i="22"/>
  <c r="P135" i="22" s="1"/>
  <c r="AB135" i="22"/>
  <c r="X19" i="22"/>
  <c r="O35" i="22"/>
  <c r="P35" i="22" s="1"/>
  <c r="AB50" i="22"/>
  <c r="O150" i="22"/>
  <c r="P150" i="22" s="1"/>
  <c r="AB115" i="22"/>
  <c r="X115" i="22"/>
  <c r="T115" i="22"/>
  <c r="X156" i="22"/>
  <c r="T156" i="22"/>
  <c r="O156" i="22"/>
  <c r="P156" i="22" s="1"/>
  <c r="AB156" i="22"/>
  <c r="O151" i="22"/>
  <c r="P151" i="22" s="1"/>
  <c r="AB151" i="22"/>
  <c r="X151" i="22"/>
  <c r="O19" i="22"/>
  <c r="P19" i="22" s="1"/>
  <c r="T155" i="22"/>
  <c r="O155" i="22"/>
  <c r="P155" i="22" s="1"/>
  <c r="O139" i="22"/>
  <c r="P139" i="22" s="1"/>
  <c r="O92" i="22"/>
  <c r="P92" i="22" s="1"/>
  <c r="AB145" i="22"/>
  <c r="X145" i="22"/>
  <c r="T145" i="22"/>
  <c r="O145" i="22"/>
  <c r="P145" i="22" s="1"/>
  <c r="T111" i="22"/>
  <c r="AB111" i="22"/>
  <c r="X111" i="22"/>
  <c r="T108" i="22"/>
  <c r="AB17" i="22"/>
  <c r="T17" i="22"/>
  <c r="X17" i="22"/>
  <c r="O22" i="22"/>
  <c r="P22" i="22" s="1"/>
  <c r="N37" i="21"/>
  <c r="L221" i="21" s="1"/>
  <c r="O119" i="22"/>
  <c r="P119" i="22" s="1"/>
  <c r="X78" i="22"/>
  <c r="X114" i="22"/>
  <c r="T114" i="22"/>
  <c r="AB114" i="22"/>
  <c r="T133" i="22"/>
  <c r="O133" i="22"/>
  <c r="P133" i="22" s="1"/>
  <c r="AB133" i="22"/>
  <c r="X124" i="22"/>
  <c r="X12" i="22"/>
  <c r="AB35" i="22"/>
  <c r="AB121" i="22"/>
  <c r="X121" i="22"/>
  <c r="T121" i="22"/>
  <c r="T93" i="22"/>
  <c r="AB93" i="22"/>
  <c r="AB106" i="22"/>
  <c r="AB86" i="22"/>
  <c r="T86" i="22"/>
  <c r="AB138" i="22"/>
  <c r="X138" i="22"/>
  <c r="T138" i="22"/>
  <c r="O138" i="22"/>
  <c r="P138" i="22" s="1"/>
  <c r="O149" i="22"/>
  <c r="P149" i="22" s="1"/>
  <c r="O144" i="22"/>
  <c r="P144" i="22" s="1"/>
  <c r="AB144" i="22"/>
  <c r="T144" i="22"/>
  <c r="O125" i="22"/>
  <c r="P125" i="22" s="1"/>
  <c r="O132" i="22"/>
  <c r="AB26" i="22"/>
  <c r="T26" i="22"/>
  <c r="AB104" i="22"/>
  <c r="X104" i="22"/>
  <c r="O122" i="22"/>
  <c r="P122" i="22" s="1"/>
  <c r="AB94" i="22"/>
  <c r="T94" i="22"/>
  <c r="X94" i="22"/>
  <c r="X154" i="22"/>
  <c r="O154" i="22"/>
  <c r="P154" i="22" s="1"/>
  <c r="T110" i="22"/>
  <c r="O48" i="22"/>
  <c r="P48" i="22" s="1"/>
  <c r="AB120" i="22"/>
  <c r="X120" i="22"/>
  <c r="T120" i="22"/>
  <c r="AB76" i="22"/>
  <c r="X76" i="22"/>
  <c r="T76" i="22"/>
  <c r="N127" i="22"/>
  <c r="L224" i="22" s="1"/>
  <c r="O102" i="22"/>
  <c r="P102" i="22" s="1"/>
  <c r="O32" i="22"/>
  <c r="P32" i="22" s="1"/>
  <c r="AB45" i="22"/>
  <c r="X45" i="22"/>
  <c r="T45" i="22"/>
  <c r="AB146" i="22"/>
  <c r="T146" i="22"/>
  <c r="O146" i="22"/>
  <c r="P146" i="22" s="1"/>
  <c r="T117" i="22"/>
  <c r="T49" i="22"/>
  <c r="AB49" i="22"/>
  <c r="O49" i="22"/>
  <c r="P49" i="22" s="1"/>
  <c r="AB126" i="22"/>
  <c r="T126" i="22"/>
  <c r="AB56" i="22"/>
  <c r="O56" i="22"/>
  <c r="P56" i="22" s="1"/>
  <c r="X56" i="22"/>
  <c r="O108" i="22"/>
  <c r="P108" i="22" s="1"/>
  <c r="O120" i="22"/>
  <c r="P120" i="22" s="1"/>
  <c r="T84" i="22"/>
  <c r="X66" i="22"/>
  <c r="T66" i="22"/>
  <c r="AB66" i="22"/>
  <c r="T143" i="22"/>
  <c r="O143" i="22"/>
  <c r="P143" i="22" s="1"/>
  <c r="O57" i="22"/>
  <c r="P57" i="22" s="1"/>
  <c r="O142" i="22"/>
  <c r="P142" i="22" s="1"/>
  <c r="X105" i="22"/>
  <c r="T12" i="22"/>
  <c r="T62" i="22"/>
  <c r="AB62" i="22"/>
  <c r="X62" i="22"/>
  <c r="X73" i="22"/>
  <c r="AB116" i="22"/>
  <c r="X116" i="22"/>
  <c r="T116" i="22"/>
  <c r="X65" i="22"/>
  <c r="T65" i="22"/>
  <c r="AB65" i="22"/>
  <c r="O65" i="22"/>
  <c r="P65" i="22" s="1"/>
  <c r="AB79" i="22"/>
  <c r="X79" i="22"/>
  <c r="T79" i="22"/>
  <c r="O79" i="22"/>
  <c r="P79" i="22" s="1"/>
  <c r="AB148" i="22"/>
  <c r="X148" i="22"/>
  <c r="T148" i="22"/>
  <c r="O148" i="22"/>
  <c r="P148" i="22" s="1"/>
  <c r="O103" i="22"/>
  <c r="P103" i="22" s="1"/>
  <c r="O117" i="22"/>
  <c r="P117" i="22" s="1"/>
  <c r="T46" i="22"/>
  <c r="AB46" i="22"/>
  <c r="X46" i="22"/>
  <c r="O58" i="22"/>
  <c r="P58" i="22" s="1"/>
  <c r="T31" i="22"/>
  <c r="X31" i="22"/>
  <c r="O136" i="22"/>
  <c r="P136" i="22" s="1"/>
  <c r="O72" i="22"/>
  <c r="AB51" i="22"/>
  <c r="X51" i="22"/>
  <c r="O87" i="22"/>
  <c r="P87" i="22" s="1"/>
  <c r="O105" i="22"/>
  <c r="P105" i="22" s="1"/>
  <c r="O34" i="22"/>
  <c r="P34" i="22" s="1"/>
  <c r="AB33" i="22"/>
  <c r="T33" i="22"/>
  <c r="X33" i="22"/>
  <c r="O60" i="22"/>
  <c r="P60" i="22" s="1"/>
  <c r="O50" i="22"/>
  <c r="P50" i="22" s="1"/>
  <c r="T23" i="22"/>
  <c r="AB23" i="22"/>
  <c r="X23" i="22"/>
  <c r="X89" i="22"/>
  <c r="T89" i="22"/>
  <c r="AB89" i="22"/>
  <c r="O152" i="22"/>
  <c r="P152" i="22" s="1"/>
  <c r="O80" i="22"/>
  <c r="P80" i="22" s="1"/>
  <c r="O95" i="22"/>
  <c r="P95" i="22" s="1"/>
  <c r="O114" i="22"/>
  <c r="P114" i="22" s="1"/>
  <c r="X13" i="22"/>
  <c r="O45" i="22"/>
  <c r="P45" i="22" s="1"/>
  <c r="O42" i="22"/>
  <c r="T15" i="22"/>
  <c r="AB15" i="22"/>
  <c r="X103" i="22"/>
  <c r="AB103" i="22"/>
  <c r="AB44" i="22"/>
  <c r="X44" i="22"/>
  <c r="T44" i="22"/>
  <c r="X88" i="22"/>
  <c r="T88" i="22"/>
  <c r="O88" i="22"/>
  <c r="P88" i="22" s="1"/>
  <c r="T77" i="22"/>
  <c r="AB77" i="22"/>
  <c r="X77" i="22"/>
  <c r="O14" i="22"/>
  <c r="P14" i="22" s="1"/>
  <c r="P12" i="22"/>
  <c r="O83" i="22"/>
  <c r="P83" i="22" s="1"/>
  <c r="O121" i="22"/>
  <c r="P121" i="22" s="1"/>
  <c r="AB30" i="22"/>
  <c r="T119" i="22"/>
  <c r="X52" i="22"/>
  <c r="T52" i="22"/>
  <c r="O96" i="22"/>
  <c r="P96" i="22" s="1"/>
  <c r="AB82" i="22"/>
  <c r="X123" i="22"/>
  <c r="T123" i="22"/>
  <c r="O123" i="22"/>
  <c r="P123" i="22" s="1"/>
  <c r="T55" i="22"/>
  <c r="X55" i="22"/>
  <c r="O76" i="22"/>
  <c r="P76" i="22" s="1"/>
  <c r="O90" i="22"/>
  <c r="P90" i="22" s="1"/>
  <c r="O109" i="22"/>
  <c r="P109" i="22" s="1"/>
  <c r="O26" i="21"/>
  <c r="P26" i="21" s="1"/>
  <c r="O18" i="21"/>
  <c r="P18" i="21" s="1"/>
  <c r="O27" i="21"/>
  <c r="P27" i="21" s="1"/>
  <c r="O34" i="21"/>
  <c r="P34" i="21" s="1"/>
  <c r="AB27" i="21"/>
  <c r="T27" i="21"/>
  <c r="AB87" i="21"/>
  <c r="X87" i="21"/>
  <c r="T87" i="21"/>
  <c r="O87" i="21"/>
  <c r="P87" i="21" s="1"/>
  <c r="T15" i="21"/>
  <c r="X15" i="21"/>
  <c r="AB15" i="21"/>
  <c r="AB122" i="21"/>
  <c r="X115" i="21"/>
  <c r="X156" i="21"/>
  <c r="T156" i="21"/>
  <c r="O156" i="21"/>
  <c r="P156" i="21" s="1"/>
  <c r="AB156" i="21"/>
  <c r="O95" i="21"/>
  <c r="P95" i="21" s="1"/>
  <c r="O22" i="21"/>
  <c r="P22" i="21" s="1"/>
  <c r="X106" i="21"/>
  <c r="X146" i="21"/>
  <c r="T146" i="21"/>
  <c r="O146" i="21"/>
  <c r="P146" i="21" s="1"/>
  <c r="T145" i="21"/>
  <c r="O145" i="21"/>
  <c r="P145" i="21" s="1"/>
  <c r="AB145" i="21"/>
  <c r="X145" i="21"/>
  <c r="AB107" i="21"/>
  <c r="X107" i="21"/>
  <c r="T107" i="21"/>
  <c r="AB45" i="21"/>
  <c r="X45" i="21"/>
  <c r="T45" i="21"/>
  <c r="O144" i="21"/>
  <c r="P144" i="21" s="1"/>
  <c r="AB144" i="21"/>
  <c r="X144" i="21"/>
  <c r="AB47" i="21"/>
  <c r="X47" i="21"/>
  <c r="X51" i="21"/>
  <c r="T51" i="21"/>
  <c r="AB123" i="21"/>
  <c r="P42" i="21"/>
  <c r="AB36" i="21"/>
  <c r="O61" i="21"/>
  <c r="P61" i="21" s="1"/>
  <c r="AB120" i="21"/>
  <c r="X120" i="21"/>
  <c r="T120" i="21"/>
  <c r="O25" i="21"/>
  <c r="P25" i="21" s="1"/>
  <c r="T134" i="21"/>
  <c r="O134" i="21"/>
  <c r="P134" i="21" s="1"/>
  <c r="AB134" i="21"/>
  <c r="AB55" i="21"/>
  <c r="T55" i="21"/>
  <c r="X55" i="21"/>
  <c r="O138" i="21"/>
  <c r="P138" i="21" s="1"/>
  <c r="AB59" i="21"/>
  <c r="T59" i="21"/>
  <c r="X59" i="21"/>
  <c r="O137" i="21"/>
  <c r="P137" i="21" s="1"/>
  <c r="T137" i="21"/>
  <c r="AB139" i="21"/>
  <c r="X139" i="21"/>
  <c r="T139" i="21"/>
  <c r="O139" i="21"/>
  <c r="P139" i="21" s="1"/>
  <c r="O104" i="21"/>
  <c r="P104" i="21" s="1"/>
  <c r="X75" i="21"/>
  <c r="O75" i="21"/>
  <c r="P75" i="21" s="1"/>
  <c r="AB76" i="21"/>
  <c r="X76" i="21"/>
  <c r="T76" i="21"/>
  <c r="T142" i="21"/>
  <c r="O142" i="21"/>
  <c r="P142" i="21" s="1"/>
  <c r="AB142" i="21"/>
  <c r="X142" i="21"/>
  <c r="O149" i="21"/>
  <c r="P149" i="21" s="1"/>
  <c r="AB63" i="21"/>
  <c r="T63" i="21"/>
  <c r="X63" i="21"/>
  <c r="AB154" i="21"/>
  <c r="X154" i="21"/>
  <c r="T154" i="21"/>
  <c r="O154" i="21"/>
  <c r="P154" i="21" s="1"/>
  <c r="O153" i="21"/>
  <c r="P153" i="21" s="1"/>
  <c r="T25" i="21"/>
  <c r="X50" i="21"/>
  <c r="X26" i="21"/>
  <c r="T26" i="21"/>
  <c r="X66" i="21"/>
  <c r="T66" i="21"/>
  <c r="X150" i="21"/>
  <c r="O150" i="21"/>
  <c r="P150" i="21" s="1"/>
  <c r="O123" i="21"/>
  <c r="P123" i="21" s="1"/>
  <c r="X73" i="21"/>
  <c r="AB73" i="21"/>
  <c r="AB30" i="21"/>
  <c r="X30" i="21"/>
  <c r="T30" i="21"/>
  <c r="AB22" i="21"/>
  <c r="X22" i="21"/>
  <c r="T22" i="21"/>
  <c r="T78" i="21"/>
  <c r="X78" i="21"/>
  <c r="AB49" i="21"/>
  <c r="O49" i="21"/>
  <c r="P49" i="21" s="1"/>
  <c r="AB82" i="21"/>
  <c r="X82" i="21"/>
  <c r="T82" i="21"/>
  <c r="T31" i="21"/>
  <c r="AB31" i="21"/>
  <c r="X31" i="21"/>
  <c r="O55" i="21"/>
  <c r="P55" i="21" s="1"/>
  <c r="X118" i="21"/>
  <c r="T118" i="21"/>
  <c r="AB118" i="21"/>
  <c r="T121" i="21"/>
  <c r="O15" i="21"/>
  <c r="P15" i="21" s="1"/>
  <c r="O92" i="21"/>
  <c r="P92" i="21" s="1"/>
  <c r="O126" i="21"/>
  <c r="P126" i="21" s="1"/>
  <c r="X108" i="21"/>
  <c r="X57" i="21"/>
  <c r="T57" i="21"/>
  <c r="AB57" i="21"/>
  <c r="O57" i="21"/>
  <c r="P57" i="21" s="1"/>
  <c r="O120" i="21"/>
  <c r="P120" i="21" s="1"/>
  <c r="O19" i="21"/>
  <c r="P19" i="21" s="1"/>
  <c r="AB19" i="21"/>
  <c r="O118" i="21"/>
  <c r="P118" i="21" s="1"/>
  <c r="N127" i="21"/>
  <c r="L224" i="21" s="1"/>
  <c r="G9" i="8" s="1"/>
  <c r="O102" i="21"/>
  <c r="O76" i="21"/>
  <c r="P76" i="21" s="1"/>
  <c r="X94" i="21"/>
  <c r="X65" i="21"/>
  <c r="T65" i="21"/>
  <c r="O65" i="21"/>
  <c r="P65" i="21" s="1"/>
  <c r="AB109" i="21"/>
  <c r="X109" i="21"/>
  <c r="T109" i="21"/>
  <c r="X12" i="21"/>
  <c r="X18" i="21"/>
  <c r="T18" i="21"/>
  <c r="O63" i="21"/>
  <c r="P63" i="21" s="1"/>
  <c r="X32" i="21"/>
  <c r="AB32" i="21"/>
  <c r="O107" i="21"/>
  <c r="P107" i="21" s="1"/>
  <c r="X64" i="21"/>
  <c r="T64" i="21"/>
  <c r="O64" i="21"/>
  <c r="P64" i="21" s="1"/>
  <c r="AB79" i="21"/>
  <c r="X79" i="21"/>
  <c r="O114" i="21"/>
  <c r="P114" i="21" s="1"/>
  <c r="O108" i="21"/>
  <c r="P108" i="21" s="1"/>
  <c r="O140" i="21"/>
  <c r="P140" i="21" s="1"/>
  <c r="X132" i="21"/>
  <c r="AB93" i="21"/>
  <c r="O59" i="21"/>
  <c r="P59" i="21" s="1"/>
  <c r="AB117" i="21"/>
  <c r="T117" i="21"/>
  <c r="X117" i="21"/>
  <c r="O72" i="21"/>
  <c r="AB155" i="21"/>
  <c r="O155" i="21"/>
  <c r="P155" i="21" s="1"/>
  <c r="O29" i="21"/>
  <c r="P29" i="21" s="1"/>
  <c r="AB105" i="21"/>
  <c r="X105" i="21"/>
  <c r="O122" i="21"/>
  <c r="P122" i="21" s="1"/>
  <c r="O83" i="21"/>
  <c r="P83" i="21" s="1"/>
  <c r="T23" i="21"/>
  <c r="X23" i="21"/>
  <c r="AB23" i="21"/>
  <c r="O110" i="21"/>
  <c r="P110" i="21" s="1"/>
  <c r="O143" i="21"/>
  <c r="P143" i="21" s="1"/>
  <c r="X80" i="21"/>
  <c r="T80" i="21"/>
  <c r="O80" i="21"/>
  <c r="P80" i="21" s="1"/>
  <c r="O135" i="21"/>
  <c r="P135" i="21" s="1"/>
  <c r="X103" i="21"/>
  <c r="O141" i="21"/>
  <c r="P141" i="21" s="1"/>
  <c r="T12" i="21"/>
  <c r="O133" i="21"/>
  <c r="P133" i="21" s="1"/>
  <c r="O125" i="21"/>
  <c r="P125" i="21" s="1"/>
  <c r="AB91" i="21"/>
  <c r="X91" i="21"/>
  <c r="O91" i="21"/>
  <c r="P91" i="21" s="1"/>
  <c r="AB44" i="21"/>
  <c r="X44" i="21"/>
  <c r="O44" i="21"/>
  <c r="P44" i="21" s="1"/>
  <c r="T44" i="21"/>
  <c r="X88" i="21"/>
  <c r="O88" i="21"/>
  <c r="P88" i="21" s="1"/>
  <c r="AB88" i="21"/>
  <c r="AB151" i="21"/>
  <c r="O151" i="21"/>
  <c r="P151" i="21" s="1"/>
  <c r="AB24" i="21"/>
  <c r="O148" i="21"/>
  <c r="P148" i="21" s="1"/>
  <c r="AB34" i="21"/>
  <c r="O21" i="21"/>
  <c r="P21" i="21" s="1"/>
  <c r="T77" i="21"/>
  <c r="AB77" i="21"/>
  <c r="X77" i="21"/>
  <c r="O31" i="21"/>
  <c r="P31" i="21" s="1"/>
  <c r="O23" i="21"/>
  <c r="P23" i="21" s="1"/>
  <c r="O17" i="21"/>
  <c r="P17" i="21" s="1"/>
  <c r="O147" i="21"/>
  <c r="P147" i="21" s="1"/>
  <c r="AB147" i="21"/>
  <c r="X147" i="21"/>
  <c r="O14" i="21"/>
  <c r="P14" i="21" s="1"/>
  <c r="X58" i="21"/>
  <c r="T58" i="21"/>
  <c r="T62" i="21"/>
  <c r="O35" i="21"/>
  <c r="P35" i="21" s="1"/>
  <c r="X52" i="21"/>
  <c r="O52" i="21"/>
  <c r="P52" i="21" s="1"/>
  <c r="O96" i="21"/>
  <c r="P96" i="21" s="1"/>
  <c r="AB84" i="21"/>
  <c r="X84" i="21"/>
  <c r="T84" i="21"/>
  <c r="O84" i="21"/>
  <c r="P84" i="21" s="1"/>
  <c r="T89" i="21"/>
  <c r="O54" i="21"/>
  <c r="P54" i="21" s="1"/>
  <c r="O106" i="21"/>
  <c r="P106" i="21" s="1"/>
  <c r="AB35" i="21"/>
  <c r="T35" i="21"/>
  <c r="O53" i="21"/>
  <c r="P53" i="21" s="1"/>
  <c r="X33" i="21"/>
  <c r="AB60" i="21"/>
  <c r="X60" i="21"/>
  <c r="O60" i="21"/>
  <c r="P60" i="21" s="1"/>
  <c r="T60" i="21"/>
  <c r="T113" i="21"/>
  <c r="T56" i="21"/>
  <c r="O56" i="21"/>
  <c r="P56" i="21" s="1"/>
  <c r="O152" i="21"/>
  <c r="P152" i="21" s="1"/>
  <c r="O81" i="21"/>
  <c r="P81" i="21" s="1"/>
  <c r="O124" i="21"/>
  <c r="P124" i="21" s="1"/>
  <c r="O78" i="21"/>
  <c r="P78" i="21" s="1"/>
  <c r="O115" i="21"/>
  <c r="P115" i="21" s="1"/>
  <c r="O13" i="21"/>
  <c r="X46" i="21"/>
  <c r="O18" i="20"/>
  <c r="P18" i="20" s="1"/>
  <c r="O27" i="20"/>
  <c r="P27" i="20" s="1"/>
  <c r="O19" i="20"/>
  <c r="P19" i="20" s="1"/>
  <c r="O26" i="20"/>
  <c r="P26" i="20" s="1"/>
  <c r="X49" i="20"/>
  <c r="AB49" i="20"/>
  <c r="AB146" i="20"/>
  <c r="X146" i="20"/>
  <c r="O146" i="20"/>
  <c r="P146" i="20" s="1"/>
  <c r="O108" i="20"/>
  <c r="P108" i="20" s="1"/>
  <c r="P163" i="20"/>
  <c r="X148" i="20"/>
  <c r="T148" i="20"/>
  <c r="O148" i="20"/>
  <c r="P148" i="20" s="1"/>
  <c r="AB154" i="20"/>
  <c r="X154" i="20"/>
  <c r="O154" i="20"/>
  <c r="P154" i="20" s="1"/>
  <c r="T154" i="20"/>
  <c r="O144" i="20"/>
  <c r="P144" i="20" s="1"/>
  <c r="AB144" i="20"/>
  <c r="X144" i="20"/>
  <c r="T144" i="20"/>
  <c r="AB103" i="20"/>
  <c r="T12" i="20"/>
  <c r="P42" i="20"/>
  <c r="O150" i="20"/>
  <c r="P150" i="20" s="1"/>
  <c r="X57" i="20"/>
  <c r="AB57" i="20"/>
  <c r="T57" i="20"/>
  <c r="AB56" i="20"/>
  <c r="X56" i="20"/>
  <c r="T56" i="20"/>
  <c r="AB61" i="20"/>
  <c r="O61" i="20"/>
  <c r="P61" i="20" s="1"/>
  <c r="AB84" i="20"/>
  <c r="T84" i="20"/>
  <c r="O84" i="20"/>
  <c r="P84" i="20" s="1"/>
  <c r="O117" i="20"/>
  <c r="P117" i="20" s="1"/>
  <c r="AB12" i="20"/>
  <c r="O49" i="20"/>
  <c r="P49" i="20" s="1"/>
  <c r="O110" i="20"/>
  <c r="P110" i="20" s="1"/>
  <c r="AB116" i="20"/>
  <c r="X116" i="20"/>
  <c r="T65" i="20"/>
  <c r="O65" i="20"/>
  <c r="P65" i="20" s="1"/>
  <c r="O64" i="20"/>
  <c r="P64" i="20" s="1"/>
  <c r="T64" i="20"/>
  <c r="AB121" i="20"/>
  <c r="X121" i="20"/>
  <c r="T121" i="20"/>
  <c r="AB155" i="20"/>
  <c r="X155" i="20"/>
  <c r="T155" i="20"/>
  <c r="O155" i="20"/>
  <c r="P155" i="20" s="1"/>
  <c r="AB105" i="20"/>
  <c r="X105" i="20"/>
  <c r="T105" i="20"/>
  <c r="N127" i="20"/>
  <c r="L224" i="20" s="1"/>
  <c r="AB89" i="20"/>
  <c r="O89" i="20"/>
  <c r="P89" i="20" s="1"/>
  <c r="T85" i="20"/>
  <c r="O85" i="20"/>
  <c r="P85" i="20" s="1"/>
  <c r="AB85" i="20"/>
  <c r="X85" i="20"/>
  <c r="AB15" i="20"/>
  <c r="X15" i="20"/>
  <c r="T15" i="20"/>
  <c r="AB136" i="20"/>
  <c r="O136" i="20"/>
  <c r="P136" i="20" s="1"/>
  <c r="X136" i="20"/>
  <c r="O72" i="20"/>
  <c r="AB79" i="20"/>
  <c r="X79" i="20"/>
  <c r="T79" i="20"/>
  <c r="O79" i="20"/>
  <c r="P79" i="20" s="1"/>
  <c r="X50" i="20"/>
  <c r="T50" i="20"/>
  <c r="AB50" i="20"/>
  <c r="O50" i="20"/>
  <c r="P50" i="20" s="1"/>
  <c r="O86" i="20"/>
  <c r="P86" i="20" s="1"/>
  <c r="X74" i="20"/>
  <c r="AB111" i="20"/>
  <c r="P102" i="20"/>
  <c r="O111" i="20"/>
  <c r="P111" i="20" s="1"/>
  <c r="O57" i="20"/>
  <c r="P57" i="20" s="1"/>
  <c r="AB23" i="20"/>
  <c r="T23" i="20"/>
  <c r="X73" i="20"/>
  <c r="O73" i="20"/>
  <c r="P73" i="20" s="1"/>
  <c r="AB73" i="20"/>
  <c r="AB152" i="20"/>
  <c r="O152" i="20"/>
  <c r="P152" i="20" s="1"/>
  <c r="X152" i="20"/>
  <c r="X80" i="20"/>
  <c r="AB80" i="20"/>
  <c r="T80" i="20"/>
  <c r="AB87" i="20"/>
  <c r="O87" i="20"/>
  <c r="P87" i="20" s="1"/>
  <c r="X87" i="20"/>
  <c r="O56" i="20"/>
  <c r="P56" i="20" s="1"/>
  <c r="O134" i="20"/>
  <c r="P134" i="20" s="1"/>
  <c r="T35" i="20"/>
  <c r="X35" i="20"/>
  <c r="X88" i="20"/>
  <c r="AB88" i="20"/>
  <c r="T88" i="20"/>
  <c r="O95" i="20"/>
  <c r="P95" i="20" s="1"/>
  <c r="O124" i="20"/>
  <c r="P124" i="20" s="1"/>
  <c r="O23" i="20"/>
  <c r="P23" i="20" s="1"/>
  <c r="AB52" i="20"/>
  <c r="T52" i="20"/>
  <c r="X96" i="20"/>
  <c r="AB96" i="20"/>
  <c r="T96" i="20"/>
  <c r="O96" i="20"/>
  <c r="P96" i="20" s="1"/>
  <c r="O123" i="20"/>
  <c r="P123" i="20" s="1"/>
  <c r="O114" i="20"/>
  <c r="P114" i="20" s="1"/>
  <c r="O30" i="20"/>
  <c r="P30" i="20" s="1"/>
  <c r="T42" i="20"/>
  <c r="AB60" i="20"/>
  <c r="X60" i="20"/>
  <c r="T60" i="20"/>
  <c r="X113" i="20"/>
  <c r="AB113" i="20"/>
  <c r="T113" i="20"/>
  <c r="T77" i="20"/>
  <c r="AB77" i="20"/>
  <c r="O33" i="20"/>
  <c r="P33" i="20" s="1"/>
  <c r="T33" i="20"/>
  <c r="X33" i="20"/>
  <c r="O90" i="20"/>
  <c r="P90" i="20" s="1"/>
  <c r="AB102" i="20"/>
  <c r="X42" i="20"/>
  <c r="O22" i="20"/>
  <c r="P22" i="20" s="1"/>
  <c r="AB75" i="20"/>
  <c r="X75" i="20"/>
  <c r="T75" i="20"/>
  <c r="O147" i="20"/>
  <c r="P147" i="20" s="1"/>
  <c r="O137" i="20"/>
  <c r="P137" i="20" s="1"/>
  <c r="X66" i="20"/>
  <c r="T66" i="20"/>
  <c r="O149" i="20"/>
  <c r="P149" i="20" s="1"/>
  <c r="X102" i="20"/>
  <c r="X83" i="20"/>
  <c r="T140" i="20"/>
  <c r="AB140" i="20"/>
  <c r="O140" i="20"/>
  <c r="P140" i="20" s="1"/>
  <c r="O153" i="20"/>
  <c r="P153" i="20" s="1"/>
  <c r="T54" i="20"/>
  <c r="AB54" i="20"/>
  <c r="X54" i="20"/>
  <c r="T19" i="20"/>
  <c r="O143" i="20"/>
  <c r="P143" i="20" s="1"/>
  <c r="AB53" i="20"/>
  <c r="X53" i="20"/>
  <c r="T53" i="20"/>
  <c r="O88" i="20"/>
  <c r="P88" i="20" s="1"/>
  <c r="T102" i="20"/>
  <c r="O113" i="20"/>
  <c r="P113" i="20" s="1"/>
  <c r="X156" i="20"/>
  <c r="O156" i="20"/>
  <c r="P156" i="20" s="1"/>
  <c r="T46" i="20"/>
  <c r="X26" i="20"/>
  <c r="T26" i="20"/>
  <c r="AB26" i="20"/>
  <c r="T117" i="20"/>
  <c r="AB117" i="20"/>
  <c r="X117" i="20"/>
  <c r="X51" i="20"/>
  <c r="T51" i="20"/>
  <c r="O46" i="20"/>
  <c r="P46" i="20" s="1"/>
  <c r="O80" i="20"/>
  <c r="P80" i="20" s="1"/>
  <c r="AB48" i="20"/>
  <c r="X48" i="20"/>
  <c r="O48" i="20"/>
  <c r="P48" i="20" s="1"/>
  <c r="T48" i="20"/>
  <c r="O35" i="20"/>
  <c r="P35" i="20" s="1"/>
  <c r="O14" i="20"/>
  <c r="AB118" i="20"/>
  <c r="AB115" i="20"/>
  <c r="X115" i="20"/>
  <c r="O135" i="20"/>
  <c r="P135" i="20" s="1"/>
  <c r="AB104" i="20"/>
  <c r="T104" i="20"/>
  <c r="P12" i="20"/>
  <c r="O119" i="20"/>
  <c r="P119" i="20" s="1"/>
  <c r="O31" i="20"/>
  <c r="P31" i="20" s="1"/>
  <c r="O103" i="20"/>
  <c r="P103" i="20" s="1"/>
  <c r="O141" i="20"/>
  <c r="P141" i="20" s="1"/>
  <c r="O115" i="20"/>
  <c r="P115" i="20" s="1"/>
  <c r="AB122" i="20"/>
  <c r="X122" i="20"/>
  <c r="T122" i="20"/>
  <c r="O145" i="20"/>
  <c r="P145" i="20" s="1"/>
  <c r="X145" i="20"/>
  <c r="O151" i="20"/>
  <c r="P151" i="20" s="1"/>
  <c r="AB151" i="20"/>
  <c r="T151" i="20"/>
  <c r="O107" i="20"/>
  <c r="P107" i="20" s="1"/>
  <c r="N37" i="20"/>
  <c r="L221" i="20" s="1"/>
  <c r="O15" i="20"/>
  <c r="P15" i="20" s="1"/>
  <c r="X108" i="20"/>
  <c r="T108" i="20"/>
  <c r="T17" i="20"/>
  <c r="AB17" i="20"/>
  <c r="O139" i="20"/>
  <c r="P139" i="20" s="1"/>
  <c r="X18" i="20"/>
  <c r="T18" i="20"/>
  <c r="AB18" i="20"/>
  <c r="AB133" i="20"/>
  <c r="O133" i="20"/>
  <c r="P133" i="20" s="1"/>
  <c r="X81" i="20"/>
  <c r="AB81" i="20"/>
  <c r="AB22" i="20"/>
  <c r="X22" i="20"/>
  <c r="T22" i="20"/>
  <c r="O132" i="20"/>
  <c r="AB138" i="20"/>
  <c r="O138" i="20"/>
  <c r="P138" i="20" s="1"/>
  <c r="AB124" i="20"/>
  <c r="O109" i="20"/>
  <c r="P109" i="20" s="1"/>
  <c r="O116" i="20"/>
  <c r="P116" i="20" s="1"/>
  <c r="O22" i="19"/>
  <c r="P22" i="19" s="1"/>
  <c r="O12" i="19"/>
  <c r="N37" i="19"/>
  <c r="L221" i="19" s="1"/>
  <c r="O17" i="19"/>
  <c r="P17" i="19" s="1"/>
  <c r="O34" i="19"/>
  <c r="P34" i="19" s="1"/>
  <c r="O20" i="19"/>
  <c r="P20" i="19" s="1"/>
  <c r="O28" i="19"/>
  <c r="P28" i="19" s="1"/>
  <c r="O19" i="19"/>
  <c r="P19" i="19" s="1"/>
  <c r="T16" i="19"/>
  <c r="X114" i="19"/>
  <c r="T114" i="19"/>
  <c r="AB114" i="19"/>
  <c r="T155" i="19"/>
  <c r="O155" i="19"/>
  <c r="P155" i="19" s="1"/>
  <c r="O133" i="19"/>
  <c r="P133" i="19" s="1"/>
  <c r="T95" i="19"/>
  <c r="AB95" i="19"/>
  <c r="T47" i="19"/>
  <c r="AB47" i="19"/>
  <c r="O47" i="19"/>
  <c r="P47" i="19" s="1"/>
  <c r="O147" i="19"/>
  <c r="P147" i="19" s="1"/>
  <c r="AB149" i="19"/>
  <c r="O149" i="19"/>
  <c r="P149" i="19" s="1"/>
  <c r="X107" i="19"/>
  <c r="O122" i="19"/>
  <c r="P122" i="19" s="1"/>
  <c r="O134" i="19"/>
  <c r="P134" i="19" s="1"/>
  <c r="T123" i="19"/>
  <c r="X123" i="19"/>
  <c r="O106" i="19"/>
  <c r="P106" i="19" s="1"/>
  <c r="O132" i="19"/>
  <c r="X150" i="19"/>
  <c r="T150" i="19"/>
  <c r="O150" i="19"/>
  <c r="P150" i="19" s="1"/>
  <c r="O135" i="19"/>
  <c r="P135" i="19" s="1"/>
  <c r="X135" i="19"/>
  <c r="T135" i="19"/>
  <c r="AB137" i="19"/>
  <c r="T137" i="19"/>
  <c r="O137" i="19"/>
  <c r="P137" i="19" s="1"/>
  <c r="O51" i="19"/>
  <c r="P51" i="19" s="1"/>
  <c r="AB17" i="19"/>
  <c r="O148" i="19"/>
  <c r="P148" i="19" s="1"/>
  <c r="O151" i="19"/>
  <c r="P151" i="19" s="1"/>
  <c r="O153" i="19"/>
  <c r="P153" i="19" s="1"/>
  <c r="O121" i="19"/>
  <c r="P121" i="19" s="1"/>
  <c r="T115" i="19"/>
  <c r="O42" i="19"/>
  <c r="T31" i="19"/>
  <c r="X31" i="19"/>
  <c r="O31" i="19"/>
  <c r="P31" i="19" s="1"/>
  <c r="AB19" i="19"/>
  <c r="T19" i="19"/>
  <c r="O13" i="19"/>
  <c r="P13" i="19" s="1"/>
  <c r="O109" i="19"/>
  <c r="P109" i="19" s="1"/>
  <c r="O24" i="19"/>
  <c r="P24" i="19" s="1"/>
  <c r="AB49" i="19"/>
  <c r="O50" i="19"/>
  <c r="P50" i="19" s="1"/>
  <c r="AB116" i="19"/>
  <c r="X116" i="19"/>
  <c r="T116" i="19"/>
  <c r="AB27" i="19"/>
  <c r="O59" i="19"/>
  <c r="P59" i="19" s="1"/>
  <c r="AB126" i="19"/>
  <c r="X126" i="19"/>
  <c r="O26" i="19"/>
  <c r="P26" i="19" s="1"/>
  <c r="O126" i="19"/>
  <c r="P126" i="19" s="1"/>
  <c r="AB154" i="19"/>
  <c r="X154" i="19"/>
  <c r="T154" i="19"/>
  <c r="O154" i="19"/>
  <c r="P154" i="19" s="1"/>
  <c r="AB58" i="19"/>
  <c r="T58" i="19"/>
  <c r="O58" i="19"/>
  <c r="P58" i="19" s="1"/>
  <c r="X58" i="19"/>
  <c r="O136" i="19"/>
  <c r="P136" i="19" s="1"/>
  <c r="X35" i="19"/>
  <c r="O125" i="19"/>
  <c r="P125" i="19" s="1"/>
  <c r="O14" i="19"/>
  <c r="P14" i="19" s="1"/>
  <c r="O75" i="19"/>
  <c r="P75" i="19" s="1"/>
  <c r="X15" i="19"/>
  <c r="AB15" i="19"/>
  <c r="O35" i="19"/>
  <c r="P35" i="19" s="1"/>
  <c r="O114" i="19"/>
  <c r="P114" i="19" s="1"/>
  <c r="O112" i="19"/>
  <c r="P112" i="19" s="1"/>
  <c r="T66" i="19"/>
  <c r="O66" i="19"/>
  <c r="P66" i="19" s="1"/>
  <c r="X152" i="19"/>
  <c r="O152" i="19"/>
  <c r="P152" i="19" s="1"/>
  <c r="T152" i="19"/>
  <c r="O27" i="19"/>
  <c r="P27" i="19" s="1"/>
  <c r="O32" i="19"/>
  <c r="P32" i="19" s="1"/>
  <c r="O105" i="19"/>
  <c r="P105" i="19" s="1"/>
  <c r="O82" i="19"/>
  <c r="P82" i="19" s="1"/>
  <c r="T82" i="19"/>
  <c r="AB82" i="19"/>
  <c r="O142" i="19"/>
  <c r="P142" i="19" s="1"/>
  <c r="X117" i="19"/>
  <c r="T91" i="19"/>
  <c r="X91" i="19"/>
  <c r="T36" i="19"/>
  <c r="O102" i="19"/>
  <c r="O74" i="19"/>
  <c r="P74" i="19" s="1"/>
  <c r="T74" i="19"/>
  <c r="AB74" i="19"/>
  <c r="O90" i="19"/>
  <c r="P90" i="19" s="1"/>
  <c r="T90" i="19"/>
  <c r="X73" i="19"/>
  <c r="T73" i="19"/>
  <c r="O73" i="19"/>
  <c r="P73" i="19" s="1"/>
  <c r="O46" i="19"/>
  <c r="P46" i="19" s="1"/>
  <c r="O23" i="19"/>
  <c r="P23" i="19" s="1"/>
  <c r="AB78" i="19"/>
  <c r="T78" i="19"/>
  <c r="O78" i="19"/>
  <c r="P78" i="19" s="1"/>
  <c r="N127" i="19"/>
  <c r="L224" i="19" s="1"/>
  <c r="G7" i="8" s="1"/>
  <c r="X96" i="19"/>
  <c r="T96" i="19"/>
  <c r="AB81" i="19"/>
  <c r="T81" i="19"/>
  <c r="O81" i="19"/>
  <c r="P81" i="19" s="1"/>
  <c r="O54" i="19"/>
  <c r="P54" i="19" s="1"/>
  <c r="O144" i="19"/>
  <c r="P144" i="19" s="1"/>
  <c r="T25" i="19"/>
  <c r="X25" i="19"/>
  <c r="AB25" i="19"/>
  <c r="AB83" i="19"/>
  <c r="T83" i="19"/>
  <c r="X83" i="19"/>
  <c r="T110" i="19"/>
  <c r="O89" i="19"/>
  <c r="P89" i="19" s="1"/>
  <c r="T62" i="19"/>
  <c r="O62" i="19"/>
  <c r="P62" i="19" s="1"/>
  <c r="O15" i="19"/>
  <c r="P15" i="19" s="1"/>
  <c r="O18" i="19"/>
  <c r="P18" i="19" s="1"/>
  <c r="T44" i="19"/>
  <c r="X44" i="19"/>
  <c r="X86" i="19"/>
  <c r="T86" i="19"/>
  <c r="O86" i="19"/>
  <c r="P86" i="19" s="1"/>
  <c r="O138" i="19"/>
  <c r="P138" i="19" s="1"/>
  <c r="T103" i="19"/>
  <c r="X103" i="19"/>
  <c r="T56" i="19"/>
  <c r="X56" i="19"/>
  <c r="O103" i="19"/>
  <c r="P103" i="19" s="1"/>
  <c r="O16" i="19"/>
  <c r="P16" i="19" s="1"/>
  <c r="O60" i="19"/>
  <c r="P60" i="19" s="1"/>
  <c r="AB109" i="19"/>
  <c r="O146" i="19"/>
  <c r="P146" i="19" s="1"/>
  <c r="AB146" i="19"/>
  <c r="AB105" i="19"/>
  <c r="X105" i="19"/>
  <c r="T105" i="19"/>
  <c r="T119" i="19"/>
  <c r="T85" i="19"/>
  <c r="AB85" i="19"/>
  <c r="O124" i="19"/>
  <c r="P124" i="19" s="1"/>
  <c r="AB113" i="19"/>
  <c r="X55" i="19"/>
  <c r="AB55" i="19"/>
  <c r="O55" i="19"/>
  <c r="P55" i="19" s="1"/>
  <c r="O115" i="19"/>
  <c r="P115" i="19" s="1"/>
  <c r="O156" i="19"/>
  <c r="P156" i="19" s="1"/>
  <c r="O143" i="19"/>
  <c r="P143" i="19" s="1"/>
  <c r="X121" i="19"/>
  <c r="T141" i="19"/>
  <c r="O141" i="19"/>
  <c r="P141" i="19" s="1"/>
  <c r="AB141" i="19"/>
  <c r="O93" i="19"/>
  <c r="P93" i="19" s="1"/>
  <c r="T79" i="19"/>
  <c r="AB79" i="19"/>
  <c r="X79" i="19"/>
  <c r="O36" i="19"/>
  <c r="P36" i="19" s="1"/>
  <c r="O25" i="19"/>
  <c r="P25" i="19" s="1"/>
  <c r="AB29" i="19"/>
  <c r="O52" i="19"/>
  <c r="P52" i="19" s="1"/>
  <c r="O108" i="19"/>
  <c r="P108" i="19" s="1"/>
  <c r="O140" i="19"/>
  <c r="P140" i="19" s="1"/>
  <c r="O30" i="19"/>
  <c r="P30" i="19" s="1"/>
  <c r="O96" i="19"/>
  <c r="P96" i="19" s="1"/>
  <c r="O145" i="19"/>
  <c r="P145" i="19" s="1"/>
  <c r="X94" i="19"/>
  <c r="O94" i="19"/>
  <c r="P94" i="19" s="1"/>
  <c r="AB94" i="19"/>
  <c r="O139" i="19"/>
  <c r="P139" i="19" s="1"/>
  <c r="T111" i="19"/>
  <c r="O111" i="19"/>
  <c r="P111" i="19" s="1"/>
  <c r="O29" i="19"/>
  <c r="P29" i="19" s="1"/>
  <c r="H102" i="18"/>
  <c r="G105" i="18"/>
  <c r="I105" i="18"/>
  <c r="K102" i="18"/>
  <c r="I102" i="18"/>
  <c r="K105" i="18"/>
  <c r="G102" i="18"/>
  <c r="J102" i="18"/>
  <c r="E37" i="18"/>
  <c r="H105" i="18"/>
  <c r="J23" i="18"/>
  <c r="O187" i="20" l="1"/>
  <c r="P187" i="24"/>
  <c r="P187" i="20"/>
  <c r="O187" i="23"/>
  <c r="O187" i="25"/>
  <c r="S187" i="23"/>
  <c r="O187" i="24"/>
  <c r="AB187" i="24"/>
  <c r="P187" i="25"/>
  <c r="P187" i="19"/>
  <c r="S187" i="19"/>
  <c r="O187" i="19"/>
  <c r="AB186" i="35"/>
  <c r="T187" i="19"/>
  <c r="AB187" i="19"/>
  <c r="X162" i="26"/>
  <c r="X187" i="26" s="1"/>
  <c r="W187" i="26"/>
  <c r="AA187" i="27"/>
  <c r="S187" i="20"/>
  <c r="X187" i="19"/>
  <c r="T187" i="25"/>
  <c r="AB187" i="27"/>
  <c r="AA187" i="23"/>
  <c r="X187" i="27"/>
  <c r="T187" i="24"/>
  <c r="T187" i="20"/>
  <c r="X187" i="20"/>
  <c r="AB187" i="23"/>
  <c r="T187" i="23"/>
  <c r="AB163" i="25"/>
  <c r="AB187" i="25" s="1"/>
  <c r="AA187" i="25"/>
  <c r="P164" i="27"/>
  <c r="P187" i="27" s="1"/>
  <c r="O187" i="27"/>
  <c r="X162" i="25"/>
  <c r="X187" i="25" s="1"/>
  <c r="W187" i="25"/>
  <c r="AB163" i="26"/>
  <c r="AB187" i="26" s="1"/>
  <c r="AA187" i="26"/>
  <c r="P162" i="26"/>
  <c r="P187" i="26" s="1"/>
  <c r="O187" i="26"/>
  <c r="T166" i="22"/>
  <c r="T187" i="22" s="1"/>
  <c r="S187" i="22"/>
  <c r="T164" i="27"/>
  <c r="T187" i="27" s="1"/>
  <c r="S187" i="27"/>
  <c r="P187" i="23"/>
  <c r="AB164" i="20"/>
  <c r="AB187" i="20" s="1"/>
  <c r="AA187" i="20"/>
  <c r="AB166" i="22"/>
  <c r="AB187" i="22" s="1"/>
  <c r="AA187" i="22"/>
  <c r="W187" i="19"/>
  <c r="W187" i="27"/>
  <c r="T173" i="26"/>
  <c r="T187" i="26" s="1"/>
  <c r="S187" i="26"/>
  <c r="X165" i="22"/>
  <c r="X187" i="22" s="1"/>
  <c r="W187" i="22"/>
  <c r="AA187" i="19"/>
  <c r="W187" i="20"/>
  <c r="S187" i="24"/>
  <c r="X187" i="24"/>
  <c r="O187" i="22"/>
  <c r="AA187" i="24"/>
  <c r="P187" i="22"/>
  <c r="W187" i="24"/>
  <c r="X187" i="23"/>
  <c r="W187" i="21"/>
  <c r="W187" i="23"/>
  <c r="S187" i="25"/>
  <c r="P187" i="29"/>
  <c r="X187" i="29"/>
  <c r="AB187" i="30"/>
  <c r="AB187" i="28"/>
  <c r="AB187" i="34"/>
  <c r="AB187" i="33"/>
  <c r="T187" i="30"/>
  <c r="T187" i="34"/>
  <c r="T187" i="32"/>
  <c r="AA187" i="34"/>
  <c r="S187" i="34"/>
  <c r="P187" i="31"/>
  <c r="X187" i="36"/>
  <c r="AB187" i="32"/>
  <c r="AA187" i="28"/>
  <c r="AA187" i="30"/>
  <c r="O187" i="31"/>
  <c r="AA187" i="33"/>
  <c r="AB167" i="37"/>
  <c r="AB187" i="37" s="1"/>
  <c r="T187" i="28"/>
  <c r="O187" i="36"/>
  <c r="P187" i="36"/>
  <c r="O187" i="29"/>
  <c r="S187" i="28"/>
  <c r="X187" i="30"/>
  <c r="X187" i="34"/>
  <c r="W187" i="36"/>
  <c r="AB187" i="29"/>
  <c r="X187" i="31"/>
  <c r="X187" i="32"/>
  <c r="X187" i="33"/>
  <c r="T187" i="31"/>
  <c r="T187" i="29"/>
  <c r="G13" i="8"/>
  <c r="G8" i="8"/>
  <c r="G15" i="8"/>
  <c r="G10" i="8"/>
  <c r="G11" i="8"/>
  <c r="G14" i="8"/>
  <c r="G12" i="8"/>
  <c r="AA187" i="31"/>
  <c r="W187" i="32"/>
  <c r="W187" i="33"/>
  <c r="AB187" i="31"/>
  <c r="O187" i="30"/>
  <c r="P187" i="28"/>
  <c r="P187" i="30"/>
  <c r="O187" i="32"/>
  <c r="W187" i="34"/>
  <c r="P187" i="32"/>
  <c r="S187" i="32"/>
  <c r="AA187" i="29"/>
  <c r="W187" i="30"/>
  <c r="S187" i="31"/>
  <c r="T187" i="33"/>
  <c r="W187" i="31"/>
  <c r="X187" i="28"/>
  <c r="AB187" i="36"/>
  <c r="W187" i="28"/>
  <c r="S187" i="30"/>
  <c r="S187" i="29"/>
  <c r="T187" i="36"/>
  <c r="O187" i="28"/>
  <c r="AA187" i="36"/>
  <c r="P187" i="33"/>
  <c r="O187" i="33"/>
  <c r="S187" i="33"/>
  <c r="AA187" i="32"/>
  <c r="P187" i="34"/>
  <c r="S187" i="36"/>
  <c r="O187" i="34"/>
  <c r="W187" i="29"/>
  <c r="P187" i="21"/>
  <c r="AB187" i="21"/>
  <c r="T187" i="21"/>
  <c r="X187" i="21"/>
  <c r="AA187" i="21"/>
  <c r="S187" i="21"/>
  <c r="O187" i="21"/>
  <c r="T167" i="37"/>
  <c r="T187" i="37" s="1"/>
  <c r="X167" i="37"/>
  <c r="X187" i="37" s="1"/>
  <c r="T186" i="35"/>
  <c r="AB162" i="35"/>
  <c r="AA187" i="35"/>
  <c r="X162" i="35"/>
  <c r="X187" i="35" s="1"/>
  <c r="T162" i="35"/>
  <c r="O187" i="35"/>
  <c r="P187" i="35"/>
  <c r="O187" i="37"/>
  <c r="P187" i="37"/>
  <c r="AA187" i="37"/>
  <c r="E25" i="8"/>
  <c r="K25" i="8" s="1"/>
  <c r="E17" i="8"/>
  <c r="K17" i="8" s="1"/>
  <c r="E21" i="8"/>
  <c r="K21" i="8" s="1"/>
  <c r="E22" i="8"/>
  <c r="K22" i="8" s="1"/>
  <c r="E20" i="8"/>
  <c r="K20" i="8" s="1"/>
  <c r="E23" i="8"/>
  <c r="K23" i="8" s="1"/>
  <c r="E18" i="8"/>
  <c r="K18" i="8" s="1"/>
  <c r="E24" i="8"/>
  <c r="K24" i="8" s="1"/>
  <c r="E16" i="8"/>
  <c r="K16" i="8" s="1"/>
  <c r="E19" i="8"/>
  <c r="K19" i="8" s="1"/>
  <c r="P67" i="24"/>
  <c r="E15" i="8"/>
  <c r="E14" i="8"/>
  <c r="E13" i="8"/>
  <c r="E12" i="8"/>
  <c r="E11" i="8"/>
  <c r="E10" i="8"/>
  <c r="E9" i="8"/>
  <c r="K9" i="8" s="1"/>
  <c r="E8" i="8"/>
  <c r="E7" i="8"/>
  <c r="K7" i="8" s="1"/>
  <c r="O127" i="37"/>
  <c r="P97" i="34"/>
  <c r="O157" i="34"/>
  <c r="O97" i="32"/>
  <c r="P67" i="27"/>
  <c r="P97" i="25"/>
  <c r="P97" i="24"/>
  <c r="P97" i="19"/>
  <c r="X12" i="37"/>
  <c r="X37" i="37" s="1"/>
  <c r="W37" i="37"/>
  <c r="L228" i="37"/>
  <c r="AB12" i="37"/>
  <c r="AB37" i="37" s="1"/>
  <c r="AA37" i="37"/>
  <c r="P42" i="37"/>
  <c r="P67" i="37" s="1"/>
  <c r="O67" i="37"/>
  <c r="P103" i="37"/>
  <c r="P127" i="37" s="1"/>
  <c r="P37" i="37"/>
  <c r="S37" i="37"/>
  <c r="T12" i="37"/>
  <c r="T37" i="37" s="1"/>
  <c r="T72" i="37"/>
  <c r="T97" i="37" s="1"/>
  <c r="S97" i="37"/>
  <c r="AB72" i="37"/>
  <c r="AB97" i="37" s="1"/>
  <c r="AA97" i="37"/>
  <c r="T42" i="37"/>
  <c r="T67" i="37" s="1"/>
  <c r="S67" i="37"/>
  <c r="W97" i="37"/>
  <c r="X72" i="37"/>
  <c r="X97" i="37" s="1"/>
  <c r="O157" i="37"/>
  <c r="P132" i="37"/>
  <c r="P157" i="37" s="1"/>
  <c r="X42" i="37"/>
  <c r="X67" i="37" s="1"/>
  <c r="W67" i="37"/>
  <c r="S127" i="37"/>
  <c r="T102" i="37"/>
  <c r="T127" i="37" s="1"/>
  <c r="S157" i="37"/>
  <c r="T132" i="37"/>
  <c r="T157" i="37" s="1"/>
  <c r="AB42" i="37"/>
  <c r="AB67" i="37" s="1"/>
  <c r="AA67" i="37"/>
  <c r="W127" i="37"/>
  <c r="X102" i="37"/>
  <c r="X127" i="37" s="1"/>
  <c r="P97" i="37"/>
  <c r="W157" i="37"/>
  <c r="X132" i="37"/>
  <c r="X157" i="37" s="1"/>
  <c r="AA127" i="37"/>
  <c r="AB102" i="37"/>
  <c r="AB127" i="37" s="1"/>
  <c r="AA157" i="37"/>
  <c r="AB132" i="37"/>
  <c r="AB157" i="37" s="1"/>
  <c r="O97" i="37"/>
  <c r="O37" i="37"/>
  <c r="W157" i="36"/>
  <c r="X132" i="36"/>
  <c r="X157" i="36" s="1"/>
  <c r="AA157" i="36"/>
  <c r="AB132" i="36"/>
  <c r="AB157" i="36" s="1"/>
  <c r="S37" i="36"/>
  <c r="T12" i="36"/>
  <c r="T37" i="36" s="1"/>
  <c r="W37" i="36"/>
  <c r="X12" i="36"/>
  <c r="X37" i="36" s="1"/>
  <c r="S127" i="36"/>
  <c r="T102" i="36"/>
  <c r="T127" i="36" s="1"/>
  <c r="AB72" i="36"/>
  <c r="AB97" i="36" s="1"/>
  <c r="AA97" i="36"/>
  <c r="AA37" i="36"/>
  <c r="AB12" i="36"/>
  <c r="AB37" i="36" s="1"/>
  <c r="X102" i="36"/>
  <c r="X127" i="36" s="1"/>
  <c r="W127" i="36"/>
  <c r="S97" i="36"/>
  <c r="T72" i="36"/>
  <c r="T97" i="36" s="1"/>
  <c r="AA127" i="36"/>
  <c r="AB102" i="36"/>
  <c r="AB127" i="36" s="1"/>
  <c r="W97" i="36"/>
  <c r="X72" i="36"/>
  <c r="X97" i="36" s="1"/>
  <c r="S157" i="36"/>
  <c r="T132" i="36"/>
  <c r="T157" i="36" s="1"/>
  <c r="O127" i="36"/>
  <c r="P102" i="36"/>
  <c r="P127" i="36" s="1"/>
  <c r="O37" i="36"/>
  <c r="P12" i="36"/>
  <c r="P37" i="36" s="1"/>
  <c r="L228" i="36"/>
  <c r="M221" i="36" s="1"/>
  <c r="P42" i="36"/>
  <c r="P67" i="36" s="1"/>
  <c r="O67" i="36"/>
  <c r="O97" i="36"/>
  <c r="T42" i="36"/>
  <c r="T67" i="36" s="1"/>
  <c r="S67" i="36"/>
  <c r="P97" i="36"/>
  <c r="X42" i="36"/>
  <c r="X67" i="36" s="1"/>
  <c r="W67" i="36"/>
  <c r="AB42" i="36"/>
  <c r="AB67" i="36" s="1"/>
  <c r="AA67" i="36"/>
  <c r="O157" i="36"/>
  <c r="P132" i="36"/>
  <c r="P157" i="36" s="1"/>
  <c r="X102" i="35"/>
  <c r="X127" i="35" s="1"/>
  <c r="W127" i="35"/>
  <c r="S157" i="35"/>
  <c r="T132" i="35"/>
  <c r="T157" i="35" s="1"/>
  <c r="X42" i="35"/>
  <c r="X67" i="35" s="1"/>
  <c r="W67" i="35"/>
  <c r="AB132" i="35"/>
  <c r="AB157" i="35" s="1"/>
  <c r="AA157" i="35"/>
  <c r="W37" i="35"/>
  <c r="X12" i="35"/>
  <c r="X37" i="35" s="1"/>
  <c r="AA37" i="35"/>
  <c r="AB12" i="35"/>
  <c r="AB37" i="35" s="1"/>
  <c r="AB102" i="35"/>
  <c r="AB127" i="35" s="1"/>
  <c r="AA127" i="35"/>
  <c r="T12" i="35"/>
  <c r="T37" i="35" s="1"/>
  <c r="S37" i="35"/>
  <c r="W157" i="35"/>
  <c r="X132" i="35"/>
  <c r="X157" i="35" s="1"/>
  <c r="P127" i="35"/>
  <c r="O97" i="35"/>
  <c r="P72" i="35"/>
  <c r="P97" i="35" s="1"/>
  <c r="O127" i="35"/>
  <c r="S97" i="35"/>
  <c r="T72" i="35"/>
  <c r="T97" i="35" s="1"/>
  <c r="AB72" i="35"/>
  <c r="AB97" i="35" s="1"/>
  <c r="AA97" i="35"/>
  <c r="AB42" i="35"/>
  <c r="AB67" i="35" s="1"/>
  <c r="AA67" i="35"/>
  <c r="W97" i="35"/>
  <c r="X72" i="35"/>
  <c r="X97" i="35" s="1"/>
  <c r="O37" i="35"/>
  <c r="O67" i="35"/>
  <c r="P42" i="35"/>
  <c r="P67" i="35" s="1"/>
  <c r="P12" i="35"/>
  <c r="P37" i="35" s="1"/>
  <c r="S127" i="35"/>
  <c r="T102" i="35"/>
  <c r="T127" i="35" s="1"/>
  <c r="O157" i="35"/>
  <c r="P132" i="35"/>
  <c r="P157" i="35" s="1"/>
  <c r="S67" i="35"/>
  <c r="T42" i="35"/>
  <c r="T67" i="35" s="1"/>
  <c r="L228" i="35"/>
  <c r="T157" i="34"/>
  <c r="P42" i="34"/>
  <c r="P67" i="34" s="1"/>
  <c r="O67" i="34"/>
  <c r="S157" i="34"/>
  <c r="T42" i="34"/>
  <c r="T67" i="34" s="1"/>
  <c r="S67" i="34"/>
  <c r="AA67" i="34"/>
  <c r="AB42" i="34"/>
  <c r="AB67" i="34" s="1"/>
  <c r="O97" i="34"/>
  <c r="W67" i="34"/>
  <c r="X42" i="34"/>
  <c r="X67" i="34" s="1"/>
  <c r="X157" i="34"/>
  <c r="W157" i="34"/>
  <c r="L228" i="34"/>
  <c r="M221" i="34" s="1"/>
  <c r="AB157" i="34"/>
  <c r="S127" i="34"/>
  <c r="T102" i="34"/>
  <c r="T127" i="34" s="1"/>
  <c r="O37" i="34"/>
  <c r="AA157" i="34"/>
  <c r="O127" i="34"/>
  <c r="W127" i="34"/>
  <c r="X102" i="34"/>
  <c r="X127" i="34" s="1"/>
  <c r="P12" i="34"/>
  <c r="P37" i="34" s="1"/>
  <c r="AB102" i="34"/>
  <c r="AB127" i="34" s="1"/>
  <c r="AA127" i="34"/>
  <c r="W37" i="34"/>
  <c r="X12" i="34"/>
  <c r="X37" i="34" s="1"/>
  <c r="P127" i="34"/>
  <c r="AB12" i="34"/>
  <c r="AB37" i="34" s="1"/>
  <c r="AA37" i="34"/>
  <c r="AA97" i="34"/>
  <c r="AB72" i="34"/>
  <c r="AB97" i="34" s="1"/>
  <c r="S37" i="34"/>
  <c r="T12" i="34"/>
  <c r="T37" i="34" s="1"/>
  <c r="S97" i="34"/>
  <c r="T72" i="34"/>
  <c r="T97" i="34" s="1"/>
  <c r="W97" i="34"/>
  <c r="X72" i="34"/>
  <c r="X97" i="34" s="1"/>
  <c r="P157" i="34"/>
  <c r="T42" i="33"/>
  <c r="T67" i="33" s="1"/>
  <c r="S67" i="33"/>
  <c r="W127" i="33"/>
  <c r="X102" i="33"/>
  <c r="X127" i="33" s="1"/>
  <c r="W67" i="33"/>
  <c r="X42" i="33"/>
  <c r="X67" i="33" s="1"/>
  <c r="P72" i="33"/>
  <c r="P97" i="33" s="1"/>
  <c r="O97" i="33"/>
  <c r="AB102" i="33"/>
  <c r="AB127" i="33" s="1"/>
  <c r="AA127" i="33"/>
  <c r="AA67" i="33"/>
  <c r="AB42" i="33"/>
  <c r="AB67" i="33" s="1"/>
  <c r="O37" i="33"/>
  <c r="P12" i="33"/>
  <c r="P37" i="33" s="1"/>
  <c r="O157" i="33"/>
  <c r="P132" i="33"/>
  <c r="P157" i="33" s="1"/>
  <c r="S157" i="33"/>
  <c r="T132" i="33"/>
  <c r="T157" i="33" s="1"/>
  <c r="W157" i="33"/>
  <c r="X132" i="33"/>
  <c r="X157" i="33" s="1"/>
  <c r="AA157" i="33"/>
  <c r="AB132" i="33"/>
  <c r="AB157" i="33" s="1"/>
  <c r="L228" i="33"/>
  <c r="M221" i="33" s="1"/>
  <c r="AA97" i="33"/>
  <c r="AB72" i="33"/>
  <c r="AB97" i="33" s="1"/>
  <c r="O127" i="33"/>
  <c r="P102" i="33"/>
  <c r="P127" i="33" s="1"/>
  <c r="S97" i="33"/>
  <c r="T72" i="33"/>
  <c r="T97" i="33" s="1"/>
  <c r="S37" i="33"/>
  <c r="T12" i="33"/>
  <c r="T37" i="33" s="1"/>
  <c r="W97" i="33"/>
  <c r="X72" i="33"/>
  <c r="X97" i="33" s="1"/>
  <c r="W37" i="33"/>
  <c r="X12" i="33"/>
  <c r="X37" i="33" s="1"/>
  <c r="O67" i="33"/>
  <c r="P42" i="33"/>
  <c r="P67" i="33" s="1"/>
  <c r="S127" i="33"/>
  <c r="T102" i="33"/>
  <c r="T127" i="33" s="1"/>
  <c r="AA37" i="33"/>
  <c r="AB12" i="33"/>
  <c r="AB37" i="33" s="1"/>
  <c r="P97" i="32"/>
  <c r="W67" i="32"/>
  <c r="X42" i="32"/>
  <c r="X67" i="32" s="1"/>
  <c r="T37" i="32"/>
  <c r="O157" i="32"/>
  <c r="P132" i="32"/>
  <c r="P157" i="32" s="1"/>
  <c r="W37" i="32"/>
  <c r="O67" i="32"/>
  <c r="P42" i="32"/>
  <c r="P67" i="32" s="1"/>
  <c r="AA67" i="32"/>
  <c r="AB42" i="32"/>
  <c r="AB67" i="32" s="1"/>
  <c r="W157" i="32"/>
  <c r="X132" i="32"/>
  <c r="X157" i="32" s="1"/>
  <c r="W127" i="32"/>
  <c r="X102" i="32"/>
  <c r="X127" i="32" s="1"/>
  <c r="AA97" i="32"/>
  <c r="AB72" i="32"/>
  <c r="AB97" i="32" s="1"/>
  <c r="AA157" i="32"/>
  <c r="AB132" i="32"/>
  <c r="AB157" i="32" s="1"/>
  <c r="AB102" i="32"/>
  <c r="AB127" i="32" s="1"/>
  <c r="AA127" i="32"/>
  <c r="W97" i="32"/>
  <c r="X72" i="32"/>
  <c r="X97" i="32" s="1"/>
  <c r="X37" i="32"/>
  <c r="S97" i="32"/>
  <c r="T72" i="32"/>
  <c r="T97" i="32" s="1"/>
  <c r="P37" i="32"/>
  <c r="O37" i="32"/>
  <c r="S127" i="32"/>
  <c r="T102" i="32"/>
  <c r="T127" i="32" s="1"/>
  <c r="L228" i="32"/>
  <c r="S37" i="32"/>
  <c r="S157" i="32"/>
  <c r="T132" i="32"/>
  <c r="T157" i="32" s="1"/>
  <c r="O127" i="32"/>
  <c r="P102" i="32"/>
  <c r="P127" i="32" s="1"/>
  <c r="T42" i="32"/>
  <c r="T67" i="32" s="1"/>
  <c r="S67" i="32"/>
  <c r="AB14" i="32"/>
  <c r="AB37" i="32" s="1"/>
  <c r="AA37" i="32"/>
  <c r="T42" i="31"/>
  <c r="T67" i="31" s="1"/>
  <c r="S67" i="31"/>
  <c r="S127" i="31"/>
  <c r="T102" i="31"/>
  <c r="T127" i="31" s="1"/>
  <c r="X42" i="31"/>
  <c r="X67" i="31" s="1"/>
  <c r="W67" i="31"/>
  <c r="O127" i="31"/>
  <c r="P102" i="31"/>
  <c r="P127" i="31" s="1"/>
  <c r="W127" i="31"/>
  <c r="X102" i="31"/>
  <c r="X127" i="31" s="1"/>
  <c r="AA67" i="31"/>
  <c r="AB42" i="31"/>
  <c r="AB67" i="31" s="1"/>
  <c r="O37" i="31"/>
  <c r="AB102" i="31"/>
  <c r="AB127" i="31" s="1"/>
  <c r="AA127" i="31"/>
  <c r="P67" i="31"/>
  <c r="L228" i="31"/>
  <c r="M221" i="31" s="1"/>
  <c r="P12" i="31"/>
  <c r="P37" i="31" s="1"/>
  <c r="O67" i="31"/>
  <c r="AA37" i="31"/>
  <c r="AB12" i="31"/>
  <c r="AB37" i="31" s="1"/>
  <c r="W97" i="31"/>
  <c r="X72" i="31"/>
  <c r="X97" i="31" s="1"/>
  <c r="S37" i="31"/>
  <c r="T12" i="31"/>
  <c r="T37" i="31" s="1"/>
  <c r="S157" i="31"/>
  <c r="T132" i="31"/>
  <c r="T157" i="31" s="1"/>
  <c r="AA97" i="31"/>
  <c r="AB72" i="31"/>
  <c r="AB97" i="31" s="1"/>
  <c r="W37" i="31"/>
  <c r="X12" i="31"/>
  <c r="X37" i="31" s="1"/>
  <c r="O157" i="31"/>
  <c r="P132" i="31"/>
  <c r="P157" i="31" s="1"/>
  <c r="S97" i="31"/>
  <c r="T72" i="31"/>
  <c r="T97" i="31" s="1"/>
  <c r="W157" i="31"/>
  <c r="X132" i="31"/>
  <c r="X157" i="31" s="1"/>
  <c r="O97" i="31"/>
  <c r="P72" i="31"/>
  <c r="P97" i="31" s="1"/>
  <c r="AA157" i="31"/>
  <c r="AB132" i="31"/>
  <c r="AB157" i="31" s="1"/>
  <c r="O97" i="30"/>
  <c r="P127" i="30"/>
  <c r="T42" i="30"/>
  <c r="T67" i="30" s="1"/>
  <c r="S67" i="30"/>
  <c r="AA97" i="30"/>
  <c r="AB72" i="30"/>
  <c r="AB97" i="30" s="1"/>
  <c r="X42" i="30"/>
  <c r="X67" i="30" s="1"/>
  <c r="W67" i="30"/>
  <c r="T72" i="30"/>
  <c r="T97" i="30" s="1"/>
  <c r="S97" i="30"/>
  <c r="S127" i="30"/>
  <c r="T102" i="30"/>
  <c r="T127" i="30" s="1"/>
  <c r="AA67" i="30"/>
  <c r="AB42" i="30"/>
  <c r="AB67" i="30" s="1"/>
  <c r="O127" i="30"/>
  <c r="W97" i="30"/>
  <c r="X72" i="30"/>
  <c r="X97" i="30" s="1"/>
  <c r="W127" i="30"/>
  <c r="X102" i="30"/>
  <c r="X127" i="30" s="1"/>
  <c r="O67" i="30"/>
  <c r="P42" i="30"/>
  <c r="P67" i="30" s="1"/>
  <c r="AB102" i="30"/>
  <c r="AB127" i="30" s="1"/>
  <c r="AA127" i="30"/>
  <c r="O157" i="30"/>
  <c r="P132" i="30"/>
  <c r="P157" i="30" s="1"/>
  <c r="S37" i="30"/>
  <c r="T12" i="30"/>
  <c r="T37" i="30" s="1"/>
  <c r="S157" i="30"/>
  <c r="T132" i="30"/>
  <c r="T157" i="30" s="1"/>
  <c r="W37" i="30"/>
  <c r="X12" i="30"/>
  <c r="X37" i="30" s="1"/>
  <c r="W157" i="30"/>
  <c r="X132" i="30"/>
  <c r="X157" i="30" s="1"/>
  <c r="AB12" i="30"/>
  <c r="AB37" i="30" s="1"/>
  <c r="AA37" i="30"/>
  <c r="AA157" i="30"/>
  <c r="AB132" i="30"/>
  <c r="AB157" i="30" s="1"/>
  <c r="O37" i="30"/>
  <c r="P12" i="30"/>
  <c r="P37" i="30" s="1"/>
  <c r="P97" i="30"/>
  <c r="L228" i="30"/>
  <c r="M221" i="30" s="1"/>
  <c r="AB127" i="29"/>
  <c r="P72" i="29"/>
  <c r="P97" i="29" s="1"/>
  <c r="O97" i="29"/>
  <c r="S97" i="29"/>
  <c r="T72" i="29"/>
  <c r="T97" i="29" s="1"/>
  <c r="AB15" i="29"/>
  <c r="AB37" i="29" s="1"/>
  <c r="AA37" i="29"/>
  <c r="W97" i="29"/>
  <c r="X72" i="29"/>
  <c r="X97" i="29" s="1"/>
  <c r="T15" i="29"/>
  <c r="T37" i="29" s="1"/>
  <c r="S37" i="29"/>
  <c r="X15" i="29"/>
  <c r="X37" i="29" s="1"/>
  <c r="W37" i="29"/>
  <c r="P127" i="29"/>
  <c r="AB67" i="29"/>
  <c r="AA97" i="29"/>
  <c r="AB72" i="29"/>
  <c r="AB97" i="29" s="1"/>
  <c r="AA67" i="29"/>
  <c r="P132" i="29"/>
  <c r="P157" i="29" s="1"/>
  <c r="O157" i="29"/>
  <c r="S157" i="29"/>
  <c r="T132" i="29"/>
  <c r="T157" i="29" s="1"/>
  <c r="O127" i="29"/>
  <c r="T127" i="29"/>
  <c r="W157" i="29"/>
  <c r="X132" i="29"/>
  <c r="X157" i="29" s="1"/>
  <c r="S127" i="29"/>
  <c r="O37" i="29"/>
  <c r="AA157" i="29"/>
  <c r="AB132" i="29"/>
  <c r="AB157" i="29" s="1"/>
  <c r="P67" i="29"/>
  <c r="P12" i="29"/>
  <c r="P37" i="29" s="1"/>
  <c r="X127" i="29"/>
  <c r="O67" i="29"/>
  <c r="L228" i="29"/>
  <c r="T43" i="29"/>
  <c r="T67" i="29" s="1"/>
  <c r="S67" i="29"/>
  <c r="AA127" i="29"/>
  <c r="W127" i="29"/>
  <c r="X43" i="29"/>
  <c r="X67" i="29" s="1"/>
  <c r="W67" i="29"/>
  <c r="AB102" i="28"/>
  <c r="AB127" i="28" s="1"/>
  <c r="AA127" i="28"/>
  <c r="S37" i="28"/>
  <c r="T12" i="28"/>
  <c r="T37" i="28" s="1"/>
  <c r="O97" i="28"/>
  <c r="O37" i="28"/>
  <c r="W37" i="28"/>
  <c r="X12" i="28"/>
  <c r="X37" i="28" s="1"/>
  <c r="O67" i="28"/>
  <c r="P42" i="28"/>
  <c r="P67" i="28" s="1"/>
  <c r="P97" i="28"/>
  <c r="P37" i="28"/>
  <c r="AA37" i="28"/>
  <c r="AB12" i="28"/>
  <c r="AB37" i="28" s="1"/>
  <c r="T42" i="28"/>
  <c r="T67" i="28" s="1"/>
  <c r="S67" i="28"/>
  <c r="L228" i="28"/>
  <c r="X42" i="28"/>
  <c r="X67" i="28" s="1"/>
  <c r="W67" i="28"/>
  <c r="AB42" i="28"/>
  <c r="AB67" i="28" s="1"/>
  <c r="AA67" i="28"/>
  <c r="O127" i="28"/>
  <c r="O157" i="28"/>
  <c r="P132" i="28"/>
  <c r="P157" i="28" s="1"/>
  <c r="S157" i="28"/>
  <c r="T132" i="28"/>
  <c r="T157" i="28" s="1"/>
  <c r="W157" i="28"/>
  <c r="X132" i="28"/>
  <c r="X157" i="28" s="1"/>
  <c r="AA97" i="28"/>
  <c r="AB72" i="28"/>
  <c r="AB97" i="28" s="1"/>
  <c r="AA157" i="28"/>
  <c r="AB132" i="28"/>
  <c r="AB157" i="28" s="1"/>
  <c r="P127" i="28"/>
  <c r="T72" i="28"/>
  <c r="T97" i="28" s="1"/>
  <c r="S97" i="28"/>
  <c r="S127" i="28"/>
  <c r="T102" i="28"/>
  <c r="T127" i="28" s="1"/>
  <c r="W97" i="28"/>
  <c r="X72" i="28"/>
  <c r="X97" i="28" s="1"/>
  <c r="W127" i="28"/>
  <c r="X102" i="28"/>
  <c r="X127" i="28" s="1"/>
  <c r="W127" i="27"/>
  <c r="X102" i="27"/>
  <c r="X127" i="27" s="1"/>
  <c r="S67" i="27"/>
  <c r="AB102" i="27"/>
  <c r="AB127" i="27" s="1"/>
  <c r="AA127" i="27"/>
  <c r="T67" i="27"/>
  <c r="S127" i="27"/>
  <c r="T102" i="27"/>
  <c r="T127" i="27" s="1"/>
  <c r="L228" i="27"/>
  <c r="W67" i="27"/>
  <c r="AB67" i="27"/>
  <c r="O67" i="27"/>
  <c r="O97" i="27"/>
  <c r="P72" i="27"/>
  <c r="P97" i="27" s="1"/>
  <c r="X67" i="27"/>
  <c r="AA67" i="27"/>
  <c r="AA97" i="27"/>
  <c r="AB72" i="27"/>
  <c r="AB97" i="27" s="1"/>
  <c r="S97" i="27"/>
  <c r="T72" i="27"/>
  <c r="T97" i="27" s="1"/>
  <c r="X72" i="27"/>
  <c r="X97" i="27" s="1"/>
  <c r="W97" i="27"/>
  <c r="P127" i="27"/>
  <c r="O37" i="27"/>
  <c r="P12" i="27"/>
  <c r="P37" i="27" s="1"/>
  <c r="O127" i="27"/>
  <c r="P132" i="27"/>
  <c r="P157" i="27" s="1"/>
  <c r="O157" i="27"/>
  <c r="S157" i="27"/>
  <c r="T132" i="27"/>
  <c r="T157" i="27" s="1"/>
  <c r="W157" i="27"/>
  <c r="X132" i="27"/>
  <c r="X157" i="27" s="1"/>
  <c r="T12" i="27"/>
  <c r="T37" i="27" s="1"/>
  <c r="S37" i="27"/>
  <c r="AA157" i="27"/>
  <c r="AB132" i="27"/>
  <c r="AB157" i="27" s="1"/>
  <c r="X12" i="27"/>
  <c r="X37" i="27" s="1"/>
  <c r="W37" i="27"/>
  <c r="AB12" i="27"/>
  <c r="AB37" i="27" s="1"/>
  <c r="AA37" i="27"/>
  <c r="S157" i="26"/>
  <c r="T132" i="26"/>
  <c r="T157" i="26" s="1"/>
  <c r="L228" i="26"/>
  <c r="M224" i="26" s="1"/>
  <c r="O157" i="26"/>
  <c r="P132" i="26"/>
  <c r="P157" i="26" s="1"/>
  <c r="W157" i="26"/>
  <c r="X132" i="26"/>
  <c r="X157" i="26" s="1"/>
  <c r="S37" i="26"/>
  <c r="T12" i="26"/>
  <c r="T37" i="26" s="1"/>
  <c r="AA157" i="26"/>
  <c r="AB132" i="26"/>
  <c r="AB157" i="26" s="1"/>
  <c r="W37" i="26"/>
  <c r="X12" i="26"/>
  <c r="X37" i="26" s="1"/>
  <c r="AB12" i="26"/>
  <c r="AB37" i="26" s="1"/>
  <c r="AA37" i="26"/>
  <c r="AA97" i="26"/>
  <c r="AB72" i="26"/>
  <c r="AB97" i="26" s="1"/>
  <c r="S97" i="26"/>
  <c r="T72" i="26"/>
  <c r="T97" i="26" s="1"/>
  <c r="W97" i="26"/>
  <c r="X72" i="26"/>
  <c r="X97" i="26" s="1"/>
  <c r="O67" i="26"/>
  <c r="P42" i="26"/>
  <c r="P67" i="26" s="1"/>
  <c r="X42" i="26"/>
  <c r="X67" i="26" s="1"/>
  <c r="W67" i="26"/>
  <c r="P37" i="26"/>
  <c r="T42" i="26"/>
  <c r="T67" i="26" s="1"/>
  <c r="S67" i="26"/>
  <c r="S127" i="26"/>
  <c r="T102" i="26"/>
  <c r="T127" i="26" s="1"/>
  <c r="P127" i="26"/>
  <c r="O37" i="26"/>
  <c r="AA67" i="26"/>
  <c r="AB42" i="26"/>
  <c r="AB67" i="26" s="1"/>
  <c r="W127" i="26"/>
  <c r="X102" i="26"/>
  <c r="X127" i="26" s="1"/>
  <c r="O127" i="26"/>
  <c r="O97" i="26"/>
  <c r="P72" i="26"/>
  <c r="P97" i="26" s="1"/>
  <c r="AB102" i="26"/>
  <c r="AB127" i="26" s="1"/>
  <c r="AA127" i="26"/>
  <c r="AA97" i="25"/>
  <c r="AB72" i="25"/>
  <c r="AB97" i="25" s="1"/>
  <c r="T72" i="25"/>
  <c r="T97" i="25" s="1"/>
  <c r="S97" i="25"/>
  <c r="W97" i="25"/>
  <c r="X72" i="25"/>
  <c r="X97" i="25" s="1"/>
  <c r="S37" i="25"/>
  <c r="T12" i="25"/>
  <c r="T37" i="25" s="1"/>
  <c r="X12" i="25"/>
  <c r="X37" i="25" s="1"/>
  <c r="W37" i="25"/>
  <c r="P67" i="25"/>
  <c r="O67" i="25"/>
  <c r="S127" i="25"/>
  <c r="T102" i="25"/>
  <c r="T127" i="25" s="1"/>
  <c r="AA37" i="25"/>
  <c r="AB12" i="25"/>
  <c r="AB37" i="25" s="1"/>
  <c r="O97" i="25"/>
  <c r="S67" i="25"/>
  <c r="T42" i="25"/>
  <c r="T67" i="25" s="1"/>
  <c r="W127" i="25"/>
  <c r="X102" i="25"/>
  <c r="X127" i="25" s="1"/>
  <c r="W67" i="25"/>
  <c r="X42" i="25"/>
  <c r="X67" i="25" s="1"/>
  <c r="AB102" i="25"/>
  <c r="AB127" i="25" s="1"/>
  <c r="AA127" i="25"/>
  <c r="AA67" i="25"/>
  <c r="AB42" i="25"/>
  <c r="AB67" i="25" s="1"/>
  <c r="L228" i="25"/>
  <c r="M224" i="25" s="1"/>
  <c r="O157" i="25"/>
  <c r="P132" i="25"/>
  <c r="P157" i="25" s="1"/>
  <c r="O37" i="25"/>
  <c r="S157" i="25"/>
  <c r="T132" i="25"/>
  <c r="T157" i="25" s="1"/>
  <c r="O127" i="25"/>
  <c r="P37" i="25"/>
  <c r="W157" i="25"/>
  <c r="X132" i="25"/>
  <c r="X157" i="25" s="1"/>
  <c r="AA157" i="25"/>
  <c r="AB132" i="25"/>
  <c r="AB157" i="25" s="1"/>
  <c r="P127" i="25"/>
  <c r="P132" i="24"/>
  <c r="P157" i="24" s="1"/>
  <c r="O157" i="24"/>
  <c r="W157" i="24"/>
  <c r="X132" i="24"/>
  <c r="X157" i="24" s="1"/>
  <c r="AB132" i="24"/>
  <c r="AB157" i="24" s="1"/>
  <c r="AA157" i="24"/>
  <c r="AA67" i="24"/>
  <c r="W67" i="24"/>
  <c r="AB67" i="24"/>
  <c r="O67" i="24"/>
  <c r="X67" i="24"/>
  <c r="P37" i="24"/>
  <c r="S67" i="24"/>
  <c r="O37" i="24"/>
  <c r="S157" i="24"/>
  <c r="T132" i="24"/>
  <c r="T157" i="24" s="1"/>
  <c r="T67" i="24"/>
  <c r="T72" i="24"/>
  <c r="T97" i="24" s="1"/>
  <c r="S97" i="24"/>
  <c r="O127" i="24"/>
  <c r="AB72" i="24"/>
  <c r="AB97" i="24" s="1"/>
  <c r="AA97" i="24"/>
  <c r="O97" i="24"/>
  <c r="W97" i="24"/>
  <c r="X72" i="24"/>
  <c r="X97" i="24" s="1"/>
  <c r="S37" i="24"/>
  <c r="P127" i="24"/>
  <c r="X13" i="24"/>
  <c r="X37" i="24" s="1"/>
  <c r="W37" i="24"/>
  <c r="T37" i="24"/>
  <c r="X102" i="24"/>
  <c r="X127" i="24" s="1"/>
  <c r="W127" i="24"/>
  <c r="AB13" i="24"/>
  <c r="AB37" i="24" s="1"/>
  <c r="AA37" i="24"/>
  <c r="S127" i="24"/>
  <c r="T102" i="24"/>
  <c r="T127" i="24" s="1"/>
  <c r="L228" i="24"/>
  <c r="M224" i="24" s="1"/>
  <c r="AA127" i="24"/>
  <c r="AB102" i="24"/>
  <c r="AB127" i="24" s="1"/>
  <c r="O67" i="23"/>
  <c r="P42" i="23"/>
  <c r="P67" i="23" s="1"/>
  <c r="X42" i="23"/>
  <c r="X67" i="23" s="1"/>
  <c r="W67" i="23"/>
  <c r="AA67" i="23"/>
  <c r="AB42" i="23"/>
  <c r="AB67" i="23" s="1"/>
  <c r="O157" i="23"/>
  <c r="P132" i="23"/>
  <c r="P157" i="23" s="1"/>
  <c r="T42" i="23"/>
  <c r="T67" i="23" s="1"/>
  <c r="S67" i="23"/>
  <c r="S157" i="23"/>
  <c r="T132" i="23"/>
  <c r="T157" i="23" s="1"/>
  <c r="O97" i="23"/>
  <c r="P72" i="23"/>
  <c r="P97" i="23" s="1"/>
  <c r="AA157" i="23"/>
  <c r="AB132" i="23"/>
  <c r="AB157" i="23" s="1"/>
  <c r="O37" i="23"/>
  <c r="P12" i="23"/>
  <c r="P37" i="23" s="1"/>
  <c r="T72" i="23"/>
  <c r="T97" i="23" s="1"/>
  <c r="S97" i="23"/>
  <c r="W157" i="23"/>
  <c r="X132" i="23"/>
  <c r="X157" i="23" s="1"/>
  <c r="O127" i="23"/>
  <c r="P102" i="23"/>
  <c r="P127" i="23" s="1"/>
  <c r="AB72" i="23"/>
  <c r="AB97" i="23" s="1"/>
  <c r="AA97" i="23"/>
  <c r="S37" i="23"/>
  <c r="T12" i="23"/>
  <c r="T37" i="23" s="1"/>
  <c r="W97" i="23"/>
  <c r="X72" i="23"/>
  <c r="X97" i="23" s="1"/>
  <c r="W37" i="23"/>
  <c r="X12" i="23"/>
  <c r="X37" i="23" s="1"/>
  <c r="AA37" i="23"/>
  <c r="AB12" i="23"/>
  <c r="AB37" i="23" s="1"/>
  <c r="S127" i="23"/>
  <c r="T102" i="23"/>
  <c r="T127" i="23" s="1"/>
  <c r="AA127" i="23"/>
  <c r="AB102" i="23"/>
  <c r="AB127" i="23" s="1"/>
  <c r="X102" i="23"/>
  <c r="X127" i="23" s="1"/>
  <c r="W127" i="23"/>
  <c r="L228" i="23"/>
  <c r="M224" i="23" s="1"/>
  <c r="O37" i="22"/>
  <c r="AA157" i="22"/>
  <c r="AB132" i="22"/>
  <c r="AB157" i="22" s="1"/>
  <c r="P37" i="22"/>
  <c r="L228" i="22"/>
  <c r="M224" i="22" s="1"/>
  <c r="AA67" i="22"/>
  <c r="AB42" i="22"/>
  <c r="AB67" i="22" s="1"/>
  <c r="O37" i="21"/>
  <c r="T42" i="22"/>
  <c r="T67" i="22" s="1"/>
  <c r="S67" i="22"/>
  <c r="X42" i="22"/>
  <c r="X67" i="22" s="1"/>
  <c r="W67" i="22"/>
  <c r="S127" i="22"/>
  <c r="T102" i="22"/>
  <c r="T127" i="22" s="1"/>
  <c r="P72" i="22"/>
  <c r="P97" i="22" s="1"/>
  <c r="O97" i="22"/>
  <c r="O127" i="22"/>
  <c r="W127" i="22"/>
  <c r="X102" i="22"/>
  <c r="X127" i="22" s="1"/>
  <c r="O67" i="22"/>
  <c r="P42" i="22"/>
  <c r="P67" i="22" s="1"/>
  <c r="AA97" i="22"/>
  <c r="AB72" i="22"/>
  <c r="AB97" i="22" s="1"/>
  <c r="AB102" i="22"/>
  <c r="AB127" i="22" s="1"/>
  <c r="AA127" i="22"/>
  <c r="T72" i="22"/>
  <c r="T97" i="22" s="1"/>
  <c r="S97" i="22"/>
  <c r="P127" i="22"/>
  <c r="W97" i="22"/>
  <c r="X72" i="22"/>
  <c r="X97" i="22" s="1"/>
  <c r="O157" i="22"/>
  <c r="P132" i="22"/>
  <c r="P157" i="22" s="1"/>
  <c r="W37" i="22"/>
  <c r="S37" i="22"/>
  <c r="S157" i="22"/>
  <c r="T132" i="22"/>
  <c r="T157" i="22" s="1"/>
  <c r="X37" i="22"/>
  <c r="AB13" i="22"/>
  <c r="AB37" i="22" s="1"/>
  <c r="AA37" i="22"/>
  <c r="T37" i="22"/>
  <c r="W157" i="22"/>
  <c r="X132" i="22"/>
  <c r="X157" i="22" s="1"/>
  <c r="P13" i="21"/>
  <c r="P37" i="21" s="1"/>
  <c r="S37" i="21"/>
  <c r="AA97" i="21"/>
  <c r="AB72" i="21"/>
  <c r="AB97" i="21" s="1"/>
  <c r="S127" i="21"/>
  <c r="T102" i="21"/>
  <c r="T127" i="21" s="1"/>
  <c r="AA67" i="21"/>
  <c r="AB42" i="21"/>
  <c r="AB67" i="21" s="1"/>
  <c r="X42" i="21"/>
  <c r="X67" i="21" s="1"/>
  <c r="W67" i="21"/>
  <c r="W97" i="21"/>
  <c r="X72" i="21"/>
  <c r="X97" i="21" s="1"/>
  <c r="O127" i="21"/>
  <c r="T42" i="21"/>
  <c r="T67" i="21" s="1"/>
  <c r="S67" i="21"/>
  <c r="P102" i="21"/>
  <c r="P127" i="21" s="1"/>
  <c r="W37" i="21"/>
  <c r="O37" i="20"/>
  <c r="X37" i="21"/>
  <c r="T157" i="21"/>
  <c r="S157" i="21"/>
  <c r="P157" i="21"/>
  <c r="AB157" i="21"/>
  <c r="O157" i="21"/>
  <c r="P67" i="21"/>
  <c r="AA157" i="21"/>
  <c r="O67" i="21"/>
  <c r="S97" i="21"/>
  <c r="T72" i="21"/>
  <c r="T97" i="21" s="1"/>
  <c r="X37" i="20"/>
  <c r="X157" i="21"/>
  <c r="AB14" i="21"/>
  <c r="AB37" i="21" s="1"/>
  <c r="AA37" i="21"/>
  <c r="L228" i="21"/>
  <c r="W157" i="21"/>
  <c r="T37" i="21"/>
  <c r="W127" i="21"/>
  <c r="X102" i="21"/>
  <c r="X127" i="21" s="1"/>
  <c r="O97" i="21"/>
  <c r="P72" i="21"/>
  <c r="P97" i="21" s="1"/>
  <c r="AB102" i="21"/>
  <c r="AB127" i="21" s="1"/>
  <c r="AA127" i="21"/>
  <c r="AB72" i="20"/>
  <c r="AB97" i="20" s="1"/>
  <c r="AA97" i="20"/>
  <c r="T127" i="20"/>
  <c r="P14" i="20"/>
  <c r="P37" i="20" s="1"/>
  <c r="S127" i="20"/>
  <c r="S67" i="20"/>
  <c r="T67" i="20"/>
  <c r="P67" i="20"/>
  <c r="X67" i="20"/>
  <c r="O157" i="20"/>
  <c r="P132" i="20"/>
  <c r="P157" i="20" s="1"/>
  <c r="W157" i="20"/>
  <c r="X132" i="20"/>
  <c r="X157" i="20" s="1"/>
  <c r="W67" i="20"/>
  <c r="S37" i="20"/>
  <c r="S157" i="20"/>
  <c r="T132" i="20"/>
  <c r="T157" i="20" s="1"/>
  <c r="AA157" i="20"/>
  <c r="AB132" i="20"/>
  <c r="AB157" i="20" s="1"/>
  <c r="AB127" i="20"/>
  <c r="T37" i="20"/>
  <c r="AA127" i="20"/>
  <c r="L228" i="20"/>
  <c r="AB44" i="20"/>
  <c r="AB67" i="20" s="1"/>
  <c r="AA67" i="20"/>
  <c r="O127" i="20"/>
  <c r="W37" i="20"/>
  <c r="O67" i="20"/>
  <c r="W127" i="20"/>
  <c r="AA37" i="20"/>
  <c r="X72" i="20"/>
  <c r="X97" i="20" s="1"/>
  <c r="W97" i="20"/>
  <c r="X127" i="20"/>
  <c r="P127" i="20"/>
  <c r="O97" i="20"/>
  <c r="P72" i="20"/>
  <c r="P97" i="20" s="1"/>
  <c r="AB37" i="20"/>
  <c r="T72" i="20"/>
  <c r="T97" i="20" s="1"/>
  <c r="S97" i="20"/>
  <c r="O67" i="19"/>
  <c r="P42" i="19"/>
  <c r="P67" i="19" s="1"/>
  <c r="O127" i="19"/>
  <c r="P102" i="19"/>
  <c r="P127" i="19" s="1"/>
  <c r="S67" i="19"/>
  <c r="T42" i="19"/>
  <c r="T67" i="19" s="1"/>
  <c r="X132" i="19"/>
  <c r="X157" i="19" s="1"/>
  <c r="W157" i="19"/>
  <c r="W67" i="19"/>
  <c r="X42" i="19"/>
  <c r="X67" i="19" s="1"/>
  <c r="T132" i="19"/>
  <c r="T157" i="19" s="1"/>
  <c r="S157" i="19"/>
  <c r="AA67" i="19"/>
  <c r="AB42" i="19"/>
  <c r="AB67" i="19" s="1"/>
  <c r="AA157" i="19"/>
  <c r="AB132" i="19"/>
  <c r="AB157" i="19" s="1"/>
  <c r="O157" i="19"/>
  <c r="P132" i="19"/>
  <c r="P157" i="19" s="1"/>
  <c r="O97" i="19"/>
  <c r="T72" i="19"/>
  <c r="T97" i="19" s="1"/>
  <c r="S97" i="19"/>
  <c r="AB72" i="19"/>
  <c r="AB97" i="19" s="1"/>
  <c r="AA97" i="19"/>
  <c r="X72" i="19"/>
  <c r="X97" i="19" s="1"/>
  <c r="W97" i="19"/>
  <c r="L228" i="19"/>
  <c r="AA37" i="19"/>
  <c r="AB12" i="19"/>
  <c r="AB37" i="19" s="1"/>
  <c r="O37" i="19"/>
  <c r="S37" i="19"/>
  <c r="T12" i="19"/>
  <c r="T37" i="19" s="1"/>
  <c r="W37" i="19"/>
  <c r="X12" i="19"/>
  <c r="X37" i="19" s="1"/>
  <c r="AA127" i="19"/>
  <c r="AB102" i="19"/>
  <c r="AB127" i="19" s="1"/>
  <c r="P12" i="19"/>
  <c r="P37" i="19" s="1"/>
  <c r="T102" i="19"/>
  <c r="T127" i="19" s="1"/>
  <c r="S127" i="19"/>
  <c r="W127" i="19"/>
  <c r="X102" i="19"/>
  <c r="X127" i="19" s="1"/>
  <c r="J15" i="18"/>
  <c r="J16" i="18"/>
  <c r="J17" i="18"/>
  <c r="J18" i="18"/>
  <c r="J19" i="18"/>
  <c r="J20" i="18"/>
  <c r="J21" i="18"/>
  <c r="J22" i="18"/>
  <c r="J24" i="18"/>
  <c r="J25" i="18"/>
  <c r="J26" i="18"/>
  <c r="J27" i="18"/>
  <c r="J28" i="18"/>
  <c r="J29" i="18"/>
  <c r="J30" i="18"/>
  <c r="J31" i="18"/>
  <c r="J32" i="18"/>
  <c r="J33" i="18"/>
  <c r="J34" i="18"/>
  <c r="J35" i="18"/>
  <c r="J36" i="18"/>
  <c r="Q3" i="5" a="1"/>
  <c r="Q3" i="5" s="1"/>
  <c r="X3" i="5" a="1"/>
  <c r="AB3" i="5" s="1"/>
  <c r="Z157" i="18"/>
  <c r="V157" i="18"/>
  <c r="R157" i="18"/>
  <c r="N157" i="18"/>
  <c r="L225" i="18" s="1"/>
  <c r="AB187" i="35" l="1"/>
  <c r="N237" i="35" s="1"/>
  <c r="Y23" i="8" s="1"/>
  <c r="T187" i="35"/>
  <c r="L237" i="35" s="1"/>
  <c r="Q23" i="8" s="1"/>
  <c r="K13" i="8"/>
  <c r="K10" i="8"/>
  <c r="K11" i="8"/>
  <c r="K15" i="8"/>
  <c r="K14" i="8"/>
  <c r="M231" i="20"/>
  <c r="M226" i="20"/>
  <c r="M222" i="20"/>
  <c r="M228" i="20"/>
  <c r="M221" i="20"/>
  <c r="M225" i="20"/>
  <c r="M223" i="20"/>
  <c r="M231" i="27"/>
  <c r="M226" i="27"/>
  <c r="M222" i="27"/>
  <c r="M228" i="27"/>
  <c r="M225" i="27"/>
  <c r="M223" i="27"/>
  <c r="M221" i="27"/>
  <c r="M224" i="27"/>
  <c r="M231" i="22"/>
  <c r="M226" i="22"/>
  <c r="M222" i="22"/>
  <c r="M228" i="22"/>
  <c r="M225" i="22"/>
  <c r="M223" i="22"/>
  <c r="M221" i="22"/>
  <c r="M224" i="20"/>
  <c r="K8" i="8"/>
  <c r="M231" i="26"/>
  <c r="M226" i="26"/>
  <c r="M222" i="26"/>
  <c r="M228" i="26"/>
  <c r="M225" i="26"/>
  <c r="M223" i="26"/>
  <c r="M221" i="26"/>
  <c r="K12" i="8"/>
  <c r="M231" i="25"/>
  <c r="M226" i="25"/>
  <c r="M222" i="25"/>
  <c r="M228" i="25"/>
  <c r="M225" i="25"/>
  <c r="M223" i="25"/>
  <c r="M221" i="25"/>
  <c r="M231" i="23"/>
  <c r="M222" i="23"/>
  <c r="M226" i="23"/>
  <c r="M228" i="23"/>
  <c r="M225" i="23"/>
  <c r="M223" i="23"/>
  <c r="M221" i="23"/>
  <c r="M231" i="24"/>
  <c r="M226" i="24"/>
  <c r="M222" i="24"/>
  <c r="M228" i="24"/>
  <c r="M225" i="24"/>
  <c r="M223" i="24"/>
  <c r="M221" i="24"/>
  <c r="S187" i="37"/>
  <c r="L236" i="37" s="1"/>
  <c r="P25" i="8" s="1"/>
  <c r="S187" i="35"/>
  <c r="L236" i="35" s="1"/>
  <c r="P23" i="8" s="1"/>
  <c r="W187" i="35"/>
  <c r="M236" i="35" s="1"/>
  <c r="T23" i="8" s="1"/>
  <c r="W187" i="37"/>
  <c r="M236" i="37" s="1"/>
  <c r="T25" i="8" s="1"/>
  <c r="M231" i="21"/>
  <c r="M222" i="21"/>
  <c r="M226" i="21"/>
  <c r="M224" i="21"/>
  <c r="M228" i="21"/>
  <c r="M225" i="21"/>
  <c r="M223" i="21"/>
  <c r="M221" i="21"/>
  <c r="M231" i="19"/>
  <c r="M223" i="19"/>
  <c r="M226" i="19"/>
  <c r="M228" i="19"/>
  <c r="M224" i="19"/>
  <c r="M225" i="19"/>
  <c r="M222" i="19"/>
  <c r="M221" i="19"/>
  <c r="M228" i="35"/>
  <c r="M231" i="35"/>
  <c r="M222" i="35"/>
  <c r="M224" i="35"/>
  <c r="M226" i="35"/>
  <c r="M225" i="35"/>
  <c r="M223" i="35"/>
  <c r="M226" i="29"/>
  <c r="M223" i="29"/>
  <c r="M225" i="29"/>
  <c r="M224" i="29"/>
  <c r="M228" i="29"/>
  <c r="M231" i="29"/>
  <c r="M222" i="29"/>
  <c r="M231" i="32"/>
  <c r="M222" i="32"/>
  <c r="M224" i="32"/>
  <c r="M226" i="32"/>
  <c r="M223" i="32"/>
  <c r="M225" i="32"/>
  <c r="M228" i="32"/>
  <c r="M228" i="34"/>
  <c r="M231" i="34"/>
  <c r="M222" i="34"/>
  <c r="M224" i="34"/>
  <c r="M226" i="34"/>
  <c r="M223" i="34"/>
  <c r="M225" i="34"/>
  <c r="M221" i="35"/>
  <c r="M226" i="28"/>
  <c r="M223" i="28"/>
  <c r="M225" i="28"/>
  <c r="M228" i="28"/>
  <c r="M231" i="28"/>
  <c r="M222" i="28"/>
  <c r="M224" i="28"/>
  <c r="M224" i="31"/>
  <c r="M226" i="31"/>
  <c r="M223" i="31"/>
  <c r="M231" i="31"/>
  <c r="M222" i="31"/>
  <c r="M225" i="31"/>
  <c r="M228" i="31"/>
  <c r="M221" i="32"/>
  <c r="M225" i="37"/>
  <c r="M231" i="37"/>
  <c r="M228" i="37"/>
  <c r="M222" i="37"/>
  <c r="M224" i="37"/>
  <c r="M223" i="37"/>
  <c r="M226" i="37"/>
  <c r="M224" i="30"/>
  <c r="M226" i="30"/>
  <c r="M223" i="30"/>
  <c r="M225" i="30"/>
  <c r="M228" i="30"/>
  <c r="M231" i="30"/>
  <c r="M222" i="30"/>
  <c r="M221" i="28"/>
  <c r="M221" i="29"/>
  <c r="M231" i="36"/>
  <c r="M225" i="36"/>
  <c r="M228" i="36"/>
  <c r="M222" i="36"/>
  <c r="M224" i="36"/>
  <c r="M226" i="36"/>
  <c r="M223" i="36"/>
  <c r="M231" i="33"/>
  <c r="M222" i="33"/>
  <c r="M224" i="33"/>
  <c r="M226" i="33"/>
  <c r="M228" i="33"/>
  <c r="M223" i="33"/>
  <c r="M225" i="33"/>
  <c r="M221" i="37"/>
  <c r="L230" i="19"/>
  <c r="M236" i="25"/>
  <c r="T13" i="8" s="1"/>
  <c r="L236" i="27"/>
  <c r="P15" i="8" s="1"/>
  <c r="M237" i="34"/>
  <c r="U22" i="8" s="1"/>
  <c r="N236" i="36"/>
  <c r="X24" i="8" s="1"/>
  <c r="L230" i="32"/>
  <c r="L236" i="19"/>
  <c r="P7" i="8" s="1"/>
  <c r="M237" i="25"/>
  <c r="U13" i="8" s="1"/>
  <c r="M236" i="29"/>
  <c r="T17" i="8" s="1"/>
  <c r="N237" i="36"/>
  <c r="Y24" i="8" s="1"/>
  <c r="L229" i="32"/>
  <c r="L229" i="37"/>
  <c r="L229" i="36"/>
  <c r="L237" i="36"/>
  <c r="Q24" i="8" s="1"/>
  <c r="L229" i="35"/>
  <c r="L237" i="34"/>
  <c r="Q22" i="8" s="1"/>
  <c r="L229" i="34"/>
  <c r="M229" i="34" s="1"/>
  <c r="N236" i="34"/>
  <c r="X22" i="8" s="1"/>
  <c r="N237" i="34"/>
  <c r="Y22" i="8" s="1"/>
  <c r="L236" i="33"/>
  <c r="P21" i="8" s="1"/>
  <c r="L230" i="33"/>
  <c r="M237" i="31"/>
  <c r="U19" i="8" s="1"/>
  <c r="M236" i="31"/>
  <c r="T19" i="8" s="1"/>
  <c r="L229" i="31"/>
  <c r="M229" i="31" s="1"/>
  <c r="M237" i="30"/>
  <c r="U18" i="8" s="1"/>
  <c r="M236" i="30"/>
  <c r="T18" i="8" s="1"/>
  <c r="L230" i="29"/>
  <c r="L229" i="29"/>
  <c r="M237" i="29"/>
  <c r="U17" i="8" s="1"/>
  <c r="L237" i="29"/>
  <c r="Q17" i="8" s="1"/>
  <c r="N236" i="26"/>
  <c r="X14" i="8" s="1"/>
  <c r="M237" i="26"/>
  <c r="U14" i="8" s="1"/>
  <c r="N237" i="26"/>
  <c r="Y14" i="8" s="1"/>
  <c r="M236" i="26"/>
  <c r="T14" i="8" s="1"/>
  <c r="N236" i="25"/>
  <c r="X13" i="8" s="1"/>
  <c r="N237" i="25"/>
  <c r="Y13" i="8" s="1"/>
  <c r="L229" i="25"/>
  <c r="M229" i="25" s="1"/>
  <c r="L229" i="24"/>
  <c r="M229" i="24" s="1"/>
  <c r="M236" i="24"/>
  <c r="T12" i="8" s="1"/>
  <c r="L230" i="24"/>
  <c r="M236" i="23"/>
  <c r="T11" i="8" s="1"/>
  <c r="L236" i="23"/>
  <c r="P11" i="8" s="1"/>
  <c r="L229" i="19"/>
  <c r="M229" i="19" s="1"/>
  <c r="M236" i="20"/>
  <c r="T8" i="8" s="1"/>
  <c r="L237" i="37"/>
  <c r="Q25" i="8" s="1"/>
  <c r="L230" i="37"/>
  <c r="N236" i="37"/>
  <c r="X25" i="8" s="1"/>
  <c r="N237" i="37"/>
  <c r="Y25" i="8" s="1"/>
  <c r="M237" i="37"/>
  <c r="U25" i="8" s="1"/>
  <c r="L230" i="36"/>
  <c r="M237" i="36"/>
  <c r="U24" i="8" s="1"/>
  <c r="M236" i="36"/>
  <c r="T24" i="8" s="1"/>
  <c r="L236" i="36"/>
  <c r="P24" i="8" s="1"/>
  <c r="N236" i="35"/>
  <c r="X23" i="8" s="1"/>
  <c r="M237" i="35"/>
  <c r="U23" i="8" s="1"/>
  <c r="L230" i="35"/>
  <c r="M236" i="34"/>
  <c r="T22" i="8" s="1"/>
  <c r="L230" i="34"/>
  <c r="L236" i="34"/>
  <c r="P22" i="8" s="1"/>
  <c r="L229" i="33"/>
  <c r="M229" i="33" s="1"/>
  <c r="N237" i="33"/>
  <c r="Y21" i="8" s="1"/>
  <c r="N236" i="33"/>
  <c r="X21" i="8" s="1"/>
  <c r="M237" i="33"/>
  <c r="U21" i="8" s="1"/>
  <c r="M236" i="33"/>
  <c r="T21" i="8" s="1"/>
  <c r="L237" i="33"/>
  <c r="Q21" i="8" s="1"/>
  <c r="N236" i="32"/>
  <c r="X20" i="8" s="1"/>
  <c r="N237" i="32"/>
  <c r="Y20" i="8" s="1"/>
  <c r="M237" i="32"/>
  <c r="U20" i="8" s="1"/>
  <c r="M236" i="32"/>
  <c r="T20" i="8" s="1"/>
  <c r="L237" i="32"/>
  <c r="Q20" i="8" s="1"/>
  <c r="L236" i="32"/>
  <c r="P20" i="8" s="1"/>
  <c r="L237" i="31"/>
  <c r="Q19" i="8" s="1"/>
  <c r="L236" i="31"/>
  <c r="P19" i="8" s="1"/>
  <c r="N237" i="31"/>
  <c r="Y19" i="8" s="1"/>
  <c r="N236" i="31"/>
  <c r="X19" i="8" s="1"/>
  <c r="L230" i="31"/>
  <c r="L237" i="30"/>
  <c r="Q18" i="8" s="1"/>
  <c r="L236" i="30"/>
  <c r="P18" i="8" s="1"/>
  <c r="L230" i="30"/>
  <c r="L229" i="30"/>
  <c r="M229" i="30" s="1"/>
  <c r="N236" i="30"/>
  <c r="X18" i="8" s="1"/>
  <c r="N237" i="30"/>
  <c r="Y18" i="8" s="1"/>
  <c r="L236" i="29"/>
  <c r="P17" i="8" s="1"/>
  <c r="N236" i="29"/>
  <c r="X17" i="8" s="1"/>
  <c r="N237" i="29"/>
  <c r="Y17" i="8" s="1"/>
  <c r="N237" i="28"/>
  <c r="Y16" i="8" s="1"/>
  <c r="N236" i="28"/>
  <c r="X16" i="8" s="1"/>
  <c r="L230" i="28"/>
  <c r="M237" i="28"/>
  <c r="U16" i="8" s="1"/>
  <c r="M236" i="28"/>
  <c r="T16" i="8" s="1"/>
  <c r="L229" i="28"/>
  <c r="M229" i="28" s="1"/>
  <c r="L237" i="28"/>
  <c r="Q16" i="8" s="1"/>
  <c r="L236" i="28"/>
  <c r="P16" i="8" s="1"/>
  <c r="N236" i="27"/>
  <c r="X15" i="8" s="1"/>
  <c r="L230" i="27"/>
  <c r="N237" i="27"/>
  <c r="Y15" i="8" s="1"/>
  <c r="L229" i="27"/>
  <c r="M229" i="27" s="1"/>
  <c r="M236" i="27"/>
  <c r="T15" i="8" s="1"/>
  <c r="M237" i="27"/>
  <c r="U15" i="8" s="1"/>
  <c r="L237" i="27"/>
  <c r="Q15" i="8" s="1"/>
  <c r="L230" i="26"/>
  <c r="L237" i="26"/>
  <c r="Q14" i="8" s="1"/>
  <c r="L236" i="26"/>
  <c r="P14" i="8" s="1"/>
  <c r="L229" i="26"/>
  <c r="M229" i="26" s="1"/>
  <c r="L237" i="25"/>
  <c r="Q13" i="8" s="1"/>
  <c r="L236" i="25"/>
  <c r="P13" i="8" s="1"/>
  <c r="L230" i="25"/>
  <c r="L236" i="24"/>
  <c r="P12" i="8" s="1"/>
  <c r="L229" i="21"/>
  <c r="M229" i="21" s="1"/>
  <c r="L237" i="24"/>
  <c r="Q12" i="8" s="1"/>
  <c r="M237" i="24"/>
  <c r="U12" i="8" s="1"/>
  <c r="N236" i="24"/>
  <c r="X12" i="8" s="1"/>
  <c r="N237" i="24"/>
  <c r="Y12" i="8" s="1"/>
  <c r="M237" i="23"/>
  <c r="U11" i="8" s="1"/>
  <c r="L237" i="23"/>
  <c r="Q11" i="8" s="1"/>
  <c r="N237" i="23"/>
  <c r="Y11" i="8" s="1"/>
  <c r="L230" i="23"/>
  <c r="N236" i="23"/>
  <c r="X11" i="8" s="1"/>
  <c r="L229" i="23"/>
  <c r="M229" i="23" s="1"/>
  <c r="N236" i="22"/>
  <c r="X10" i="8" s="1"/>
  <c r="M237" i="22"/>
  <c r="U10" i="8" s="1"/>
  <c r="L237" i="22"/>
  <c r="Q10" i="8" s="1"/>
  <c r="M236" i="22"/>
  <c r="T10" i="8" s="1"/>
  <c r="N237" i="22"/>
  <c r="Y10" i="8" s="1"/>
  <c r="L236" i="22"/>
  <c r="P10" i="8" s="1"/>
  <c r="L229" i="20"/>
  <c r="M229" i="20" s="1"/>
  <c r="L230" i="22"/>
  <c r="L229" i="22"/>
  <c r="M229" i="22" s="1"/>
  <c r="L237" i="21"/>
  <c r="Q9" i="8" s="1"/>
  <c r="M237" i="20"/>
  <c r="U8" i="8" s="1"/>
  <c r="M237" i="21"/>
  <c r="U9" i="8" s="1"/>
  <c r="N236" i="21"/>
  <c r="X9" i="8" s="1"/>
  <c r="M236" i="21"/>
  <c r="T9" i="8" s="1"/>
  <c r="L236" i="21"/>
  <c r="P9" i="8" s="1"/>
  <c r="N237" i="21"/>
  <c r="Y9" i="8" s="1"/>
  <c r="L230" i="21"/>
  <c r="N237" i="20"/>
  <c r="Y8" i="8" s="1"/>
  <c r="L237" i="20"/>
  <c r="Q8" i="8" s="1"/>
  <c r="L230" i="20"/>
  <c r="N236" i="20"/>
  <c r="X8" i="8" s="1"/>
  <c r="L236" i="20"/>
  <c r="P8" i="8" s="1"/>
  <c r="N237" i="19"/>
  <c r="Y7" i="8" s="1"/>
  <c r="N236" i="19"/>
  <c r="X7" i="8" s="1"/>
  <c r="M236" i="19"/>
  <c r="T7" i="8" s="1"/>
  <c r="M237" i="19"/>
  <c r="U7" i="8" s="1"/>
  <c r="L237" i="19"/>
  <c r="Q7" i="8" s="1"/>
  <c r="H6" i="8"/>
  <c r="H26" i="8" s="1"/>
  <c r="U3" i="5"/>
  <c r="T3" i="5"/>
  <c r="S3" i="5"/>
  <c r="R3" i="5"/>
  <c r="AA3" i="5"/>
  <c r="Z3" i="5"/>
  <c r="Y3" i="5"/>
  <c r="X3" i="5"/>
  <c r="AC3" i="5"/>
  <c r="L232" i="35" l="1"/>
  <c r="N23" i="16" s="1"/>
  <c r="M229" i="35"/>
  <c r="L232" i="29"/>
  <c r="R17" i="16" s="1"/>
  <c r="M229" i="29"/>
  <c r="L232" i="37"/>
  <c r="W25" i="16" s="1"/>
  <c r="M229" i="37"/>
  <c r="L232" i="36"/>
  <c r="C24" i="16" s="1"/>
  <c r="M229" i="36"/>
  <c r="L232" i="32"/>
  <c r="C20" i="16" s="1"/>
  <c r="M229" i="32"/>
  <c r="L232" i="31"/>
  <c r="K19" i="16" s="1"/>
  <c r="L232" i="34"/>
  <c r="AA22" i="16" s="1"/>
  <c r="M15" i="8"/>
  <c r="M14" i="8"/>
  <c r="M13" i="8"/>
  <c r="L232" i="25"/>
  <c r="R13" i="16" s="1"/>
  <c r="M12" i="8"/>
  <c r="L232" i="24"/>
  <c r="Y12" i="16" s="1"/>
  <c r="M11" i="8"/>
  <c r="M10" i="8"/>
  <c r="M9" i="8"/>
  <c r="M8" i="8"/>
  <c r="M7" i="8"/>
  <c r="L232" i="19"/>
  <c r="C7" i="16" s="1"/>
  <c r="M22" i="8"/>
  <c r="M21" i="8"/>
  <c r="M23" i="8"/>
  <c r="M17" i="8"/>
  <c r="M24" i="8"/>
  <c r="M25" i="8"/>
  <c r="M18" i="8"/>
  <c r="M16" i="8"/>
  <c r="M19" i="8"/>
  <c r="M20" i="8"/>
  <c r="L232" i="33"/>
  <c r="G21" i="16" s="1"/>
  <c r="L232" i="28"/>
  <c r="Y16" i="16" s="1"/>
  <c r="L232" i="30"/>
  <c r="E18" i="16" s="1"/>
  <c r="L232" i="27"/>
  <c r="F15" i="16" s="1"/>
  <c r="L232" i="26"/>
  <c r="Q14" i="16" s="1"/>
  <c r="L232" i="21"/>
  <c r="AC9" i="16" s="1"/>
  <c r="L232" i="22"/>
  <c r="R10" i="16" s="1"/>
  <c r="L232" i="23"/>
  <c r="I11" i="16" s="1"/>
  <c r="L232" i="20"/>
  <c r="P8" i="16" s="1"/>
  <c r="C25" i="8"/>
  <c r="C24" i="8"/>
  <c r="C23" i="8"/>
  <c r="C22" i="8"/>
  <c r="C21" i="8"/>
  <c r="C20" i="8"/>
  <c r="C19" i="8"/>
  <c r="C18" i="8"/>
  <c r="C17" i="8"/>
  <c r="C16" i="8"/>
  <c r="C15" i="8"/>
  <c r="C14" i="8"/>
  <c r="C13" i="8"/>
  <c r="C12" i="8"/>
  <c r="C11" i="8"/>
  <c r="C10" i="8"/>
  <c r="C9" i="8"/>
  <c r="C8" i="8"/>
  <c r="C7" i="8"/>
  <c r="C6" i="8"/>
  <c r="L231" i="18"/>
  <c r="L6" i="8" s="1"/>
  <c r="Z187" i="18"/>
  <c r="V187" i="18"/>
  <c r="R187" i="18"/>
  <c r="Z127" i="18"/>
  <c r="V127" i="18"/>
  <c r="Z97" i="18"/>
  <c r="V97" i="18"/>
  <c r="R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Z67" i="18"/>
  <c r="V67" i="18"/>
  <c r="R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Z37" i="18"/>
  <c r="V37" i="18"/>
  <c r="R37" i="18"/>
  <c r="I36" i="18"/>
  <c r="N36" i="18" s="1"/>
  <c r="I35" i="18"/>
  <c r="N35" i="18" s="1"/>
  <c r="I34" i="18"/>
  <c r="N34" i="18" s="1"/>
  <c r="I33" i="18"/>
  <c r="N33" i="18" s="1"/>
  <c r="I32" i="18"/>
  <c r="N32" i="18" s="1"/>
  <c r="I31" i="18"/>
  <c r="N31" i="18" s="1"/>
  <c r="I30" i="18"/>
  <c r="N30" i="18" s="1"/>
  <c r="I29" i="18"/>
  <c r="N29" i="18" s="1"/>
  <c r="I28" i="18"/>
  <c r="N28" i="18" s="1"/>
  <c r="I27" i="18"/>
  <c r="N27" i="18" s="1"/>
  <c r="I26" i="18"/>
  <c r="N26" i="18" s="1"/>
  <c r="I25" i="18"/>
  <c r="N25" i="18" s="1"/>
  <c r="I24" i="18"/>
  <c r="N24" i="18" s="1"/>
  <c r="I23" i="18"/>
  <c r="N23" i="18" s="1"/>
  <c r="I22" i="18"/>
  <c r="N22" i="18" s="1"/>
  <c r="I21" i="18"/>
  <c r="N21" i="18" s="1"/>
  <c r="I20" i="18"/>
  <c r="N20" i="18" s="1"/>
  <c r="I19" i="18"/>
  <c r="N19" i="18" s="1"/>
  <c r="I18" i="18"/>
  <c r="N18" i="18" s="1"/>
  <c r="I17" i="18"/>
  <c r="N17" i="18" s="1"/>
  <c r="I16" i="18"/>
  <c r="N16" i="18" s="1"/>
  <c r="I15" i="18"/>
  <c r="N15" i="18" s="1"/>
  <c r="I14" i="18"/>
  <c r="I13" i="18"/>
  <c r="C6" i="18"/>
  <c r="C5" i="18"/>
  <c r="C12" i="18" s="1"/>
  <c r="C4" i="18"/>
  <c r="F12" i="18" l="1"/>
  <c r="I12" i="18" s="1"/>
  <c r="J12" i="18" s="1"/>
  <c r="I23" i="16"/>
  <c r="AA25" i="16"/>
  <c r="AA17" i="16"/>
  <c r="U17" i="16"/>
  <c r="H17" i="16"/>
  <c r="AC17" i="16"/>
  <c r="W17" i="16"/>
  <c r="AD23" i="16"/>
  <c r="N17" i="16"/>
  <c r="X23" i="16"/>
  <c r="C17" i="16"/>
  <c r="S17" i="16"/>
  <c r="D17" i="16"/>
  <c r="T17" i="16"/>
  <c r="Y17" i="16"/>
  <c r="F17" i="16"/>
  <c r="J17" i="16"/>
  <c r="O17" i="16"/>
  <c r="K17" i="16"/>
  <c r="G17" i="16"/>
  <c r="L17" i="16"/>
  <c r="M17" i="16"/>
  <c r="Z17" i="16"/>
  <c r="E17" i="16"/>
  <c r="AB17" i="16"/>
  <c r="V17" i="16"/>
  <c r="L25" i="16"/>
  <c r="AB25" i="16"/>
  <c r="M25" i="16"/>
  <c r="AD17" i="16"/>
  <c r="P17" i="16"/>
  <c r="AC25" i="16"/>
  <c r="T25" i="16"/>
  <c r="Q25" i="16"/>
  <c r="X17" i="16"/>
  <c r="Q17" i="16"/>
  <c r="I17" i="16"/>
  <c r="M12" i="18"/>
  <c r="M173" i="18"/>
  <c r="O173" i="18" s="1"/>
  <c r="P173" i="18" s="1"/>
  <c r="M163" i="18"/>
  <c r="O163" i="18" s="1"/>
  <c r="P163" i="18" s="1"/>
  <c r="M174" i="18"/>
  <c r="O174" i="18" s="1"/>
  <c r="P174" i="18" s="1"/>
  <c r="M162" i="18"/>
  <c r="M175" i="18"/>
  <c r="O175" i="18" s="1"/>
  <c r="P175" i="18" s="1"/>
  <c r="M177" i="18"/>
  <c r="M165" i="18"/>
  <c r="M168" i="18"/>
  <c r="M181" i="18"/>
  <c r="M169" i="18"/>
  <c r="M182" i="18"/>
  <c r="M170" i="18"/>
  <c r="M183" i="18"/>
  <c r="M171" i="18"/>
  <c r="M184" i="18"/>
  <c r="M185" i="18"/>
  <c r="O185" i="18" s="1"/>
  <c r="P185" i="18" s="1"/>
  <c r="M186" i="18"/>
  <c r="O186" i="18" s="1"/>
  <c r="P186" i="18" s="1"/>
  <c r="M176" i="18"/>
  <c r="M164" i="18"/>
  <c r="M178" i="18"/>
  <c r="O178" i="18" s="1"/>
  <c r="P178" i="18" s="1"/>
  <c r="M166" i="18"/>
  <c r="M179" i="18"/>
  <c r="M167" i="18"/>
  <c r="M180" i="18"/>
  <c r="M172" i="18"/>
  <c r="D23" i="16"/>
  <c r="T23" i="16"/>
  <c r="H20" i="16"/>
  <c r="Z20" i="16"/>
  <c r="AA20" i="16"/>
  <c r="J20" i="16"/>
  <c r="M20" i="16"/>
  <c r="AC20" i="16"/>
  <c r="N20" i="16"/>
  <c r="AD20" i="16"/>
  <c r="D20" i="16"/>
  <c r="O20" i="16"/>
  <c r="E20" i="16"/>
  <c r="U20" i="16"/>
  <c r="P20" i="16"/>
  <c r="F20" i="16"/>
  <c r="S20" i="16"/>
  <c r="V20" i="16"/>
  <c r="G20" i="16"/>
  <c r="W20" i="16"/>
  <c r="G23" i="16"/>
  <c r="T20" i="16"/>
  <c r="L20" i="16"/>
  <c r="W23" i="16"/>
  <c r="O23" i="16"/>
  <c r="P23" i="16"/>
  <c r="K20" i="16"/>
  <c r="AB20" i="16"/>
  <c r="R23" i="16"/>
  <c r="H23" i="16"/>
  <c r="X20" i="16"/>
  <c r="Q20" i="16"/>
  <c r="E25" i="16"/>
  <c r="J23" i="16"/>
  <c r="I20" i="16"/>
  <c r="R20" i="16"/>
  <c r="AA23" i="16"/>
  <c r="Y23" i="16"/>
  <c r="Y20" i="16"/>
  <c r="L23" i="16"/>
  <c r="Q23" i="16"/>
  <c r="C23" i="16"/>
  <c r="Z23" i="16"/>
  <c r="S23" i="16"/>
  <c r="K23" i="16"/>
  <c r="E23" i="16"/>
  <c r="AB23" i="16"/>
  <c r="U23" i="16"/>
  <c r="M23" i="16"/>
  <c r="F23" i="16"/>
  <c r="AC23" i="16"/>
  <c r="V23" i="16"/>
  <c r="P25" i="16"/>
  <c r="R25" i="16"/>
  <c r="X25" i="16"/>
  <c r="U25" i="16"/>
  <c r="I25" i="16"/>
  <c r="F25" i="16"/>
  <c r="Y25" i="16"/>
  <c r="V24" i="16"/>
  <c r="G24" i="16"/>
  <c r="W24" i="16"/>
  <c r="AC24" i="16"/>
  <c r="N24" i="16"/>
  <c r="AD24" i="16"/>
  <c r="J24" i="16"/>
  <c r="AA24" i="16"/>
  <c r="J25" i="16"/>
  <c r="L24" i="16"/>
  <c r="K24" i="16"/>
  <c r="Z24" i="16"/>
  <c r="E24" i="16"/>
  <c r="Z25" i="16"/>
  <c r="S25" i="16"/>
  <c r="U24" i="16"/>
  <c r="AB24" i="16"/>
  <c r="S24" i="16"/>
  <c r="D24" i="16"/>
  <c r="T24" i="16"/>
  <c r="C25" i="16"/>
  <c r="K25" i="16"/>
  <c r="D25" i="16"/>
  <c r="F24" i="16"/>
  <c r="M24" i="16"/>
  <c r="O24" i="16"/>
  <c r="H24" i="16"/>
  <c r="N25" i="16"/>
  <c r="V25" i="16"/>
  <c r="Q24" i="16"/>
  <c r="AD25" i="16"/>
  <c r="G25" i="16"/>
  <c r="I24" i="16"/>
  <c r="R24" i="16"/>
  <c r="P24" i="16"/>
  <c r="X24" i="16"/>
  <c r="H25" i="16"/>
  <c r="O25" i="16"/>
  <c r="Y24" i="16"/>
  <c r="L19" i="16"/>
  <c r="AB19" i="16"/>
  <c r="M19" i="16"/>
  <c r="AC19" i="16"/>
  <c r="S19" i="16"/>
  <c r="D19" i="16"/>
  <c r="T19" i="16"/>
  <c r="E19" i="16"/>
  <c r="U19" i="16"/>
  <c r="V19" i="16"/>
  <c r="AA19" i="16"/>
  <c r="Z13" i="16"/>
  <c r="AA14" i="16"/>
  <c r="U14" i="16"/>
  <c r="G22" i="16"/>
  <c r="O7" i="16"/>
  <c r="AA11" i="16"/>
  <c r="M11" i="16"/>
  <c r="W14" i="16"/>
  <c r="Q11" i="16"/>
  <c r="F19" i="16"/>
  <c r="N19" i="16"/>
  <c r="AD19" i="16"/>
  <c r="G19" i="16"/>
  <c r="X19" i="16"/>
  <c r="O19" i="16"/>
  <c r="P19" i="16"/>
  <c r="I19" i="16"/>
  <c r="H19" i="16"/>
  <c r="Q19" i="16"/>
  <c r="Y19" i="16"/>
  <c r="J19" i="16"/>
  <c r="W19" i="16"/>
  <c r="R19" i="16"/>
  <c r="Z19" i="16"/>
  <c r="C19" i="16"/>
  <c r="U12" i="16"/>
  <c r="X12" i="16"/>
  <c r="AB18" i="16"/>
  <c r="F18" i="16"/>
  <c r="I8" i="16"/>
  <c r="N8" i="16"/>
  <c r="W8" i="16"/>
  <c r="H12" i="16"/>
  <c r="S12" i="16"/>
  <c r="Q12" i="16"/>
  <c r="K16" i="16"/>
  <c r="Z16" i="16"/>
  <c r="N21" i="16"/>
  <c r="L22" i="16"/>
  <c r="AB22" i="16"/>
  <c r="M22" i="16"/>
  <c r="L16" i="16"/>
  <c r="K22" i="16"/>
  <c r="S22" i="16"/>
  <c r="Q22" i="16"/>
  <c r="W22" i="16"/>
  <c r="W11" i="16"/>
  <c r="K11" i="16"/>
  <c r="D22" i="16"/>
  <c r="T22" i="16"/>
  <c r="F22" i="16"/>
  <c r="V22" i="16"/>
  <c r="H22" i="16"/>
  <c r="X7" i="16"/>
  <c r="F7" i="16"/>
  <c r="E7" i="16"/>
  <c r="S18" i="16"/>
  <c r="V18" i="16"/>
  <c r="T14" i="16"/>
  <c r="H14" i="16"/>
  <c r="H8" i="16"/>
  <c r="E8" i="16"/>
  <c r="J13" i="16"/>
  <c r="P10" i="16"/>
  <c r="V10" i="16"/>
  <c r="E10" i="16"/>
  <c r="T10" i="16"/>
  <c r="U10" i="16"/>
  <c r="L14" i="16"/>
  <c r="I14" i="16"/>
  <c r="AD12" i="16"/>
  <c r="K12" i="16"/>
  <c r="J12" i="16"/>
  <c r="N12" i="16"/>
  <c r="AC11" i="16"/>
  <c r="V11" i="16"/>
  <c r="N11" i="16"/>
  <c r="N10" i="16"/>
  <c r="J10" i="16"/>
  <c r="D10" i="16"/>
  <c r="K10" i="16"/>
  <c r="G10" i="16"/>
  <c r="F10" i="16"/>
  <c r="AA10" i="16"/>
  <c r="Q10" i="16"/>
  <c r="Q9" i="16"/>
  <c r="K9" i="16"/>
  <c r="D9" i="16"/>
  <c r="X9" i="16"/>
  <c r="J9" i="16"/>
  <c r="L9" i="16"/>
  <c r="E9" i="16"/>
  <c r="P9" i="16"/>
  <c r="I9" i="16"/>
  <c r="E22" i="16"/>
  <c r="C22" i="16"/>
  <c r="U22" i="16"/>
  <c r="N22" i="16"/>
  <c r="I22" i="16"/>
  <c r="AD22" i="16"/>
  <c r="Y22" i="16"/>
  <c r="AC22" i="16"/>
  <c r="O22" i="16"/>
  <c r="J22" i="16"/>
  <c r="X22" i="16"/>
  <c r="P22" i="16"/>
  <c r="Z22" i="16"/>
  <c r="R22" i="16"/>
  <c r="E15" i="16"/>
  <c r="K15" i="16"/>
  <c r="H15" i="16"/>
  <c r="AC15" i="16"/>
  <c r="N15" i="16"/>
  <c r="C15" i="16"/>
  <c r="U15" i="16"/>
  <c r="V15" i="16"/>
  <c r="S15" i="16"/>
  <c r="R15" i="16"/>
  <c r="O15" i="16"/>
  <c r="AA15" i="16"/>
  <c r="Q15" i="16"/>
  <c r="L15" i="16"/>
  <c r="P15" i="16"/>
  <c r="X15" i="16"/>
  <c r="I15" i="16"/>
  <c r="AB15" i="16"/>
  <c r="W15" i="16"/>
  <c r="D15" i="16"/>
  <c r="T15" i="16"/>
  <c r="J15" i="16"/>
  <c r="Y15" i="16"/>
  <c r="M15" i="16"/>
  <c r="Z15" i="16"/>
  <c r="AD15" i="16"/>
  <c r="G15" i="16"/>
  <c r="AD14" i="16"/>
  <c r="V14" i="16"/>
  <c r="P14" i="16"/>
  <c r="J14" i="16"/>
  <c r="X14" i="16"/>
  <c r="G14" i="16"/>
  <c r="M14" i="16"/>
  <c r="Y14" i="16"/>
  <c r="N14" i="16"/>
  <c r="C14" i="16"/>
  <c r="S14" i="16"/>
  <c r="F14" i="16"/>
  <c r="Z14" i="16"/>
  <c r="R14" i="16"/>
  <c r="O14" i="16"/>
  <c r="K14" i="16"/>
  <c r="AB14" i="16"/>
  <c r="E14" i="16"/>
  <c r="D14" i="16"/>
  <c r="AC14" i="16"/>
  <c r="W13" i="16"/>
  <c r="AA13" i="16"/>
  <c r="T13" i="16"/>
  <c r="N13" i="16"/>
  <c r="O13" i="16"/>
  <c r="F13" i="16"/>
  <c r="S13" i="16"/>
  <c r="C13" i="16"/>
  <c r="AD13" i="16"/>
  <c r="U13" i="16"/>
  <c r="D13" i="16"/>
  <c r="E13" i="16"/>
  <c r="AB13" i="16"/>
  <c r="X13" i="16"/>
  <c r="G13" i="16"/>
  <c r="Y13" i="16"/>
  <c r="M13" i="16"/>
  <c r="H13" i="16"/>
  <c r="Q13" i="16"/>
  <c r="L13" i="16"/>
  <c r="K13" i="16"/>
  <c r="I13" i="16"/>
  <c r="AC13" i="16"/>
  <c r="P13" i="16"/>
  <c r="V13" i="16"/>
  <c r="G12" i="16"/>
  <c r="M12" i="16"/>
  <c r="C12" i="16"/>
  <c r="F12" i="16"/>
  <c r="AA12" i="16"/>
  <c r="Z12" i="16"/>
  <c r="D12" i="16"/>
  <c r="T12" i="16"/>
  <c r="W12" i="16"/>
  <c r="I12" i="16"/>
  <c r="AB12" i="16"/>
  <c r="O12" i="16"/>
  <c r="P12" i="16"/>
  <c r="L12" i="16"/>
  <c r="E12" i="16"/>
  <c r="V12" i="16"/>
  <c r="R12" i="16"/>
  <c r="AC12" i="16"/>
  <c r="D11" i="16"/>
  <c r="L11" i="16"/>
  <c r="C11" i="16"/>
  <c r="G11" i="16"/>
  <c r="X11" i="16"/>
  <c r="H11" i="16"/>
  <c r="AD11" i="16"/>
  <c r="P11" i="16"/>
  <c r="E11" i="16"/>
  <c r="O11" i="16"/>
  <c r="R11" i="16"/>
  <c r="Z11" i="16"/>
  <c r="F11" i="16"/>
  <c r="Y11" i="16"/>
  <c r="T11" i="16"/>
  <c r="J11" i="16"/>
  <c r="U11" i="16"/>
  <c r="AB11" i="16"/>
  <c r="S11" i="16"/>
  <c r="W10" i="16"/>
  <c r="C10" i="16"/>
  <c r="Z10" i="16"/>
  <c r="L10" i="16"/>
  <c r="S10" i="16"/>
  <c r="O10" i="16"/>
  <c r="X10" i="16"/>
  <c r="AB10" i="16"/>
  <c r="AC10" i="16"/>
  <c r="H10" i="16"/>
  <c r="M10" i="16"/>
  <c r="AD10" i="16"/>
  <c r="Y10" i="16"/>
  <c r="I10" i="16"/>
  <c r="F9" i="16"/>
  <c r="AD9" i="16"/>
  <c r="C9" i="16"/>
  <c r="R9" i="16"/>
  <c r="Y9" i="16"/>
  <c r="T9" i="16"/>
  <c r="U9" i="16"/>
  <c r="V9" i="16"/>
  <c r="AA9" i="16"/>
  <c r="O9" i="16"/>
  <c r="W9" i="16"/>
  <c r="S9" i="16"/>
  <c r="N9" i="16"/>
  <c r="AB9" i="16"/>
  <c r="G9" i="16"/>
  <c r="Z9" i="16"/>
  <c r="H9" i="16"/>
  <c r="M9" i="16"/>
  <c r="Z8" i="16"/>
  <c r="U8" i="16"/>
  <c r="K8" i="16"/>
  <c r="C8" i="16"/>
  <c r="L8" i="16"/>
  <c r="R8" i="16"/>
  <c r="F8" i="16"/>
  <c r="AD8" i="16"/>
  <c r="AB8" i="16"/>
  <c r="J8" i="16"/>
  <c r="AC8" i="16"/>
  <c r="G8" i="16"/>
  <c r="S8" i="16"/>
  <c r="M8" i="16"/>
  <c r="AA8" i="16"/>
  <c r="D8" i="16"/>
  <c r="V8" i="16"/>
  <c r="T8" i="16"/>
  <c r="O8" i="16"/>
  <c r="Q8" i="16"/>
  <c r="X8" i="16"/>
  <c r="Y8" i="16"/>
  <c r="K7" i="16"/>
  <c r="G7" i="16"/>
  <c r="N7" i="16"/>
  <c r="H7" i="16"/>
  <c r="D7" i="16"/>
  <c r="W7" i="16"/>
  <c r="AD7" i="16"/>
  <c r="U7" i="16"/>
  <c r="Z7" i="16"/>
  <c r="Q7" i="16"/>
  <c r="V7" i="16"/>
  <c r="R7" i="16"/>
  <c r="Y7" i="16"/>
  <c r="J7" i="16"/>
  <c r="AB7" i="16"/>
  <c r="S7" i="16"/>
  <c r="AC7" i="16"/>
  <c r="I7" i="16"/>
  <c r="L7" i="16"/>
  <c r="P7" i="16"/>
  <c r="M7" i="16"/>
  <c r="AA7" i="16"/>
  <c r="T7" i="16"/>
  <c r="J16" i="16"/>
  <c r="L18" i="16"/>
  <c r="U18" i="16"/>
  <c r="W21" i="16"/>
  <c r="AD21" i="16"/>
  <c r="D16" i="16"/>
  <c r="AB16" i="16"/>
  <c r="M18" i="16"/>
  <c r="G18" i="16"/>
  <c r="P21" i="16"/>
  <c r="T16" i="16"/>
  <c r="AA16" i="16"/>
  <c r="AC18" i="16"/>
  <c r="W18" i="16"/>
  <c r="H21" i="16"/>
  <c r="Q21" i="16"/>
  <c r="E16" i="16"/>
  <c r="M16" i="16"/>
  <c r="N18" i="16"/>
  <c r="H18" i="16"/>
  <c r="X21" i="16"/>
  <c r="R21" i="16"/>
  <c r="U16" i="16"/>
  <c r="AC16" i="16"/>
  <c r="AD18" i="16"/>
  <c r="X18" i="16"/>
  <c r="I21" i="16"/>
  <c r="C21" i="16"/>
  <c r="F16" i="16"/>
  <c r="N16" i="16"/>
  <c r="C18" i="16"/>
  <c r="I18" i="16"/>
  <c r="Y21" i="16"/>
  <c r="S21" i="16"/>
  <c r="G16" i="16"/>
  <c r="AD16" i="16"/>
  <c r="O18" i="16"/>
  <c r="Y18" i="16"/>
  <c r="J21" i="16"/>
  <c r="D21" i="16"/>
  <c r="W16" i="16"/>
  <c r="O16" i="16"/>
  <c r="P18" i="16"/>
  <c r="J18" i="16"/>
  <c r="Z21" i="16"/>
  <c r="T21" i="16"/>
  <c r="V16" i="16"/>
  <c r="P16" i="16"/>
  <c r="Q18" i="16"/>
  <c r="Z18" i="16"/>
  <c r="K21" i="16"/>
  <c r="E21" i="16"/>
  <c r="Q16" i="16"/>
  <c r="R18" i="16"/>
  <c r="K18" i="16"/>
  <c r="AA21" i="16"/>
  <c r="U21" i="16"/>
  <c r="H16" i="16"/>
  <c r="R16" i="16"/>
  <c r="AA18" i="16"/>
  <c r="L21" i="16"/>
  <c r="F21" i="16"/>
  <c r="X16" i="16"/>
  <c r="C16" i="16"/>
  <c r="D18" i="16"/>
  <c r="AB21" i="16"/>
  <c r="V21" i="16"/>
  <c r="I16" i="16"/>
  <c r="S16" i="16"/>
  <c r="T18" i="16"/>
  <c r="M21" i="16"/>
  <c r="O21" i="16"/>
  <c r="AC21" i="16"/>
  <c r="L235" i="18"/>
  <c r="O6" i="8" s="1"/>
  <c r="O26" i="8" s="1"/>
  <c r="J14" i="18"/>
  <c r="N14" i="18"/>
  <c r="J13" i="18"/>
  <c r="N13" i="18" s="1"/>
  <c r="M133" i="18"/>
  <c r="M149" i="18"/>
  <c r="M110" i="18"/>
  <c r="M126" i="18"/>
  <c r="M87" i="18"/>
  <c r="M134" i="18"/>
  <c r="M150" i="18"/>
  <c r="M111" i="18"/>
  <c r="M102" i="18"/>
  <c r="M88" i="18"/>
  <c r="M96" i="18"/>
  <c r="M85" i="18"/>
  <c r="M135" i="18"/>
  <c r="M151" i="18"/>
  <c r="M112" i="18"/>
  <c r="M73" i="18"/>
  <c r="M89" i="18"/>
  <c r="M103" i="18"/>
  <c r="M136" i="18"/>
  <c r="M152" i="18"/>
  <c r="M113" i="18"/>
  <c r="M74" i="18"/>
  <c r="M90" i="18"/>
  <c r="M142" i="18"/>
  <c r="M143" i="18"/>
  <c r="M104" i="18"/>
  <c r="M120" i="18"/>
  <c r="M81" i="18"/>
  <c r="M72" i="18"/>
  <c r="M108" i="18"/>
  <c r="M137" i="18"/>
  <c r="M153" i="18"/>
  <c r="M114" i="18"/>
  <c r="M75" i="18"/>
  <c r="M91" i="18"/>
  <c r="M80" i="18"/>
  <c r="M138" i="18"/>
  <c r="M154" i="18"/>
  <c r="M115" i="18"/>
  <c r="M76" i="18"/>
  <c r="M92" i="18"/>
  <c r="M139" i="18"/>
  <c r="M155" i="18"/>
  <c r="M116" i="18"/>
  <c r="M77" i="18"/>
  <c r="M93" i="18"/>
  <c r="M119" i="18"/>
  <c r="M140" i="18"/>
  <c r="M156" i="18"/>
  <c r="M117" i="18"/>
  <c r="M78" i="18"/>
  <c r="M94" i="18"/>
  <c r="M141" i="18"/>
  <c r="M132" i="18"/>
  <c r="M118" i="18"/>
  <c r="M79" i="18"/>
  <c r="M95" i="18"/>
  <c r="M144" i="18"/>
  <c r="M105" i="18"/>
  <c r="M121" i="18"/>
  <c r="M82" i="18"/>
  <c r="M107" i="18"/>
  <c r="M124" i="18"/>
  <c r="M145" i="18"/>
  <c r="M106" i="18"/>
  <c r="M122" i="18"/>
  <c r="M83" i="18"/>
  <c r="M146" i="18"/>
  <c r="M123" i="18"/>
  <c r="M84" i="18"/>
  <c r="M147" i="18"/>
  <c r="M148" i="18"/>
  <c r="M109" i="18"/>
  <c r="M125" i="18"/>
  <c r="M86" i="18"/>
  <c r="M43" i="18"/>
  <c r="M59" i="18"/>
  <c r="M20" i="18"/>
  <c r="M36" i="18"/>
  <c r="M57" i="18"/>
  <c r="M44" i="18"/>
  <c r="M60" i="18"/>
  <c r="M21" i="18"/>
  <c r="M34" i="18"/>
  <c r="M45" i="18"/>
  <c r="M61" i="18"/>
  <c r="M22" i="18"/>
  <c r="M46" i="18"/>
  <c r="M62" i="18"/>
  <c r="M23" i="18"/>
  <c r="M47" i="18"/>
  <c r="M63" i="18"/>
  <c r="M24" i="18"/>
  <c r="M18" i="18"/>
  <c r="M48" i="18"/>
  <c r="M64" i="18"/>
  <c r="M25" i="18"/>
  <c r="M49" i="18"/>
  <c r="M65" i="18"/>
  <c r="M26" i="18"/>
  <c r="M50" i="18"/>
  <c r="M66" i="18"/>
  <c r="M27" i="18"/>
  <c r="M51" i="18"/>
  <c r="M42" i="18"/>
  <c r="M28" i="18"/>
  <c r="M52" i="18"/>
  <c r="M13" i="18"/>
  <c r="M29" i="18"/>
  <c r="M17" i="18"/>
  <c r="M53" i="18"/>
  <c r="M14" i="18"/>
  <c r="M30" i="18"/>
  <c r="M54" i="18"/>
  <c r="M15" i="18"/>
  <c r="M31" i="18"/>
  <c r="M33" i="18"/>
  <c r="M55" i="18"/>
  <c r="M16" i="18"/>
  <c r="M32" i="18"/>
  <c r="M56" i="18"/>
  <c r="M58" i="18"/>
  <c r="M19" i="18"/>
  <c r="M35" i="18"/>
  <c r="N235" i="18"/>
  <c r="W6" i="8" s="1"/>
  <c r="W26" i="8" s="1"/>
  <c r="M235" i="18"/>
  <c r="S6" i="8" s="1"/>
  <c r="S26" i="8" s="1"/>
  <c r="L26" i="8"/>
  <c r="N67" i="18"/>
  <c r="L222" i="18" s="1"/>
  <c r="N97" i="18"/>
  <c r="L223" i="18" s="1"/>
  <c r="N187" i="18"/>
  <c r="L226" i="18" s="1"/>
  <c r="N12" i="18" l="1"/>
  <c r="N37" i="18" s="1"/>
  <c r="L221" i="18" s="1"/>
  <c r="AA12" i="18"/>
  <c r="W12" i="18"/>
  <c r="S12" i="18"/>
  <c r="AA105" i="18"/>
  <c r="W105" i="18"/>
  <c r="S105" i="18"/>
  <c r="AA116" i="18"/>
  <c r="AB116" i="18" s="1"/>
  <c r="W116" i="18"/>
  <c r="X116" i="18" s="1"/>
  <c r="S116" i="18"/>
  <c r="T116" i="18" s="1"/>
  <c r="AA112" i="18"/>
  <c r="AB112" i="18" s="1"/>
  <c r="W112" i="18"/>
  <c r="X112" i="18" s="1"/>
  <c r="S112" i="18"/>
  <c r="T112" i="18" s="1"/>
  <c r="AA133" i="18"/>
  <c r="AB133" i="18" s="1"/>
  <c r="W133" i="18"/>
  <c r="X133" i="18" s="1"/>
  <c r="S133" i="18"/>
  <c r="T133" i="18" s="1"/>
  <c r="AA169" i="18"/>
  <c r="W169" i="18"/>
  <c r="X169" i="18" s="1"/>
  <c r="S169" i="18"/>
  <c r="T169" i="18" s="1"/>
  <c r="S14" i="18"/>
  <c r="AA14" i="18"/>
  <c r="W14" i="18"/>
  <c r="AA49" i="18"/>
  <c r="AB49" i="18" s="1"/>
  <c r="W49" i="18"/>
  <c r="X49" i="18" s="1"/>
  <c r="S49" i="18"/>
  <c r="T49" i="18" s="1"/>
  <c r="AA84" i="18"/>
  <c r="AB84" i="18" s="1"/>
  <c r="W84" i="18"/>
  <c r="X84" i="18" s="1"/>
  <c r="S84" i="18"/>
  <c r="T84" i="18" s="1"/>
  <c r="O79" i="18"/>
  <c r="P79" i="18" s="1"/>
  <c r="AA79" i="18"/>
  <c r="AB79" i="18" s="1"/>
  <c r="W79" i="18"/>
  <c r="S79" i="18"/>
  <c r="T79" i="18" s="1"/>
  <c r="AA139" i="18"/>
  <c r="AB139" i="18" s="1"/>
  <c r="W139" i="18"/>
  <c r="X139" i="18" s="1"/>
  <c r="S139" i="18"/>
  <c r="T139" i="18" s="1"/>
  <c r="AA81" i="18"/>
  <c r="AB81" i="18" s="1"/>
  <c r="W81" i="18"/>
  <c r="X81" i="18" s="1"/>
  <c r="S81" i="18"/>
  <c r="T81" i="18" s="1"/>
  <c r="AA167" i="18"/>
  <c r="AB167" i="18" s="1"/>
  <c r="W167" i="18"/>
  <c r="X167" i="18" s="1"/>
  <c r="S167" i="18"/>
  <c r="T167" i="18" s="1"/>
  <c r="AA171" i="18"/>
  <c r="AB171" i="18" s="1"/>
  <c r="W171" i="18"/>
  <c r="X171" i="18" s="1"/>
  <c r="S171" i="18"/>
  <c r="T171" i="18" s="1"/>
  <c r="AA103" i="18"/>
  <c r="AB103" i="18" s="1"/>
  <c r="W103" i="18"/>
  <c r="X103" i="18" s="1"/>
  <c r="S103" i="18"/>
  <c r="T103" i="18" s="1"/>
  <c r="AA137" i="18"/>
  <c r="AB137" i="18" s="1"/>
  <c r="W137" i="18"/>
  <c r="X137" i="18" s="1"/>
  <c r="S137" i="18"/>
  <c r="T137" i="18" s="1"/>
  <c r="S25" i="18"/>
  <c r="T25" i="18" s="1"/>
  <c r="AA25" i="18"/>
  <c r="AB25" i="18" s="1"/>
  <c r="W25" i="18"/>
  <c r="X25" i="18" s="1"/>
  <c r="O76" i="18"/>
  <c r="P76" i="18" s="1"/>
  <c r="W76" i="18"/>
  <c r="X76" i="18" s="1"/>
  <c r="S76" i="18"/>
  <c r="T76" i="18" s="1"/>
  <c r="AA76" i="18"/>
  <c r="AB76" i="18" s="1"/>
  <c r="AA85" i="18"/>
  <c r="AB85" i="18" s="1"/>
  <c r="W85" i="18"/>
  <c r="X85" i="18" s="1"/>
  <c r="S85" i="18"/>
  <c r="T85" i="18" s="1"/>
  <c r="S166" i="18"/>
  <c r="T166" i="18" s="1"/>
  <c r="AA166" i="18"/>
  <c r="AB166" i="18" s="1"/>
  <c r="W166" i="18"/>
  <c r="X166" i="18" s="1"/>
  <c r="AA165" i="18"/>
  <c r="AB165" i="18" s="1"/>
  <c r="W165" i="18"/>
  <c r="X165" i="18" s="1"/>
  <c r="S165" i="18"/>
  <c r="T165" i="18" s="1"/>
  <c r="AA114" i="18"/>
  <c r="AB114" i="18" s="1"/>
  <c r="W114" i="18"/>
  <c r="X114" i="18" s="1"/>
  <c r="S114" i="18"/>
  <c r="T114" i="18" s="1"/>
  <c r="AA54" i="18"/>
  <c r="AB54" i="18" s="1"/>
  <c r="W54" i="18"/>
  <c r="X54" i="18" s="1"/>
  <c r="S54" i="18"/>
  <c r="T54" i="18" s="1"/>
  <c r="W46" i="18"/>
  <c r="X46" i="18" s="1"/>
  <c r="S46" i="18"/>
  <c r="T46" i="18" s="1"/>
  <c r="AA46" i="18"/>
  <c r="AB46" i="18" s="1"/>
  <c r="S22" i="18"/>
  <c r="T22" i="18" s="1"/>
  <c r="AA22" i="18"/>
  <c r="AB22" i="18" s="1"/>
  <c r="W22" i="18"/>
  <c r="X22" i="18" s="1"/>
  <c r="AA110" i="18"/>
  <c r="AB110" i="18" s="1"/>
  <c r="W110" i="18"/>
  <c r="X110" i="18" s="1"/>
  <c r="S110" i="18"/>
  <c r="T110" i="18" s="1"/>
  <c r="AA108" i="18"/>
  <c r="AB108" i="18" s="1"/>
  <c r="W108" i="18"/>
  <c r="X108" i="18" s="1"/>
  <c r="S108" i="18"/>
  <c r="T108" i="18" s="1"/>
  <c r="AA53" i="18"/>
  <c r="AB53" i="18" s="1"/>
  <c r="W53" i="18"/>
  <c r="X53" i="18" s="1"/>
  <c r="S53" i="18"/>
  <c r="AA135" i="18"/>
  <c r="AB135" i="18" s="1"/>
  <c r="W135" i="18"/>
  <c r="X135" i="18" s="1"/>
  <c r="S135" i="18"/>
  <c r="T135" i="18" s="1"/>
  <c r="AA146" i="18"/>
  <c r="AB146" i="18" s="1"/>
  <c r="W146" i="18"/>
  <c r="X146" i="18" s="1"/>
  <c r="S146" i="18"/>
  <c r="T146" i="18" s="1"/>
  <c r="AA44" i="18"/>
  <c r="AB44" i="18" s="1"/>
  <c r="W44" i="18"/>
  <c r="X44" i="18" s="1"/>
  <c r="S44" i="18"/>
  <c r="T44" i="18" s="1"/>
  <c r="S13" i="18"/>
  <c r="AA13" i="18"/>
  <c r="W13" i="18"/>
  <c r="S18" i="18"/>
  <c r="T18" i="18" s="1"/>
  <c r="AA18" i="18"/>
  <c r="AB18" i="18" s="1"/>
  <c r="W18" i="18"/>
  <c r="X18" i="18" s="1"/>
  <c r="AA142" i="18"/>
  <c r="AB142" i="18" s="1"/>
  <c r="W142" i="18"/>
  <c r="X142" i="18" s="1"/>
  <c r="S142" i="18"/>
  <c r="T142" i="18" s="1"/>
  <c r="AA164" i="18"/>
  <c r="AB164" i="18" s="1"/>
  <c r="W164" i="18"/>
  <c r="X164" i="18" s="1"/>
  <c r="S164" i="18"/>
  <c r="T164" i="18" s="1"/>
  <c r="AA175" i="18"/>
  <c r="AB175" i="18" s="1"/>
  <c r="W175" i="18"/>
  <c r="X175" i="18" s="1"/>
  <c r="S175" i="18"/>
  <c r="T175" i="18" s="1"/>
  <c r="S15" i="18"/>
  <c r="T15" i="18" s="1"/>
  <c r="AA15" i="18"/>
  <c r="AB15" i="18" s="1"/>
  <c r="W15" i="18"/>
  <c r="X15" i="18" s="1"/>
  <c r="AA77" i="18"/>
  <c r="AB77" i="18" s="1"/>
  <c r="W77" i="18"/>
  <c r="X77" i="18" s="1"/>
  <c r="S77" i="18"/>
  <c r="T77" i="18" s="1"/>
  <c r="AA45" i="18"/>
  <c r="AB45" i="18" s="1"/>
  <c r="W45" i="18"/>
  <c r="X45" i="18" s="1"/>
  <c r="S45" i="18"/>
  <c r="T45" i="18" s="1"/>
  <c r="AA72" i="18"/>
  <c r="W72" i="18"/>
  <c r="S72" i="18"/>
  <c r="T72" i="18" s="1"/>
  <c r="AA132" i="18"/>
  <c r="W132" i="18"/>
  <c r="S132" i="18"/>
  <c r="AA141" i="18"/>
  <c r="AB141" i="18" s="1"/>
  <c r="W141" i="18"/>
  <c r="X141" i="18" s="1"/>
  <c r="S141" i="18"/>
  <c r="T141" i="18" s="1"/>
  <c r="AA56" i="18"/>
  <c r="AB56" i="18" s="1"/>
  <c r="W56" i="18"/>
  <c r="X56" i="18" s="1"/>
  <c r="S56" i="18"/>
  <c r="T56" i="18" s="1"/>
  <c r="AA52" i="18"/>
  <c r="W52" i="18"/>
  <c r="X52" i="18" s="1"/>
  <c r="S52" i="18"/>
  <c r="AA24" i="18"/>
  <c r="AB24" i="18" s="1"/>
  <c r="W24" i="18"/>
  <c r="X24" i="18" s="1"/>
  <c r="S24" i="18"/>
  <c r="T24" i="18" s="1"/>
  <c r="W106" i="18"/>
  <c r="X106" i="18" s="1"/>
  <c r="S106" i="18"/>
  <c r="T106" i="18" s="1"/>
  <c r="AA106" i="18"/>
  <c r="AB106" i="18" s="1"/>
  <c r="O78" i="18"/>
  <c r="P78" i="18" s="1"/>
  <c r="AA78" i="18"/>
  <c r="AB78" i="18" s="1"/>
  <c r="W78" i="18"/>
  <c r="X78" i="18" s="1"/>
  <c r="S78" i="18"/>
  <c r="T78" i="18" s="1"/>
  <c r="AA138" i="18"/>
  <c r="AB138" i="18" s="1"/>
  <c r="W138" i="18"/>
  <c r="X138" i="18" s="1"/>
  <c r="S138" i="18"/>
  <c r="T138" i="18" s="1"/>
  <c r="AA102" i="18"/>
  <c r="W102" i="18"/>
  <c r="S102" i="18"/>
  <c r="O176" i="18"/>
  <c r="P176" i="18" s="1"/>
  <c r="AA176" i="18"/>
  <c r="AB176" i="18" s="1"/>
  <c r="W176" i="18"/>
  <c r="X176" i="18" s="1"/>
  <c r="S176" i="18"/>
  <c r="T176" i="18" s="1"/>
  <c r="O162" i="18"/>
  <c r="P162" i="18" s="1"/>
  <c r="AA162" i="18"/>
  <c r="AB162" i="18" s="1"/>
  <c r="W162" i="18"/>
  <c r="X162" i="18" s="1"/>
  <c r="S162" i="18"/>
  <c r="T162" i="18" s="1"/>
  <c r="AA82" i="18"/>
  <c r="W82" i="18"/>
  <c r="S82" i="18"/>
  <c r="AA109" i="18"/>
  <c r="AB109" i="18" s="1"/>
  <c r="W109" i="18"/>
  <c r="X109" i="18" s="1"/>
  <c r="S109" i="18"/>
  <c r="T109" i="18" s="1"/>
  <c r="AA144" i="18"/>
  <c r="AB144" i="18" s="1"/>
  <c r="W144" i="18"/>
  <c r="X144" i="18" s="1"/>
  <c r="S144" i="18"/>
  <c r="T144" i="18" s="1"/>
  <c r="S17" i="18"/>
  <c r="T17" i="18" s="1"/>
  <c r="AA17" i="18"/>
  <c r="AB17" i="18" s="1"/>
  <c r="W17" i="18"/>
  <c r="X17" i="18" s="1"/>
  <c r="AA104" i="18"/>
  <c r="AB104" i="18" s="1"/>
  <c r="W104" i="18"/>
  <c r="X104" i="18" s="1"/>
  <c r="S104" i="18"/>
  <c r="T104" i="18" s="1"/>
  <c r="AA48" i="18"/>
  <c r="AB48" i="18" s="1"/>
  <c r="W48" i="18"/>
  <c r="X48" i="18" s="1"/>
  <c r="S48" i="18"/>
  <c r="T48" i="18" s="1"/>
  <c r="AA143" i="18"/>
  <c r="AB143" i="18" s="1"/>
  <c r="W143" i="18"/>
  <c r="X143" i="18" s="1"/>
  <c r="S143" i="18"/>
  <c r="T143" i="18" s="1"/>
  <c r="S20" i="18"/>
  <c r="T20" i="18" s="1"/>
  <c r="AA20" i="18"/>
  <c r="AB20" i="18" s="1"/>
  <c r="W20" i="18"/>
  <c r="X20" i="18" s="1"/>
  <c r="AA145" i="18"/>
  <c r="W145" i="18"/>
  <c r="X145" i="18" s="1"/>
  <c r="S145" i="18"/>
  <c r="T145" i="18" s="1"/>
  <c r="AA80" i="18"/>
  <c r="AB80" i="18" s="1"/>
  <c r="W80" i="18"/>
  <c r="X80" i="18" s="1"/>
  <c r="S80" i="18"/>
  <c r="T80" i="18" s="1"/>
  <c r="O74" i="18"/>
  <c r="P74" i="18" s="1"/>
  <c r="AA74" i="18"/>
  <c r="AB74" i="18" s="1"/>
  <c r="W74" i="18"/>
  <c r="X74" i="18" s="1"/>
  <c r="S74" i="18"/>
  <c r="T74" i="18" s="1"/>
  <c r="AA111" i="18"/>
  <c r="AB111" i="18" s="1"/>
  <c r="W111" i="18"/>
  <c r="X111" i="18" s="1"/>
  <c r="S111" i="18"/>
  <c r="T111" i="18" s="1"/>
  <c r="AA174" i="18"/>
  <c r="AB174" i="18" s="1"/>
  <c r="W174" i="18"/>
  <c r="X174" i="18" s="1"/>
  <c r="S174" i="18"/>
  <c r="T174" i="18" s="1"/>
  <c r="AA86" i="18"/>
  <c r="AB86" i="18" s="1"/>
  <c r="W86" i="18"/>
  <c r="X86" i="18" s="1"/>
  <c r="S86" i="18"/>
  <c r="T86" i="18" s="1"/>
  <c r="AA50" i="18"/>
  <c r="AB50" i="18" s="1"/>
  <c r="W50" i="18"/>
  <c r="X50" i="18" s="1"/>
  <c r="S50" i="18"/>
  <c r="T50" i="18" s="1"/>
  <c r="AA170" i="18"/>
  <c r="AB170" i="18" s="1"/>
  <c r="W170" i="18"/>
  <c r="X170" i="18" s="1"/>
  <c r="S170" i="18"/>
  <c r="T170" i="18" s="1"/>
  <c r="AA73" i="18"/>
  <c r="AB73" i="18" s="1"/>
  <c r="W73" i="18"/>
  <c r="X73" i="18" s="1"/>
  <c r="S73" i="18"/>
  <c r="T73" i="18" s="1"/>
  <c r="S21" i="18"/>
  <c r="AA21" i="18"/>
  <c r="AB21" i="18" s="1"/>
  <c r="W21" i="18"/>
  <c r="X21" i="18" s="1"/>
  <c r="AA168" i="18"/>
  <c r="AB168" i="18" s="1"/>
  <c r="W168" i="18"/>
  <c r="X168" i="18" s="1"/>
  <c r="S168" i="18"/>
  <c r="T168" i="18" s="1"/>
  <c r="W19" i="18"/>
  <c r="X19" i="18" s="1"/>
  <c r="AA19" i="18"/>
  <c r="AB19" i="18" s="1"/>
  <c r="S19" i="18"/>
  <c r="T19" i="18" s="1"/>
  <c r="AA83" i="18"/>
  <c r="AB83" i="18" s="1"/>
  <c r="W83" i="18"/>
  <c r="X83" i="18" s="1"/>
  <c r="S83" i="18"/>
  <c r="T83" i="18" s="1"/>
  <c r="S16" i="18"/>
  <c r="T16" i="18" s="1"/>
  <c r="AA16" i="18"/>
  <c r="AB16" i="18" s="1"/>
  <c r="W16" i="18"/>
  <c r="X16" i="18" s="1"/>
  <c r="AA42" i="18"/>
  <c r="W42" i="18"/>
  <c r="S42" i="18"/>
  <c r="T42" i="18" s="1"/>
  <c r="AA47" i="18"/>
  <c r="AB47" i="18" s="1"/>
  <c r="W47" i="18"/>
  <c r="X47" i="18" s="1"/>
  <c r="S47" i="18"/>
  <c r="T47" i="18" s="1"/>
  <c r="AA113" i="18"/>
  <c r="AB113" i="18" s="1"/>
  <c r="W113" i="18"/>
  <c r="X113" i="18" s="1"/>
  <c r="S113" i="18"/>
  <c r="T113" i="18" s="1"/>
  <c r="AA163" i="18"/>
  <c r="AB163" i="18" s="1"/>
  <c r="W163" i="18"/>
  <c r="X163" i="18" s="1"/>
  <c r="S163" i="18"/>
  <c r="T163" i="18" s="1"/>
  <c r="W136" i="18"/>
  <c r="X136" i="18" s="1"/>
  <c r="S136" i="18"/>
  <c r="T136" i="18" s="1"/>
  <c r="AA136" i="18"/>
  <c r="AB136" i="18" s="1"/>
  <c r="S26" i="18"/>
  <c r="T26" i="18" s="1"/>
  <c r="AA26" i="18"/>
  <c r="AB26" i="18" s="1"/>
  <c r="W26" i="18"/>
  <c r="X26" i="18" s="1"/>
  <c r="O172" i="18"/>
  <c r="P172" i="18" s="1"/>
  <c r="AA172" i="18"/>
  <c r="AB172" i="18" s="1"/>
  <c r="W172" i="18"/>
  <c r="X172" i="18" s="1"/>
  <c r="S172" i="18"/>
  <c r="T172" i="18" s="1"/>
  <c r="AA115" i="18"/>
  <c r="AB115" i="18" s="1"/>
  <c r="W115" i="18"/>
  <c r="X115" i="18" s="1"/>
  <c r="S115" i="18"/>
  <c r="T115" i="18" s="1"/>
  <c r="AA55" i="18"/>
  <c r="AB55" i="18" s="1"/>
  <c r="W55" i="18"/>
  <c r="X55" i="18" s="1"/>
  <c r="S55" i="18"/>
  <c r="T55" i="18" s="1"/>
  <c r="AA51" i="18"/>
  <c r="AB51" i="18" s="1"/>
  <c r="W51" i="18"/>
  <c r="X51" i="18" s="1"/>
  <c r="S51" i="18"/>
  <c r="T51" i="18" s="1"/>
  <c r="AA23" i="18"/>
  <c r="AB23" i="18" s="1"/>
  <c r="W23" i="18"/>
  <c r="X23" i="18" s="1"/>
  <c r="S23" i="18"/>
  <c r="T23" i="18" s="1"/>
  <c r="AA43" i="18"/>
  <c r="AB43" i="18" s="1"/>
  <c r="W43" i="18"/>
  <c r="X43" i="18" s="1"/>
  <c r="S43" i="18"/>
  <c r="T43" i="18" s="1"/>
  <c r="AA107" i="18"/>
  <c r="AB107" i="18" s="1"/>
  <c r="W107" i="18"/>
  <c r="X107" i="18" s="1"/>
  <c r="S107" i="18"/>
  <c r="T107" i="18" s="1"/>
  <c r="AA140" i="18"/>
  <c r="AB140" i="18" s="1"/>
  <c r="W140" i="18"/>
  <c r="X140" i="18" s="1"/>
  <c r="S140" i="18"/>
  <c r="T140" i="18" s="1"/>
  <c r="O75" i="18"/>
  <c r="P75" i="18" s="1"/>
  <c r="AA75" i="18"/>
  <c r="AB75" i="18" s="1"/>
  <c r="W75" i="18"/>
  <c r="X75" i="18" s="1"/>
  <c r="S75" i="18"/>
  <c r="T75" i="18" s="1"/>
  <c r="AA134" i="18"/>
  <c r="AB134" i="18" s="1"/>
  <c r="W134" i="18"/>
  <c r="X134" i="18" s="1"/>
  <c r="S134" i="18"/>
  <c r="T134" i="18" s="1"/>
  <c r="AA173" i="18"/>
  <c r="AB173" i="18" s="1"/>
  <c r="W173" i="18"/>
  <c r="X173" i="18" s="1"/>
  <c r="S173" i="18"/>
  <c r="T173" i="18" s="1"/>
  <c r="S30" i="18"/>
  <c r="T30" i="18" s="1"/>
  <c r="W30" i="18"/>
  <c r="X30" i="18" s="1"/>
  <c r="AA30" i="18"/>
  <c r="AB30" i="18" s="1"/>
  <c r="S34" i="18"/>
  <c r="T34" i="18" s="1"/>
  <c r="AA34" i="18"/>
  <c r="AB34" i="18" s="1"/>
  <c r="W34" i="18"/>
  <c r="X34" i="18" s="1"/>
  <c r="W27" i="18"/>
  <c r="X27" i="18" s="1"/>
  <c r="S27" i="18"/>
  <c r="T27" i="18" s="1"/>
  <c r="AA27" i="18"/>
  <c r="AB27" i="18" s="1"/>
  <c r="W35" i="18"/>
  <c r="X35" i="18" s="1"/>
  <c r="AA35" i="18"/>
  <c r="AB35" i="18" s="1"/>
  <c r="S35" i="18"/>
  <c r="T35" i="18" s="1"/>
  <c r="S29" i="18"/>
  <c r="T29" i="18" s="1"/>
  <c r="W29" i="18"/>
  <c r="X29" i="18" s="1"/>
  <c r="AA29" i="18"/>
  <c r="AB29" i="18" s="1"/>
  <c r="AA36" i="18"/>
  <c r="AB36" i="18" s="1"/>
  <c r="S36" i="18"/>
  <c r="T36" i="18" s="1"/>
  <c r="W36" i="18"/>
  <c r="X36" i="18" s="1"/>
  <c r="AA33" i="18"/>
  <c r="AB33" i="18" s="1"/>
  <c r="S33" i="18"/>
  <c r="T33" i="18" s="1"/>
  <c r="W33" i="18"/>
  <c r="X33" i="18" s="1"/>
  <c r="W28" i="18"/>
  <c r="X28" i="18" s="1"/>
  <c r="AA28" i="18"/>
  <c r="AB28" i="18" s="1"/>
  <c r="S28" i="18"/>
  <c r="T28" i="18" s="1"/>
  <c r="S31" i="18"/>
  <c r="T31" i="18" s="1"/>
  <c r="AA31" i="18"/>
  <c r="AB31" i="18" s="1"/>
  <c r="W31" i="18"/>
  <c r="X31" i="18" s="1"/>
  <c r="S32" i="18"/>
  <c r="T32" i="18" s="1"/>
  <c r="W32" i="18"/>
  <c r="X32" i="18" s="1"/>
  <c r="AA32" i="18"/>
  <c r="AB32" i="18" s="1"/>
  <c r="W66" i="18"/>
  <c r="X66" i="18" s="1"/>
  <c r="S66" i="18"/>
  <c r="T66" i="18" s="1"/>
  <c r="AA66" i="18"/>
  <c r="AB66" i="18" s="1"/>
  <c r="S65" i="18"/>
  <c r="T65" i="18" s="1"/>
  <c r="AA65" i="18"/>
  <c r="AB65" i="18" s="1"/>
  <c r="W65" i="18"/>
  <c r="X65" i="18" s="1"/>
  <c r="W62" i="18"/>
  <c r="X62" i="18" s="1"/>
  <c r="S62" i="18"/>
  <c r="T62" i="18" s="1"/>
  <c r="AA62" i="18"/>
  <c r="AB62" i="18" s="1"/>
  <c r="AA64" i="18"/>
  <c r="AB64" i="18" s="1"/>
  <c r="W64" i="18"/>
  <c r="X64" i="18" s="1"/>
  <c r="S64" i="18"/>
  <c r="T64" i="18" s="1"/>
  <c r="W60" i="18"/>
  <c r="X60" i="18" s="1"/>
  <c r="S60" i="18"/>
  <c r="T60" i="18" s="1"/>
  <c r="AA60" i="18"/>
  <c r="AB60" i="18" s="1"/>
  <c r="W57" i="18"/>
  <c r="X57" i="18" s="1"/>
  <c r="S57" i="18"/>
  <c r="T57" i="18" s="1"/>
  <c r="AA57" i="18"/>
  <c r="AB57" i="18" s="1"/>
  <c r="W61" i="18"/>
  <c r="X61" i="18" s="1"/>
  <c r="S61" i="18"/>
  <c r="T61" i="18" s="1"/>
  <c r="AA61" i="18"/>
  <c r="AB61" i="18" s="1"/>
  <c r="AA63" i="18"/>
  <c r="AB63" i="18" s="1"/>
  <c r="W63" i="18"/>
  <c r="X63" i="18" s="1"/>
  <c r="S63" i="18"/>
  <c r="T63" i="18" s="1"/>
  <c r="W59" i="18"/>
  <c r="X59" i="18" s="1"/>
  <c r="S59" i="18"/>
  <c r="T59" i="18" s="1"/>
  <c r="AA59" i="18"/>
  <c r="AB59" i="18" s="1"/>
  <c r="W58" i="18"/>
  <c r="X58" i="18" s="1"/>
  <c r="S58" i="18"/>
  <c r="T58" i="18" s="1"/>
  <c r="AA58" i="18"/>
  <c r="AB58" i="18" s="1"/>
  <c r="O89" i="18"/>
  <c r="P89" i="18" s="1"/>
  <c r="S89" i="18"/>
  <c r="T89" i="18" s="1"/>
  <c r="W89" i="18"/>
  <c r="X89" i="18" s="1"/>
  <c r="AA89" i="18"/>
  <c r="AB89" i="18" s="1"/>
  <c r="AA93" i="18"/>
  <c r="AB93" i="18" s="1"/>
  <c r="S93" i="18"/>
  <c r="T93" i="18" s="1"/>
  <c r="W93" i="18"/>
  <c r="X93" i="18" s="1"/>
  <c r="AA95" i="18"/>
  <c r="AB95" i="18" s="1"/>
  <c r="W95" i="18"/>
  <c r="X95" i="18" s="1"/>
  <c r="S95" i="18"/>
  <c r="T95" i="18" s="1"/>
  <c r="O87" i="18"/>
  <c r="P87" i="18" s="1"/>
  <c r="S87" i="18"/>
  <c r="T87" i="18" s="1"/>
  <c r="W87" i="18"/>
  <c r="X87" i="18" s="1"/>
  <c r="AA87" i="18"/>
  <c r="AB87" i="18" s="1"/>
  <c r="O88" i="18"/>
  <c r="P88" i="18" s="1"/>
  <c r="S88" i="18"/>
  <c r="T88" i="18" s="1"/>
  <c r="W88" i="18"/>
  <c r="X88" i="18" s="1"/>
  <c r="AA88" i="18"/>
  <c r="AB88" i="18" s="1"/>
  <c r="AA92" i="18"/>
  <c r="AB92" i="18" s="1"/>
  <c r="S92" i="18"/>
  <c r="T92" i="18" s="1"/>
  <c r="W92" i="18"/>
  <c r="X92" i="18" s="1"/>
  <c r="W96" i="18"/>
  <c r="X96" i="18" s="1"/>
  <c r="AA96" i="18"/>
  <c r="AB96" i="18" s="1"/>
  <c r="S96" i="18"/>
  <c r="T96" i="18" s="1"/>
  <c r="AA90" i="18"/>
  <c r="AB90" i="18" s="1"/>
  <c r="S90" i="18"/>
  <c r="T90" i="18" s="1"/>
  <c r="W90" i="18"/>
  <c r="X90" i="18" s="1"/>
  <c r="O91" i="18"/>
  <c r="P91" i="18" s="1"/>
  <c r="S91" i="18"/>
  <c r="T91" i="18" s="1"/>
  <c r="AA91" i="18"/>
  <c r="AB91" i="18" s="1"/>
  <c r="W91" i="18"/>
  <c r="X91" i="18" s="1"/>
  <c r="S94" i="18"/>
  <c r="T94" i="18" s="1"/>
  <c r="W94" i="18"/>
  <c r="X94" i="18" s="1"/>
  <c r="AA94" i="18"/>
  <c r="AB94" i="18" s="1"/>
  <c r="AA125" i="18"/>
  <c r="AB125" i="18" s="1"/>
  <c r="W125" i="18"/>
  <c r="X125" i="18" s="1"/>
  <c r="S125" i="18"/>
  <c r="T125" i="18" s="1"/>
  <c r="W119" i="18"/>
  <c r="X119" i="18" s="1"/>
  <c r="S119" i="18"/>
  <c r="T119" i="18" s="1"/>
  <c r="AA119" i="18"/>
  <c r="AB119" i="18" s="1"/>
  <c r="AA126" i="18"/>
  <c r="AB126" i="18" s="1"/>
  <c r="W126" i="18"/>
  <c r="X126" i="18" s="1"/>
  <c r="S126" i="18"/>
  <c r="T126" i="18" s="1"/>
  <c r="W118" i="18"/>
  <c r="X118" i="18" s="1"/>
  <c r="S118" i="18"/>
  <c r="T118" i="18" s="1"/>
  <c r="AA118" i="18"/>
  <c r="AB118" i="18" s="1"/>
  <c r="W121" i="18"/>
  <c r="X121" i="18" s="1"/>
  <c r="S121" i="18"/>
  <c r="T121" i="18" s="1"/>
  <c r="AA121" i="18"/>
  <c r="AB121" i="18" s="1"/>
  <c r="W120" i="18"/>
  <c r="X120" i="18" s="1"/>
  <c r="S120" i="18"/>
  <c r="T120" i="18" s="1"/>
  <c r="AA120" i="18"/>
  <c r="AB120" i="18" s="1"/>
  <c r="AA117" i="18"/>
  <c r="AB117" i="18" s="1"/>
  <c r="W117" i="18"/>
  <c r="X117" i="18" s="1"/>
  <c r="S117" i="18"/>
  <c r="T117" i="18" s="1"/>
  <c r="AA124" i="18"/>
  <c r="AB124" i="18" s="1"/>
  <c r="W124" i="18"/>
  <c r="X124" i="18" s="1"/>
  <c r="S124" i="18"/>
  <c r="T124" i="18" s="1"/>
  <c r="AA123" i="18"/>
  <c r="AB123" i="18" s="1"/>
  <c r="W123" i="18"/>
  <c r="X123" i="18" s="1"/>
  <c r="S123" i="18"/>
  <c r="T123" i="18" s="1"/>
  <c r="W122" i="18"/>
  <c r="X122" i="18" s="1"/>
  <c r="S122" i="18"/>
  <c r="T122" i="18" s="1"/>
  <c r="AA122" i="18"/>
  <c r="AB122" i="18" s="1"/>
  <c r="S181" i="18"/>
  <c r="T181" i="18" s="1"/>
  <c r="W181" i="18"/>
  <c r="X181" i="18" s="1"/>
  <c r="AA181" i="18"/>
  <c r="AB181" i="18" s="1"/>
  <c r="AA183" i="18"/>
  <c r="AB183" i="18" s="1"/>
  <c r="S183" i="18"/>
  <c r="T183" i="18" s="1"/>
  <c r="W183" i="18"/>
  <c r="X183" i="18" s="1"/>
  <c r="W179" i="18"/>
  <c r="X179" i="18" s="1"/>
  <c r="AA179" i="18"/>
  <c r="AB179" i="18" s="1"/>
  <c r="S179" i="18"/>
  <c r="T179" i="18" s="1"/>
  <c r="W180" i="18"/>
  <c r="X180" i="18" s="1"/>
  <c r="AA180" i="18"/>
  <c r="AB180" i="18" s="1"/>
  <c r="S180" i="18"/>
  <c r="T180" i="18" s="1"/>
  <c r="W178" i="18"/>
  <c r="X178" i="18" s="1"/>
  <c r="AA178" i="18"/>
  <c r="AB178" i="18" s="1"/>
  <c r="S178" i="18"/>
  <c r="T178" i="18" s="1"/>
  <c r="O177" i="18"/>
  <c r="P177" i="18" s="1"/>
  <c r="W177" i="18"/>
  <c r="X177" i="18" s="1"/>
  <c r="AA177" i="18"/>
  <c r="AB177" i="18" s="1"/>
  <c r="S177" i="18"/>
  <c r="T177" i="18" s="1"/>
  <c r="AA186" i="18"/>
  <c r="AB186" i="18" s="1"/>
  <c r="S186" i="18"/>
  <c r="T186" i="18" s="1"/>
  <c r="W186" i="18"/>
  <c r="X186" i="18" s="1"/>
  <c r="AA185" i="18"/>
  <c r="AB185" i="18" s="1"/>
  <c r="S185" i="18"/>
  <c r="T185" i="18" s="1"/>
  <c r="W185" i="18"/>
  <c r="X185" i="18" s="1"/>
  <c r="S182" i="18"/>
  <c r="T182" i="18" s="1"/>
  <c r="W182" i="18"/>
  <c r="X182" i="18" s="1"/>
  <c r="AA182" i="18"/>
  <c r="AB182" i="18" s="1"/>
  <c r="AA184" i="18"/>
  <c r="AB184" i="18" s="1"/>
  <c r="S184" i="18"/>
  <c r="T184" i="18" s="1"/>
  <c r="W184" i="18"/>
  <c r="X184" i="18" s="1"/>
  <c r="W151" i="18"/>
  <c r="X151" i="18" s="1"/>
  <c r="S151" i="18"/>
  <c r="T151" i="18" s="1"/>
  <c r="AA151" i="18"/>
  <c r="AB151" i="18" s="1"/>
  <c r="AA148" i="18"/>
  <c r="AB148" i="18" s="1"/>
  <c r="W148" i="18"/>
  <c r="X148" i="18" s="1"/>
  <c r="S148" i="18"/>
  <c r="T148" i="18" s="1"/>
  <c r="AA147" i="18"/>
  <c r="AB147" i="18" s="1"/>
  <c r="S147" i="18"/>
  <c r="T147" i="18" s="1"/>
  <c r="W147" i="18"/>
  <c r="X147" i="18" s="1"/>
  <c r="W154" i="18"/>
  <c r="X154" i="18" s="1"/>
  <c r="AA154" i="18"/>
  <c r="AB154" i="18" s="1"/>
  <c r="S154" i="18"/>
  <c r="T154" i="18" s="1"/>
  <c r="S150" i="18"/>
  <c r="T150" i="18" s="1"/>
  <c r="AA150" i="18"/>
  <c r="AB150" i="18" s="1"/>
  <c r="W150" i="18"/>
  <c r="X150" i="18" s="1"/>
  <c r="S149" i="18"/>
  <c r="T149" i="18" s="1"/>
  <c r="AA149" i="18"/>
  <c r="AB149" i="18" s="1"/>
  <c r="W149" i="18"/>
  <c r="X149" i="18" s="1"/>
  <c r="W152" i="18"/>
  <c r="X152" i="18" s="1"/>
  <c r="S152" i="18"/>
  <c r="T152" i="18" s="1"/>
  <c r="AA152" i="18"/>
  <c r="AB152" i="18" s="1"/>
  <c r="S156" i="18"/>
  <c r="T156" i="18" s="1"/>
  <c r="W156" i="18"/>
  <c r="X156" i="18" s="1"/>
  <c r="AA156" i="18"/>
  <c r="AB156" i="18" s="1"/>
  <c r="W153" i="18"/>
  <c r="X153" i="18" s="1"/>
  <c r="S153" i="18"/>
  <c r="T153" i="18" s="1"/>
  <c r="AA153" i="18"/>
  <c r="AB153" i="18" s="1"/>
  <c r="W155" i="18"/>
  <c r="S155" i="18"/>
  <c r="AA155" i="18"/>
  <c r="O179" i="18"/>
  <c r="P179" i="18" s="1"/>
  <c r="O166" i="18"/>
  <c r="P166" i="18" s="1"/>
  <c r="O171" i="18"/>
  <c r="P171" i="18" s="1"/>
  <c r="O184" i="18"/>
  <c r="P184" i="18" s="1"/>
  <c r="O183" i="18"/>
  <c r="P183" i="18" s="1"/>
  <c r="AF17" i="16"/>
  <c r="O165" i="18"/>
  <c r="P165" i="18" s="1"/>
  <c r="O181" i="18"/>
  <c r="P181" i="18" s="1"/>
  <c r="O167" i="18"/>
  <c r="P167" i="18" s="1"/>
  <c r="O164" i="18"/>
  <c r="P164" i="18" s="1"/>
  <c r="O170" i="18"/>
  <c r="P170" i="18" s="1"/>
  <c r="O180" i="18"/>
  <c r="P180" i="18" s="1"/>
  <c r="O182" i="18"/>
  <c r="P182" i="18" s="1"/>
  <c r="O168" i="18"/>
  <c r="P168" i="18" s="1"/>
  <c r="AB169" i="18"/>
  <c r="O169" i="18"/>
  <c r="P169" i="18" s="1"/>
  <c r="AF23" i="16"/>
  <c r="AF20" i="16"/>
  <c r="AF24" i="16"/>
  <c r="AF25" i="16"/>
  <c r="AF19" i="16"/>
  <c r="AF22" i="16"/>
  <c r="AF15" i="16"/>
  <c r="AF14" i="16"/>
  <c r="AF13" i="16"/>
  <c r="AF12" i="16"/>
  <c r="AF11" i="16"/>
  <c r="AF10" i="16"/>
  <c r="AF9" i="16"/>
  <c r="AF8" i="16"/>
  <c r="AF21" i="16"/>
  <c r="AF16" i="16"/>
  <c r="AF18" i="16"/>
  <c r="I6" i="8"/>
  <c r="I26" i="8" s="1"/>
  <c r="F6" i="8"/>
  <c r="F26" i="8" s="1"/>
  <c r="O90" i="18"/>
  <c r="P90" i="18" s="1"/>
  <c r="T21" i="18"/>
  <c r="AB145" i="18"/>
  <c r="X79" i="18"/>
  <c r="T53" i="18"/>
  <c r="O64" i="18"/>
  <c r="P64" i="18" s="1"/>
  <c r="O80" i="18"/>
  <c r="P80" i="18" s="1"/>
  <c r="O44" i="18"/>
  <c r="P44" i="18" s="1"/>
  <c r="O84" i="18"/>
  <c r="P84" i="18" s="1"/>
  <c r="AF7" i="16"/>
  <c r="O81" i="18"/>
  <c r="P81" i="18" s="1"/>
  <c r="O43" i="18"/>
  <c r="P43" i="18" s="1"/>
  <c r="O85" i="18"/>
  <c r="P85" i="18" s="1"/>
  <c r="O59" i="18"/>
  <c r="P59" i="18" s="1"/>
  <c r="O47" i="18"/>
  <c r="P47" i="18" s="1"/>
  <c r="O82" i="18"/>
  <c r="P82" i="18" s="1"/>
  <c r="O77" i="18"/>
  <c r="P77" i="18" s="1"/>
  <c r="O63" i="18"/>
  <c r="P63" i="18" s="1"/>
  <c r="O65" i="18"/>
  <c r="P65" i="18" s="1"/>
  <c r="O52" i="18"/>
  <c r="P52" i="18" s="1"/>
  <c r="O94" i="18"/>
  <c r="P94" i="18" s="1"/>
  <c r="O72" i="18"/>
  <c r="P72" i="18" s="1"/>
  <c r="O93" i="18"/>
  <c r="P93" i="18" s="1"/>
  <c r="O60" i="18"/>
  <c r="P60" i="18" s="1"/>
  <c r="O135" i="18"/>
  <c r="P135" i="18" s="1"/>
  <c r="O153" i="18"/>
  <c r="P153" i="18" s="1"/>
  <c r="O151" i="18"/>
  <c r="P151" i="18" s="1"/>
  <c r="O83" i="18"/>
  <c r="P83" i="18" s="1"/>
  <c r="O86" i="18"/>
  <c r="P86" i="18" s="1"/>
  <c r="O155" i="18"/>
  <c r="P155" i="18" s="1"/>
  <c r="O49" i="18"/>
  <c r="P49" i="18" s="1"/>
  <c r="O144" i="18"/>
  <c r="P144" i="18" s="1"/>
  <c r="O139" i="18"/>
  <c r="P139" i="18" s="1"/>
  <c r="O148" i="18"/>
  <c r="P148" i="18" s="1"/>
  <c r="O142" i="18"/>
  <c r="P142" i="18" s="1"/>
  <c r="O92" i="18"/>
  <c r="P92" i="18" s="1"/>
  <c r="O147" i="18"/>
  <c r="P147" i="18" s="1"/>
  <c r="O150" i="18"/>
  <c r="P150" i="18" s="1"/>
  <c r="O57" i="18"/>
  <c r="P57" i="18" s="1"/>
  <c r="O132" i="18"/>
  <c r="O154" i="18"/>
  <c r="P154" i="18" s="1"/>
  <c r="O134" i="18"/>
  <c r="P134" i="18" s="1"/>
  <c r="O141" i="18"/>
  <c r="P141" i="18" s="1"/>
  <c r="O138" i="18"/>
  <c r="P138" i="18" s="1"/>
  <c r="O145" i="18"/>
  <c r="P145" i="18" s="1"/>
  <c r="O48" i="18"/>
  <c r="P48" i="18" s="1"/>
  <c r="O143" i="18"/>
  <c r="P143" i="18" s="1"/>
  <c r="O146" i="18"/>
  <c r="P146" i="18" s="1"/>
  <c r="O152" i="18"/>
  <c r="P152" i="18" s="1"/>
  <c r="O137" i="18"/>
  <c r="P137" i="18" s="1"/>
  <c r="O149" i="18"/>
  <c r="P149" i="18" s="1"/>
  <c r="O140" i="18"/>
  <c r="P140" i="18" s="1"/>
  <c r="O136" i="18"/>
  <c r="P136" i="18" s="1"/>
  <c r="O73" i="18"/>
  <c r="P73" i="18" s="1"/>
  <c r="O96" i="18"/>
  <c r="P96" i="18" s="1"/>
  <c r="O95" i="18"/>
  <c r="P95" i="18" s="1"/>
  <c r="O156" i="18"/>
  <c r="P156" i="18" s="1"/>
  <c r="O133" i="18"/>
  <c r="P133" i="18" s="1"/>
  <c r="O61" i="18"/>
  <c r="P61" i="18" s="1"/>
  <c r="O66" i="18"/>
  <c r="P66" i="18" s="1"/>
  <c r="O55" i="18"/>
  <c r="P55" i="18" s="1"/>
  <c r="O46" i="18"/>
  <c r="P46" i="18" s="1"/>
  <c r="O53" i="18"/>
  <c r="P53" i="18" s="1"/>
  <c r="O54" i="18"/>
  <c r="P54" i="18" s="1"/>
  <c r="O62" i="18"/>
  <c r="P62" i="18" s="1"/>
  <c r="O51" i="18"/>
  <c r="P51" i="18" s="1"/>
  <c r="O58" i="18"/>
  <c r="P58" i="18" s="1"/>
  <c r="O56" i="18"/>
  <c r="P56" i="18" s="1"/>
  <c r="O50" i="18"/>
  <c r="P50" i="18" s="1"/>
  <c r="O45" i="18"/>
  <c r="P45" i="18" s="1"/>
  <c r="O42" i="18"/>
  <c r="P42" i="18" s="1"/>
  <c r="O17" i="18"/>
  <c r="O30" i="18"/>
  <c r="O15" i="18"/>
  <c r="O20" i="18"/>
  <c r="O24" i="18"/>
  <c r="O13" i="18"/>
  <c r="O21" i="18"/>
  <c r="O29" i="18"/>
  <c r="O31" i="18"/>
  <c r="O23" i="18"/>
  <c r="O22" i="18"/>
  <c r="O36" i="18"/>
  <c r="O28" i="18"/>
  <c r="O19" i="18"/>
  <c r="O14" i="18"/>
  <c r="O18" i="18"/>
  <c r="O32" i="18"/>
  <c r="O33" i="18"/>
  <c r="O25" i="18"/>
  <c r="O26" i="18"/>
  <c r="O35" i="18"/>
  <c r="O27" i="18"/>
  <c r="O34" i="18"/>
  <c r="N125" i="18"/>
  <c r="O125" i="18" s="1"/>
  <c r="P125" i="18" s="1"/>
  <c r="N108" i="18"/>
  <c r="O108" i="18" s="1"/>
  <c r="P108" i="18" s="1"/>
  <c r="N110" i="18"/>
  <c r="O110" i="18" s="1"/>
  <c r="P110" i="18" s="1"/>
  <c r="N126" i="18"/>
  <c r="O126" i="18" s="1"/>
  <c r="P126" i="18" s="1"/>
  <c r="N109" i="18"/>
  <c r="O109" i="18" s="1"/>
  <c r="P109" i="18" s="1"/>
  <c r="N112" i="18"/>
  <c r="O112" i="18" s="1"/>
  <c r="P112" i="18" s="1"/>
  <c r="N122" i="18"/>
  <c r="O122" i="18" s="1"/>
  <c r="P122" i="18" s="1"/>
  <c r="N115" i="18"/>
  <c r="O115" i="18" s="1"/>
  <c r="P115" i="18" s="1"/>
  <c r="N114" i="18"/>
  <c r="O114" i="18" s="1"/>
  <c r="P114" i="18" s="1"/>
  <c r="O16" i="18"/>
  <c r="N116" i="18"/>
  <c r="O116" i="18" s="1"/>
  <c r="P116" i="18" s="1"/>
  <c r="N107" i="18"/>
  <c r="O107" i="18" s="1"/>
  <c r="P107" i="18" s="1"/>
  <c r="N119" i="18"/>
  <c r="O119" i="18" s="1"/>
  <c r="P119" i="18" s="1"/>
  <c r="N121" i="18"/>
  <c r="O121" i="18" s="1"/>
  <c r="P121" i="18" s="1"/>
  <c r="N106" i="18"/>
  <c r="O106" i="18" s="1"/>
  <c r="P106" i="18" s="1"/>
  <c r="N113" i="18"/>
  <c r="O113" i="18" s="1"/>
  <c r="P113" i="18" s="1"/>
  <c r="N117" i="18"/>
  <c r="O117" i="18" s="1"/>
  <c r="P117" i="18" s="1"/>
  <c r="N118" i="18"/>
  <c r="O118" i="18" s="1"/>
  <c r="P118" i="18" s="1"/>
  <c r="N123" i="18"/>
  <c r="O123" i="18" s="1"/>
  <c r="P123" i="18" s="1"/>
  <c r="N120" i="18"/>
  <c r="O120" i="18" s="1"/>
  <c r="N104" i="18"/>
  <c r="O104" i="18" s="1"/>
  <c r="P104" i="18" s="1"/>
  <c r="N124" i="18"/>
  <c r="O124" i="18" s="1"/>
  <c r="P124" i="18" s="1"/>
  <c r="N111" i="18"/>
  <c r="O111" i="18" s="1"/>
  <c r="P111" i="18" s="1"/>
  <c r="N102" i="18"/>
  <c r="O102" i="18" s="1"/>
  <c r="N103" i="18"/>
  <c r="O103" i="18" s="1"/>
  <c r="O12" i="18" l="1"/>
  <c r="O37" i="18" s="1"/>
  <c r="AB155" i="18"/>
  <c r="T82" i="18"/>
  <c r="T97" i="18" s="1"/>
  <c r="P187" i="18"/>
  <c r="X187" i="18"/>
  <c r="AA187" i="18"/>
  <c r="O187" i="18"/>
  <c r="AB187" i="18"/>
  <c r="T187" i="18"/>
  <c r="W187" i="18"/>
  <c r="S187" i="18"/>
  <c r="T155" i="18"/>
  <c r="X155" i="18"/>
  <c r="E6" i="8"/>
  <c r="E26" i="8" s="1"/>
  <c r="S67" i="18"/>
  <c r="T52" i="18"/>
  <c r="T67" i="18" s="1"/>
  <c r="X72" i="18"/>
  <c r="AB42" i="18"/>
  <c r="X42" i="18"/>
  <c r="X67" i="18" s="1"/>
  <c r="W67" i="18"/>
  <c r="S97" i="18"/>
  <c r="AB82" i="18"/>
  <c r="AB52" i="18"/>
  <c r="X82" i="18"/>
  <c r="AB72" i="18"/>
  <c r="P67" i="18"/>
  <c r="P97" i="18"/>
  <c r="P132" i="18"/>
  <c r="O157" i="18"/>
  <c r="O97" i="18"/>
  <c r="O67" i="18"/>
  <c r="P29" i="18"/>
  <c r="P14" i="18"/>
  <c r="P19" i="18"/>
  <c r="P35" i="18"/>
  <c r="P18" i="18"/>
  <c r="P34" i="18"/>
  <c r="P24" i="18"/>
  <c r="P20" i="18"/>
  <c r="P25" i="18"/>
  <c r="P30" i="18"/>
  <c r="P36" i="18"/>
  <c r="P15" i="18"/>
  <c r="P17" i="18"/>
  <c r="P27" i="18"/>
  <c r="P26" i="18"/>
  <c r="P31" i="18"/>
  <c r="P21" i="18"/>
  <c r="P16" i="18"/>
  <c r="P13" i="18"/>
  <c r="P28" i="18"/>
  <c r="P22" i="18"/>
  <c r="P33" i="18"/>
  <c r="P23" i="18"/>
  <c r="P32" i="18"/>
  <c r="P120" i="18"/>
  <c r="P102" i="18"/>
  <c r="P103" i="18"/>
  <c r="P12" i="18" l="1"/>
  <c r="P37" i="18" s="1"/>
  <c r="AA97" i="18"/>
  <c r="AB97" i="18"/>
  <c r="AA67" i="18"/>
  <c r="P157" i="18"/>
  <c r="AB67" i="18"/>
  <c r="W97" i="18"/>
  <c r="X97" i="18"/>
  <c r="AB14" i="18"/>
  <c r="X14" i="18"/>
  <c r="T14" i="18"/>
  <c r="AB13" i="18"/>
  <c r="X13" i="18"/>
  <c r="T13" i="18"/>
  <c r="T12" i="18"/>
  <c r="N105" i="18"/>
  <c r="T102" i="18" l="1"/>
  <c r="AB102" i="18"/>
  <c r="X102" i="18"/>
  <c r="X132" i="18"/>
  <c r="X157" i="18" s="1"/>
  <c r="W157" i="18"/>
  <c r="AB132" i="18"/>
  <c r="AB157" i="18" s="1"/>
  <c r="AA157" i="18"/>
  <c r="T132" i="18"/>
  <c r="T157" i="18" s="1"/>
  <c r="S157" i="18"/>
  <c r="T37" i="18"/>
  <c r="S37" i="18"/>
  <c r="AB12" i="18"/>
  <c r="AB37" i="18" s="1"/>
  <c r="AA37" i="18"/>
  <c r="X12" i="18"/>
  <c r="X37" i="18" s="1"/>
  <c r="W37" i="18"/>
  <c r="O105" i="18"/>
  <c r="N127" i="18"/>
  <c r="L224" i="18" s="1"/>
  <c r="L228" i="18" l="1"/>
  <c r="G6" i="8"/>
  <c r="K6" i="8" s="1"/>
  <c r="P105" i="18"/>
  <c r="O127" i="18"/>
  <c r="L229" i="18" s="1"/>
  <c r="M229" i="18" l="1"/>
  <c r="M228" i="18"/>
  <c r="M231" i="18"/>
  <c r="M223" i="18"/>
  <c r="M224" i="18"/>
  <c r="M222" i="18"/>
  <c r="M225" i="18"/>
  <c r="M226" i="18"/>
  <c r="M221" i="18"/>
  <c r="P127" i="18"/>
  <c r="L230" i="18" s="1"/>
  <c r="L232" i="18"/>
  <c r="M6" i="8"/>
  <c r="M26" i="8" s="1"/>
  <c r="K26" i="8"/>
  <c r="G26" i="8"/>
  <c r="AB105" i="18" l="1"/>
  <c r="AB127" i="18" s="1"/>
  <c r="N237" i="18" s="1"/>
  <c r="Y6" i="8" s="1"/>
  <c r="Y26" i="8" s="1"/>
  <c r="AA127" i="18"/>
  <c r="N236" i="18" s="1"/>
  <c r="X6" i="8" s="1"/>
  <c r="X26" i="8" s="1"/>
  <c r="X105" i="18"/>
  <c r="X127" i="18" s="1"/>
  <c r="M237" i="18" s="1"/>
  <c r="U6" i="8" s="1"/>
  <c r="U26" i="8" s="1"/>
  <c r="W127" i="18"/>
  <c r="M236" i="18" s="1"/>
  <c r="T6" i="8" s="1"/>
  <c r="T26" i="8" s="1"/>
  <c r="T105" i="18"/>
  <c r="T127" i="18" s="1"/>
  <c r="L237" i="18" s="1"/>
  <c r="Q6" i="8" s="1"/>
  <c r="Q26" i="8" s="1"/>
  <c r="S127" i="18"/>
  <c r="L236" i="18" s="1"/>
  <c r="E6" i="16" l="1"/>
  <c r="K6" i="16"/>
  <c r="U6" i="16"/>
  <c r="Y6" i="16"/>
  <c r="I6" i="16"/>
  <c r="Q6" i="16"/>
  <c r="C6" i="16"/>
  <c r="T6" i="16"/>
  <c r="S6" i="16"/>
  <c r="W6" i="16"/>
  <c r="AD6" i="16"/>
  <c r="N6" i="16"/>
  <c r="L6" i="16"/>
  <c r="Z6" i="16"/>
  <c r="P6" i="16"/>
  <c r="F6" i="16"/>
  <c r="J6" i="16"/>
  <c r="AB6" i="16"/>
  <c r="P6" i="8"/>
  <c r="P26" i="8" s="1"/>
  <c r="AA6" i="16"/>
  <c r="H6" i="16"/>
  <c r="R6" i="16"/>
  <c r="O6" i="16"/>
  <c r="AC6" i="16"/>
  <c r="M6" i="16"/>
  <c r="G6" i="16"/>
  <c r="D6" i="16"/>
  <c r="X6" i="16"/>
  <c r="V6" i="16"/>
  <c r="AF6" i="16" l="1"/>
  <c r="AF27" i="16" l="1"/>
  <c r="AG11" i="16"/>
  <c r="AG10" i="16"/>
  <c r="AG25" i="16"/>
  <c r="AG9" i="16"/>
  <c r="AG24" i="16"/>
  <c r="AG8" i="16"/>
  <c r="AG23" i="16"/>
  <c r="AG7" i="16"/>
  <c r="AG22" i="16"/>
  <c r="AG6" i="16"/>
  <c r="AG21" i="16"/>
  <c r="AG20" i="16"/>
  <c r="AG19" i="16"/>
  <c r="AG18" i="16"/>
  <c r="AG17" i="16"/>
  <c r="AG16" i="16"/>
  <c r="AG15" i="16"/>
  <c r="AG14" i="16"/>
  <c r="AG13" i="16"/>
  <c r="AG12" i="16"/>
</calcChain>
</file>

<file path=xl/sharedStrings.xml><?xml version="1.0" encoding="utf-8"?>
<sst xmlns="http://schemas.openxmlformats.org/spreadsheetml/2006/main" count="4107" uniqueCount="317">
  <si>
    <t>A</t>
  </si>
  <si>
    <t>B</t>
  </si>
  <si>
    <t>C</t>
  </si>
  <si>
    <t>Start uw begroting door het tabblad "Basisgegevens" in te vullen.</t>
  </si>
  <si>
    <t xml:space="preserve">Samenwerking betekent dat minstens twee onafhankelijke partijen samen werken aan het uitwisselen van kennis of technologie, of aan een gemeenschappelijk doel. </t>
  </si>
  <si>
    <t>Voor de omvang van organisaties worden de definities van de Europese Commissie aangehouden.</t>
  </si>
  <si>
    <t>D</t>
  </si>
  <si>
    <t>E</t>
  </si>
  <si>
    <t>Vul de functie/naam bij de personeelskosten in. Gebruik hiervoor 1 regel per functie.</t>
  </si>
  <si>
    <t>Aan de hand van de type organisatie (tabblad Basisgegevens) wordt automatisch bepaald welke salarisschalen van toepassing zijn.</t>
  </si>
  <si>
    <t>Universitaire Medische Centra kunnen NFU tabellen gebruiken</t>
  </si>
  <si>
    <t>Voor de overige organisaties zijn de overige tabellen van toepassing</t>
  </si>
  <si>
    <t>Selecteer de juiste functie:</t>
  </si>
  <si>
    <t>NFU, keuze uit:</t>
  </si>
  <si>
    <t>Overig, keuze uit:</t>
  </si>
  <si>
    <t>Salarisaanvraag *</t>
  </si>
  <si>
    <t xml:space="preserve">Specificeer het aantal maanden dat het personeel aan het project werkt </t>
  </si>
  <si>
    <t xml:space="preserve">Specificeer het FTE% van de specifieke personeelsleden </t>
  </si>
  <si>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</si>
  <si>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</si>
  <si>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</si>
  <si>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</si>
  <si>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</si>
  <si>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</si>
  <si>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</si>
  <si>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Doorgaan met het invullen van begroting per deelnemer</t>
  </si>
  <si>
    <t>In de begroting worden de volgende posten onderscheiden:</t>
  </si>
  <si>
    <t>1. Personele kosten</t>
  </si>
  <si>
    <t>2. Materiële kosten</t>
  </si>
  <si>
    <t>3. Apparatuurkosten </t>
  </si>
  <si>
    <t>4. Communicatie- en implementatiekosten</t>
  </si>
  <si>
    <t>5. Overige kosten </t>
  </si>
  <si>
    <t xml:space="preserve">Bepaal per kostenregel om wat voor type activiteit dit gaat. Dit bepaalt het subsidiepercentage en de verplichte eigen bijdrage / cofinanciering. </t>
  </si>
  <si>
    <t>I</t>
  </si>
  <si>
    <t>Materiaal en apparatuur (gespecificeerd)</t>
  </si>
  <si>
    <t>Voeg een omschrijving van de vereiste materialen en apparatuur  binnen het project toe</t>
  </si>
  <si>
    <t>Materiële kosten</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</si>
  <si>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</si>
  <si>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Voor onderzoeks- en ontwikkelingsproject geldt dat kosten van gebouwen ondergebracht kunnen worden onder apparatuurskosten. Reden hiervoor is dat enkel de afschrijvingskosten van gebouwen opgevoerd mogen worden als kosten.</t>
  </si>
  <si>
    <t>Voor afschrijvingen en het bepalen van de restwaarde wordt uitgegaan van de volgende percentages:</t>
  </si>
  <si>
    <t>Computerapparatuur:</t>
  </si>
  <si>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</si>
  <si>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</si>
  <si>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</si>
  <si>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</si>
  <si>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 Overige apparatuur:</t>
  </si>
  <si>
    <t>lineaire afschrijving in 5 jaar (20% per jaar).</t>
  </si>
  <si>
    <t>Vul de kosten in (gebaseerd op een inkooporder of een calculatie)</t>
  </si>
  <si>
    <t>J</t>
  </si>
  <si>
    <t>Communicatie- en implementatie kosten &amp; Overige kosten</t>
  </si>
  <si>
    <t>Voeg de omschrijving van de vereiste kosten toe.</t>
  </si>
  <si>
    <t>Tot de overige kosten worden gerekend: kosten zoals het uitbesteden van analysewerkzaamheden, juridische advisering, eventuele marketingadviezen, media-adviezen en mediakosten publiciteitscampagnes.</t>
  </si>
  <si>
    <t>Zodra er patiënt-inclusie wordt benoemd, vul dan het aantal, bedrag per aantal en het totaalbedrag in.</t>
  </si>
  <si>
    <t>K</t>
  </si>
  <si>
    <t>Controleer of de calculaties correct zijn.</t>
  </si>
  <si>
    <t>Zo niet, controleer of er voldoende eigen bijdrage / cofinanciering opgegeven is en pas aan indien nodig.</t>
  </si>
  <si>
    <t>Afronden van de begroting</t>
  </si>
  <si>
    <t>Vul de gevraagde contactgegevens in, zodat ZonMw medewerkers contact op kunnen nemen indien er vragen/opmerkingen zijn.</t>
  </si>
  <si>
    <t>https://mijn.zonmw.nl/</t>
  </si>
  <si>
    <t>Financiële eindafrekening</t>
  </si>
  <si>
    <t xml:space="preserve">U kunt dit format als basis gebruiken voor de financiële eindafrekening. </t>
  </si>
  <si>
    <t>In kolom R en S kunt u de werkelijk gerealiseerde kosten en eigen bijdrage / cofinanciering invoeren.</t>
  </si>
  <si>
    <t>Indien u subsidie ontvangt, dient u elke 3 jaar een financiële rapportage aan te leveren. Hiervoor zijn kolomen V t/m AB. Deze kunt u uitklappen</t>
  </si>
  <si>
    <t>Projectgegevens</t>
  </si>
  <si>
    <t xml:space="preserve">Projecttitel </t>
  </si>
  <si>
    <t>Samenwerkingsverband?</t>
  </si>
  <si>
    <t>Ja</t>
  </si>
  <si>
    <t>Startdatum</t>
  </si>
  <si>
    <t>Einddatum</t>
  </si>
  <si>
    <t>Gegevens deelnemers</t>
  </si>
  <si>
    <t>Nr.</t>
  </si>
  <si>
    <t>Naam organisatie</t>
  </si>
  <si>
    <t>KvK-nummer</t>
  </si>
  <si>
    <t>Provincie</t>
  </si>
  <si>
    <t>Drenthe</t>
  </si>
  <si>
    <t>Overige onderzoeksorganisatie</t>
  </si>
  <si>
    <t>Klein bedrijf</t>
  </si>
  <si>
    <t>Dln 2</t>
  </si>
  <si>
    <t>Dln 3</t>
  </si>
  <si>
    <t>Dln 4</t>
  </si>
  <si>
    <t>Dln 5</t>
  </si>
  <si>
    <t>Dln 6</t>
  </si>
  <si>
    <t>Dln 7</t>
  </si>
  <si>
    <t>Dln 8</t>
  </si>
  <si>
    <t>Dln 9</t>
  </si>
  <si>
    <t>Dln 10</t>
  </si>
  <si>
    <t>Dln 11</t>
  </si>
  <si>
    <t>Dln 12</t>
  </si>
  <si>
    <t>Dln 13</t>
  </si>
  <si>
    <t>Dln 14</t>
  </si>
  <si>
    <t>Dln 15</t>
  </si>
  <si>
    <t>Dln 16</t>
  </si>
  <si>
    <t>Dln 17</t>
  </si>
  <si>
    <t>Dln 18</t>
  </si>
  <si>
    <t>Dln 19</t>
  </si>
  <si>
    <t>Dln 20</t>
  </si>
  <si>
    <t>Overzicht begroting</t>
  </si>
  <si>
    <t>Overzicht Realisatie</t>
  </si>
  <si>
    <t>Indien DAEB: realisatie jaar 4 t/m 6</t>
  </si>
  <si>
    <t>Indien DAEB: realisatie jaar 7 t/m 9</t>
  </si>
  <si>
    <t>Naam Organisatie</t>
  </si>
  <si>
    <t>1. Personeelskosten</t>
  </si>
  <si>
    <t>3. Apparatuurskosten</t>
  </si>
  <si>
    <t>5. Overige kosten</t>
  </si>
  <si>
    <t>Totale kosten</t>
  </si>
  <si>
    <t>Subsidiebedrag</t>
  </si>
  <si>
    <t>Gerealiseerde kosten</t>
  </si>
  <si>
    <t>Gerealiseerde eigen bijdrage / cofinanciering</t>
  </si>
  <si>
    <t>Totaal gerealiseerd (totale kosten minus totale eigen bijdrage/cofin.)</t>
  </si>
  <si>
    <t>TOTALEN</t>
  </si>
  <si>
    <t>* Let op: Eigen bijdrage / cofinanciering + subsidiebedrag is meer dan totale projectkosten</t>
  </si>
  <si>
    <t>* Let op: Onvoldoende eigen bijdrage / cofinanciering</t>
  </si>
  <si>
    <t>Instelling</t>
  </si>
  <si>
    <t>Naam:</t>
  </si>
  <si>
    <t>Functie:</t>
  </si>
  <si>
    <t>Tel.nr.:</t>
  </si>
  <si>
    <t>E-mailadres:</t>
  </si>
  <si>
    <t>Datum:</t>
  </si>
  <si>
    <t>Begroting per deelnemer</t>
  </si>
  <si>
    <t>Deelnemer</t>
  </si>
  <si>
    <t>Type organisatie</t>
  </si>
  <si>
    <t>Omvang van organisatie</t>
  </si>
  <si>
    <t>Looptijd (maanden)</t>
  </si>
  <si>
    <t>1.a Personeelskosten (gebaseerd op salarisschalen)</t>
  </si>
  <si>
    <t>* Let op: aantal maanden overschrijdt de looptijd van het project</t>
  </si>
  <si>
    <t>Realisatie</t>
  </si>
  <si>
    <t>Functie</t>
  </si>
  <si>
    <t>Functie/Schaal</t>
  </si>
  <si>
    <t>Maanden</t>
  </si>
  <si>
    <t>Bruto salaris - gebaseerd op tabel / 1 FTE</t>
  </si>
  <si>
    <t>% fte (voor het project)</t>
  </si>
  <si>
    <t>Salariskosten</t>
  </si>
  <si>
    <t>Type activiteit en vrijstelling</t>
  </si>
  <si>
    <t>Subsidie-percentage</t>
  </si>
  <si>
    <t>Maximale subsidie</t>
  </si>
  <si>
    <t>Benodigde eigen bijdrage / Cofinanciering</t>
  </si>
  <si>
    <t>Benodigde eigen bijdrage / cofinanciering</t>
  </si>
  <si>
    <t>Promovendus</t>
  </si>
  <si>
    <t>AGVV art. 26 - Onderzoeks-infrastructuur</t>
  </si>
  <si>
    <t>Sr.wet. Medewerker</t>
  </si>
  <si>
    <t>AGVV art. 25(2)(b) - Industrieel onderzoek</t>
  </si>
  <si>
    <t>Subtotaal</t>
  </si>
  <si>
    <t>1.b Personeelskosten (gebaseerd op uurtarief)</t>
  </si>
  <si>
    <t>Het uurtarief moet acceptabel, redelijk en billijk zijn.</t>
  </si>
  <si>
    <t>Uurtarief</t>
  </si>
  <si>
    <t>Aantal uren</t>
  </si>
  <si>
    <t>DAEB</t>
  </si>
  <si>
    <t>2. Materiële kosten (gespecificeerd)</t>
  </si>
  <si>
    <t>Omschrijving</t>
  </si>
  <si>
    <t>Prijs per stuk</t>
  </si>
  <si>
    <t>Aantal</t>
  </si>
  <si>
    <t>Soort apparatuur: computer of overige</t>
  </si>
  <si>
    <t>Investerings-bedrag (€)</t>
  </si>
  <si>
    <t>Afschrijving
jaar 1 (€)</t>
  </si>
  <si>
    <t>Afschrijving
jaar 2 (€)</t>
  </si>
  <si>
    <t>Afschrijving
jaar 3 (€)</t>
  </si>
  <si>
    <t>Afschrijving
jaar 4 (€)</t>
  </si>
  <si>
    <t>Afschrijving
jaar 5 (€)</t>
  </si>
  <si>
    <t>Totaal kosten</t>
  </si>
  <si>
    <t>Niet-economische activiteit</t>
  </si>
  <si>
    <t>Computer</t>
  </si>
  <si>
    <t>4. Communicatie- en implementatiekosten (gespecificeerd)</t>
  </si>
  <si>
    <t>AGVV art. 25(2)(d) - Haalbaarheidsstudies</t>
  </si>
  <si>
    <t>5. Overige kosten (gespecificeerd)</t>
  </si>
  <si>
    <t>AGVV art. 25(2)(a) - Fundamenteel onderzoek</t>
  </si>
  <si>
    <t xml:space="preserve">6. Eigen bijdrage / cofinanciering </t>
  </si>
  <si>
    <t>Totaal</t>
  </si>
  <si>
    <t>Overzicht begroting per deelnemer</t>
  </si>
  <si>
    <t>1.a Personele kosten (op basis van inschaling)</t>
  </si>
  <si>
    <t>1.b Personele Kosten (op basis van door ZonMw goedgekeurde tarieven )</t>
  </si>
  <si>
    <t>Aangevraagde (maximale) subsidie</t>
  </si>
  <si>
    <t>Totale eigen bijdrage / cofinanciering</t>
  </si>
  <si>
    <t>Aanvullend benodigde eigen bijdrage / cofinanciering</t>
  </si>
  <si>
    <t>Overzicht realisatie per deelnemer</t>
  </si>
  <si>
    <t>Totaal gerealiseerd
(indien DAEB: realisatie jaar 1 t/m 3)</t>
  </si>
  <si>
    <t>Indien DAEB: realisatie
jaar 4 t/m 6</t>
  </si>
  <si>
    <t>Indien DAEB: realisatie
jaar 7 t/m 9</t>
  </si>
  <si>
    <t>7. Toelichting projectbegroting</t>
  </si>
  <si>
    <t>Begroting - Overzicht staatssteun per begunstigde</t>
  </si>
  <si>
    <t>Deminimis</t>
  </si>
  <si>
    <t>AGVV art. 18 - Consultancysteun voor MKB</t>
  </si>
  <si>
    <t>AGVV art. 26bis - Test- en experimenteerinfrastructuur</t>
  </si>
  <si>
    <t>AGVV art. 27 - Innovatieclusters</t>
  </si>
  <si>
    <t>AGVV art. 28 - Innovatiesteun voor MKB</t>
  </si>
  <si>
    <t>AGVV art. 29 - Proces- en organisatie-innovatie</t>
  </si>
  <si>
    <t>AGVV art. 31 - Opleidingssteun</t>
  </si>
  <si>
    <t>Steunbedrag</t>
  </si>
  <si>
    <t>%</t>
  </si>
  <si>
    <t>Totalen</t>
  </si>
  <si>
    <t>Basisgegevens</t>
  </si>
  <si>
    <t>Tabblad per deelnemer</t>
  </si>
  <si>
    <t>Tabel 01/7/2025</t>
  </si>
  <si>
    <t>NFU kosten</t>
  </si>
  <si>
    <t>ZONDER Samenwerking</t>
  </si>
  <si>
    <t>MET Samenwerking</t>
  </si>
  <si>
    <t>Provincies</t>
  </si>
  <si>
    <t>Type activiteit</t>
  </si>
  <si>
    <t>NFU</t>
  </si>
  <si>
    <t>Aantal maanden</t>
  </si>
  <si>
    <t>Staatssteunartikel</t>
  </si>
  <si>
    <t>Groot bedrijf</t>
  </si>
  <si>
    <t>Middelgroot bedrijf</t>
  </si>
  <si>
    <t>Maximum subsidiebedrag</t>
  </si>
  <si>
    <t>Salarisaanvraag</t>
  </si>
  <si>
    <t>Afschrijvingen</t>
  </si>
  <si>
    <t>Afschrijving 
jaar 1</t>
  </si>
  <si>
    <t>Afschrijving 
jaar 2</t>
  </si>
  <si>
    <t>Afschrijving 
jaar 3</t>
  </si>
  <si>
    <t>Afschrijving 
jaar 4</t>
  </si>
  <si>
    <t>Afschrijving 
jaar 5</t>
  </si>
  <si>
    <t>Belangengroep</t>
  </si>
  <si>
    <t>Nee</t>
  </si>
  <si>
    <t>Flevoland</t>
  </si>
  <si>
    <t>Gemeentelijke Gezondheidsdienst</t>
  </si>
  <si>
    <t>PostDoc</t>
  </si>
  <si>
    <t>Overig</t>
  </si>
  <si>
    <t>Friesland</t>
  </si>
  <si>
    <t>Geestelijke gezondheidszorg</t>
  </si>
  <si>
    <t>(Arts) onderzoeker</t>
  </si>
  <si>
    <t>NWP-MBO</t>
  </si>
  <si>
    <t>Gelderland</t>
  </si>
  <si>
    <t>Hoger Beroepsonderwijs (HBO)</t>
  </si>
  <si>
    <t>Onderzoeksorganisatie</t>
  </si>
  <si>
    <t>NWP-HBO</t>
  </si>
  <si>
    <t>Groningen</t>
  </si>
  <si>
    <t>Middelbaar Beroepsonderwijs (MBO)</t>
  </si>
  <si>
    <t>NWP-Academisch</t>
  </si>
  <si>
    <t>Limburg</t>
  </si>
  <si>
    <t>Overheidsinstelling</t>
  </si>
  <si>
    <t>Noord-Brabant</t>
  </si>
  <si>
    <t>Overig bedrijf</t>
  </si>
  <si>
    <t>Noord-Holland</t>
  </si>
  <si>
    <t>Overijssel</t>
  </si>
  <si>
    <t>Universitair Medisch Centrum</t>
  </si>
  <si>
    <t>Utrecht</t>
  </si>
  <si>
    <t>Universiteit</t>
  </si>
  <si>
    <t>Zeeland</t>
  </si>
  <si>
    <t>Ziekenhuis</t>
  </si>
  <si>
    <t>Zuid-Holland</t>
  </si>
  <si>
    <t>Gerealiseerde Eigen bijdrage</t>
  </si>
  <si>
    <t>Let op: Gerealiseerde eigen bijdrage / cofinanciering is niet voldoende</t>
  </si>
  <si>
    <t>AGVV art. 25(2)(c) - Experimentele ontwikkeling</t>
  </si>
  <si>
    <t>Eigen bijdrage / cofin</t>
  </si>
  <si>
    <t>Geen subsidie</t>
  </si>
  <si>
    <t>Medische Specialist</t>
  </si>
  <si>
    <t>Bruto maandelijks salaris (enkel voor overig personeel of medische specialist)</t>
  </si>
  <si>
    <t>Bruto salaris, 40% opslag (enkel voor overig personeel of medische specialist)</t>
  </si>
  <si>
    <t>Overhead % (enkel voor overig personeel of medische specialist)</t>
  </si>
  <si>
    <t>Totaal gerealiseerd (totale kosten minus benodigde eigen bijdrage/cofin.)</t>
  </si>
  <si>
    <t>Promovendus / PostDoc / (Arts) onderzoeker / NWP-M / NWP-H / NWP-Ac, Medische Specialist</t>
  </si>
  <si>
    <t>Promovendus / Sr.wet. Medewerker / NWP-M / NWP-H / NWP-Ac, Medische Specialist</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</si>
  <si>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xml:space="preserve"> of </t>
    </r>
    <r>
      <rPr>
        <b/>
        <sz val="10"/>
        <color theme="1"/>
        <rFont val="Arial"/>
        <family val="2"/>
      </rPr>
      <t>Medische Specialist</t>
    </r>
    <r>
      <rPr>
        <sz val="10"/>
        <color theme="1"/>
        <rFont val="Arial"/>
        <family val="2"/>
      </rPr>
      <t>, specificeer het bruto bedrag per maand per personeelslid</t>
    </r>
  </si>
  <si>
    <r>
      <rPr>
        <b/>
        <sz val="10"/>
        <color theme="1"/>
        <rFont val="Arial"/>
        <family val="2"/>
      </rPr>
      <t>ENKEL</t>
    </r>
    <r>
      <rPr>
        <sz val="10"/>
        <color theme="1"/>
        <rFont val="Arial"/>
        <family val="2"/>
      </rPr>
      <t xml:space="preserve"> bij </t>
    </r>
    <r>
      <rPr>
        <b/>
        <sz val="10"/>
        <color theme="1"/>
        <rFont val="Arial"/>
        <family val="2"/>
      </rPr>
      <t xml:space="preserve">Overig </t>
    </r>
    <r>
      <rPr>
        <sz val="10"/>
        <color theme="1"/>
        <rFont val="Arial"/>
        <family val="2"/>
      </rPr>
      <t xml:space="preserve">of </t>
    </r>
    <r>
      <rPr>
        <b/>
        <sz val="10"/>
        <color theme="1"/>
        <rFont val="Arial"/>
        <family val="2"/>
      </rPr>
      <t>Medische Specialist</t>
    </r>
    <r>
      <rPr>
        <sz val="10"/>
        <color theme="1"/>
        <rFont val="Arial"/>
        <family val="2"/>
      </rPr>
      <t>, specificeer het overhead% dat van toepassing is</t>
    </r>
  </si>
  <si>
    <t>** Zie tabblad 'Toelichting' voor de definitie van onderzoeksorganisatie</t>
  </si>
  <si>
    <t>*** Zie tabblad 'Toelichting' voor de definitie van MKB's</t>
  </si>
  <si>
    <t>Samenwerkingsverband of publicatie van resultaten*</t>
  </si>
  <si>
    <t>Type organisatie**</t>
  </si>
  <si>
    <t>Omvang van organisatie***</t>
  </si>
  <si>
    <t>* Zie tabblad 'Toelichting' voor de definitie van samenwerkingsverband of publicatie van resultaten</t>
  </si>
  <si>
    <t>Voor projectkosten waarvoor u geen subsidie aanvraagt, dient u het activiteitstype ‘Geen subsidie’ te registreren. Deze kosten moeten volledig worden gedekt door eigen bijdrage en/of cofinanciering</t>
  </si>
  <si>
    <t xml:space="preserve">Steunintensiteit en % verborgen onder de groepering. </t>
  </si>
  <si>
    <t>Hoofdaanvrager - Dln 1</t>
  </si>
  <si>
    <t>Gelieve het begroting overzicht in pdf op te slaan en te ondertekenen door de hoofdaanvrager</t>
  </si>
  <si>
    <t>Upload de complete Excel-begroting en het getekende pdf in het aanvraagportaal als uw aanvraag loopt via:</t>
  </si>
  <si>
    <t>Apparatuurskosten</t>
  </si>
  <si>
    <t>Onderaan de begroting moet het bedrag bij "Aanvullend benodigde eigen bijdrage / cofinanciering" op 0 staan.</t>
  </si>
  <si>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moeten worden gemaakt, kunnen deze onder de post materiële kosten worden opgevoerd.</t>
    </r>
  </si>
  <si>
    <t>3. Apparatuurskosten (gespecificeerd)</t>
  </si>
  <si>
    <t>Totaal gerealiseerde eigen bijdrage / cofinanciering</t>
  </si>
  <si>
    <t>Totaal gerealiseerd (totale kosten minus totale eigen bijdrage/cofinanciering)</t>
  </si>
  <si>
    <t>UNL</t>
  </si>
  <si>
    <t>UNL kosten</t>
  </si>
  <si>
    <t>NFU / UNL deelnemer / overig personeel</t>
  </si>
  <si>
    <t>UNL, keuze uit:</t>
  </si>
  <si>
    <t>Universiteiten kunnen UNL tabellen gebruiken</t>
  </si>
  <si>
    <t>Deel 1a - gebaseerd op salarisschalen - UNL / NFU of overig</t>
  </si>
  <si>
    <t>NFU/UNL</t>
  </si>
  <si>
    <r>
      <t>Voor Onderzoeksorganisaties</t>
    </r>
    <r>
      <rPr>
        <sz val="10"/>
        <rFont val="Arial"/>
        <family val="2"/>
      </rPr>
      <t>: Hiervoor dient u te voldoen aan definitie van Onderzoeksorganisatie ex [1] Paragraaf 1.3. onder 15 onder (ee) van de Kaderregeling betreffende staatssteun voor onderzoek, ontwikkeling en innovatie (2014/C 198/01).</t>
    </r>
  </si>
  <si>
    <t>Publicatie van resultaten betekent dat de projectresultaten ruim worden verspreid via conferenties, publicaties, open access-repositories, gratis opensource-software of licenties met IE-rechten tegen een marktprijs beschikbaar gesteld worden.</t>
  </si>
  <si>
    <t>Wilt u voor een gedeelte van de kosten een eigen bijdrage leveren, dan vult u deze kosten in twee aparte rijen in:</t>
  </si>
  <si>
    <t xml:space="preserve">Let op: verplichte eigen bijdrage vanuit de AGVV worden automatisch berekend. U dient de eigen bijdrage op te voeren onder 6. Eigen bijdrage / cofinanciering. </t>
  </si>
  <si>
    <t>Het deel waarvoor u een eigen bijdrage levert, voert u op onder ‘Geen subsidie’. Deze kosten dienen volledig te worden gedekt door hetzelfde bedrag ook op te nemen onder 6. Eigen bijdrage / cofinanciering.</t>
  </si>
  <si>
    <t>Het deel van de kosten waarvoor u subsidie aanvraagt, vult u in onder het type activiteit dat voor uw organisatie en deze oproep van toepassing is, bijvoorbeeld ‘Niet-economische activiteit’.</t>
  </si>
  <si>
    <t>U dient alle basisgegevens in te vullen</t>
  </si>
  <si>
    <t>Tabel 01/07/2026</t>
  </si>
  <si>
    <t>Extra toelichtingenveld budget per werkpakket</t>
  </si>
  <si>
    <t>Werkpakket 1</t>
  </si>
  <si>
    <t>Werkpakket 2</t>
  </si>
  <si>
    <t>Werkpakket 3</t>
  </si>
  <si>
    <t>Werkpakket 4</t>
  </si>
  <si>
    <t>Totaal werkpakket 1 t/m 4</t>
  </si>
  <si>
    <t>De opgegeven totale kosten moeten overeenkomen met de totale projectkosten die aan deze deelnemer zijn toe te rekenen. Let op dat u de totale projectkosten vermeldt vóór verrekening van een eventuele eigen bijdrage.</t>
  </si>
  <si>
    <t>Voor iedere deelnemer dient u de verdeling van de totale projectkosten over de verschillende werkpakketten op te geven.</t>
  </si>
  <si>
    <t xml:space="preserve"> Hanteer hierbij de totale kosten vóór aftrek van een eventuele eigen bijdrage.</t>
  </si>
  <si>
    <r>
      <t>Handleiding ZonMw begrotingsformat - subsidieoproep '</t>
    </r>
    <r>
      <rPr>
        <b/>
        <i/>
        <sz val="11"/>
        <color theme="1"/>
        <rFont val="Arial"/>
        <family val="2"/>
      </rPr>
      <t>Onderzoeksconsortia voor passend zorgaanbod over de gehele zorgketen'</t>
    </r>
  </si>
  <si>
    <t>Lees de specifieke voorwaarden uit de subsidieoproep.</t>
  </si>
  <si>
    <r>
      <t xml:space="preserve">Voor deze subsidieronde geldt de volgende staatssteunmaatregel: </t>
    </r>
    <r>
      <rPr>
        <b/>
        <sz val="10"/>
        <color theme="1"/>
        <rFont val="Arial"/>
        <family val="2"/>
      </rPr>
      <t>Algemene groepsvrijstellingsverordening (AGVV)</t>
    </r>
    <r>
      <rPr>
        <sz val="10"/>
        <color theme="1"/>
        <rFont val="Arial"/>
        <family val="2"/>
      </rPr>
      <t xml:space="preserve">. Binnen deze subsidieoproep worden projecten gefinancierd die vallen onder de categorie </t>
    </r>
    <r>
      <rPr>
        <b/>
        <sz val="10"/>
        <color theme="1"/>
        <rFont val="Arial"/>
        <family val="2"/>
      </rPr>
      <t>'Industrieel onderzoek'</t>
    </r>
    <r>
      <rPr>
        <sz val="10"/>
        <color theme="1"/>
        <rFont val="Arial"/>
        <family val="2"/>
      </rPr>
      <t xml:space="preserve">. </t>
    </r>
  </si>
  <si>
    <r>
      <t xml:space="preserve">Voor meer informatie zie </t>
    </r>
    <r>
      <rPr>
        <i/>
        <sz val="10"/>
        <color theme="1"/>
        <rFont val="Arial"/>
        <family val="2"/>
      </rPr>
      <t>sectie 3.1.2. Staatssteun voorkomen</t>
    </r>
    <r>
      <rPr>
        <sz val="10"/>
        <color theme="1"/>
        <rFont val="Arial"/>
        <family val="2"/>
      </rPr>
      <t xml:space="preserve"> van de subsidieoproep.</t>
    </r>
  </si>
  <si>
    <r>
      <rPr>
        <b/>
        <sz val="12"/>
        <color theme="1"/>
        <rFont val="Arial"/>
        <family val="2"/>
      </rPr>
      <t>Let op:</t>
    </r>
    <r>
      <rPr>
        <sz val="12"/>
        <color theme="1"/>
        <rFont val="Arial"/>
        <family val="2"/>
      </rPr>
      <t xml:space="preserve"> enkel de gele cellen zijn te bewerken, de blauwe cellen zijn vergrendeld / verborgen.</t>
    </r>
  </si>
  <si>
    <t>Samenwerkingsverband of publicatie van resultaten</t>
  </si>
  <si>
    <r>
      <rPr>
        <b/>
        <sz val="10"/>
        <color theme="1"/>
        <rFont val="Arial"/>
        <family val="2"/>
      </rPr>
      <t xml:space="preserve">Let op: </t>
    </r>
    <r>
      <rPr>
        <sz val="10"/>
        <color theme="1"/>
        <rFont val="Arial"/>
        <family val="2"/>
      </rPr>
      <t>Onderzoek in opdracht of het uitvoeren van betaalde onderzoeksdiensten telt niet als samenwerking.</t>
    </r>
  </si>
  <si>
    <t xml:space="preserve">In deze tabel vult u alle partijen uit het consortium in die aanspraak maken op (een gedeelte van de) subsidie. Dit zijn de hoofdaanvrager en medeaanvragers. </t>
  </si>
  <si>
    <t>Opdrachtverlening</t>
  </si>
  <si>
    <r>
      <t xml:space="preserve">Als de hoofdaanvrager derden inhuurt voor de uitvoering van een deel van de projectactiviteiten wordt dit gezien als opdrachtverlening. ZonMw beschouwt dit </t>
    </r>
    <r>
      <rPr>
        <u/>
        <sz val="10"/>
        <color theme="1"/>
        <rFont val="Arial"/>
        <family val="2"/>
      </rPr>
      <t>niet</t>
    </r>
    <r>
      <rPr>
        <sz val="10"/>
        <color theme="1"/>
        <rFont val="Arial"/>
        <family val="2"/>
      </rPr>
      <t xml:space="preserve"> als een vorm van samenwerking. </t>
    </r>
  </si>
  <si>
    <r>
      <t xml:space="preserve">Partijen die worden ingehuurd hoeven daarom </t>
    </r>
    <r>
      <rPr>
        <b/>
        <u/>
        <sz val="10"/>
        <color theme="1"/>
        <rFont val="Arial"/>
        <family val="2"/>
      </rPr>
      <t>niet</t>
    </r>
    <r>
      <rPr>
        <sz val="10"/>
        <color theme="1"/>
        <rFont val="Arial"/>
        <family val="2"/>
      </rPr>
      <t xml:space="preserve"> in deze tabel te worden ingevuld. De kosten voor de opdrachtverlening dienen op het tabblad van de </t>
    </r>
    <r>
      <rPr>
        <b/>
        <sz val="10"/>
        <color theme="1"/>
        <rFont val="Arial"/>
        <family val="2"/>
      </rPr>
      <t>hoofdaanvrager</t>
    </r>
    <r>
      <rPr>
        <sz val="10"/>
        <color theme="1"/>
        <rFont val="Arial"/>
        <family val="2"/>
      </rPr>
      <t xml:space="preserve"> te worden opgevoerd onder de kostenpost </t>
    </r>
    <r>
      <rPr>
        <b/>
        <sz val="10"/>
        <color theme="1"/>
        <rFont val="Arial"/>
        <family val="2"/>
      </rPr>
      <t xml:space="preserve">Overige kosten. </t>
    </r>
    <r>
      <rPr>
        <sz val="10"/>
        <color theme="1"/>
        <rFont val="Arial"/>
        <family val="2"/>
      </rPr>
      <t xml:space="preserve">Geef hier duidelijk aan dat het om opdrachtverlening gaat. </t>
    </r>
  </si>
  <si>
    <r>
      <rPr>
        <u/>
        <sz val="10"/>
        <rFont val="Arial"/>
        <family val="2"/>
      </rPr>
      <t>Voor MKB</t>
    </r>
    <r>
      <rPr>
        <sz val="10"/>
        <rFont val="Arial"/>
        <family val="2"/>
      </rPr>
      <t xml:space="preserve">: Bij de uitgewerkte aanvraag dient vastgesteld te worden of er sprake is van een kleine of middelgrote onderneming. Bij de indiening van de subsidieaanvraag moet daarom de </t>
    </r>
    <r>
      <rPr>
        <u/>
        <sz val="10"/>
        <rFont val="Arial"/>
        <family val="2"/>
      </rPr>
      <t xml:space="preserve">EU SME Self Assessment Wizard </t>
    </r>
    <r>
      <rPr>
        <sz val="10"/>
        <rFont val="Arial"/>
        <family val="2"/>
      </rPr>
      <t xml:space="preserve">worden ingevuld. 
</t>
    </r>
  </si>
  <si>
    <t>Het formulier mag maximaal 14 dagen vóór indiening van de aanvraag zijn gegenereerd.</t>
  </si>
  <si>
    <t xml:space="preserve">U heeft hierbij de keuze uit de volgende typen activiteiten: </t>
  </si>
  <si>
    <t>1. Niet-economische activiteit</t>
  </si>
  <si>
    <t>2. AGVV art. 25(2)(b) - Industrieel onderzoek &gt; In de subsidieoproep staat beschreven welke activiteiten hieronder vallen</t>
  </si>
  <si>
    <t>3. Geen subsidie</t>
  </si>
  <si>
    <t xml:space="preserve">De eigen bijdrage en/of cofinanciering zelf, dient u ook onder het activiteitstype 'Geen subsidie' te registreren. </t>
  </si>
  <si>
    <t>G</t>
  </si>
  <si>
    <t>AG</t>
  </si>
  <si>
    <t>H</t>
  </si>
  <si>
    <t>Print het tabblad 'Overzicht begroting' uit in pdf-format, of sla dit overzicht op als pdf-bestand, en onderteken dit. Let op dat alle tabbladen goed zichtbaar zijn!</t>
  </si>
  <si>
    <t>Vervolg uw begrotingsaanvraag door voor elke deelnemer een begroting in te vullen. Bepaal per deelnemer of deel 1a of deel 1b voor u van toepassing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</si>
</sst>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quot;€&quot;\ * #,##0.00_ ;_ &quot;€&quot;\ * \-#,##0.00_ ;_ &quot;€&quot;\ * &quot;-&quot;??_ ;_ @_ "/>
    <numFmt numFmtId="165" formatCode="_ * #,##0.00_ ;_ * \-#,##0.00_ ;_ * &quot;-&quot;??_ ;_ @_ "/>
    <numFmt numFmtId="166" formatCode="&quot;€&quot;\ #,##0"/>
    <numFmt numFmtId="167" formatCode="_ [$€-2]\ * #,##0.00_ ;_ [$€-2]\ * \-#,##0.00_ ;_ [$€-2]\ * &quot;-&quot;??_ ;_ @_ "/>
    <numFmt numFmtId="168" formatCode="_-[$€-2]\ * #,##0_-;_-[$€-2]\ * #,##0\-;_-[$€-2]\ * &quot;-&quot;_-;_-@_-"/>
    <numFmt numFmtId="169" formatCode="_ * #,##0_ ;_ * \-#,##0_ ;_ * &quot;-&quot;??_ ;_ @_ "/>
    <numFmt numFmtId="170" formatCode="_ [$€-413]\ * #,##0.00_ ;_ [$€-413]\ * \-#,##0.00_ ;_ [$€-413]\ * &quot;-&quot;??_ ;_ @_ "/>
    <numFmt numFmtId="171" formatCode="_-* #,##0_-;_-* #,##0\-;_-* &quot;-&quot;??_-;_-@"/>
    <numFmt numFmtId="172" formatCode="_ &quot;€&quot;\ * #,##0_ ;_ &quot;€&quot;\ * \-#,##0_ ;_ &quot;€&quot;\ * &quot;-&quot;??_ ;_ @_ "/>
    <numFmt numFmtId="173" formatCode="_-* #,##0.00_-;_-* #,##0.00\-;_-* &quot;-&quot;??_-;_-@_-"/>
    <numFmt numFmtId="174" formatCode="[$-413]d\ mmmm\ yyyy;@"/>
  </numFmts>
  <fonts count="57" x14ac:knownFonts="1">
    <font>
      <sz val="10"/>
      <color theme="1"/>
      <name val="Arial"/>
      <family val="2"/>
    </font>
    <font>
      <sz val="8"/>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sz val="10"/>
      <color indexed="8"/>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
      <b/>
      <sz val="12"/>
      <color theme="1"/>
      <name val="Arial"/>
      <family val="2"/>
    </font>
    <font>
      <sz val="9"/>
      <color rgb="FF000000"/>
      <name val="Arial"/>
      <family val="2"/>
    </font>
    <font>
      <b/>
      <u/>
      <sz val="10"/>
      <color theme="1"/>
      <name val="Arial"/>
      <family val="2"/>
    </font>
    <font>
      <b/>
      <sz val="10"/>
      <color indexed="8"/>
      <name val="Arial"/>
      <family val="2"/>
    </font>
    <font>
      <b/>
      <sz val="9"/>
      <color rgb="FF000000"/>
      <name val="Arial"/>
      <family val="2"/>
    </font>
    <font>
      <sz val="10"/>
      <color rgb="FF000000"/>
      <name val="Arial"/>
      <family val="2"/>
    </font>
    <font>
      <b/>
      <sz val="9"/>
      <name val="Arial"/>
      <family val="2"/>
    </font>
    <font>
      <sz val="9"/>
      <name val="Arial"/>
      <family val="2"/>
    </font>
    <font>
      <u/>
      <sz val="11"/>
      <color theme="10"/>
      <name val="Calibri"/>
      <family val="2"/>
    </font>
    <font>
      <b/>
      <u/>
      <sz val="10"/>
      <color indexed="8"/>
      <name val="Arial"/>
      <family val="2"/>
    </font>
    <font>
      <i/>
      <sz val="10"/>
      <color indexed="8"/>
      <name val="Arial"/>
      <family val="2"/>
    </font>
    <font>
      <b/>
      <sz val="10"/>
      <color indexed="8"/>
      <name val="Calibri"/>
      <family val="2"/>
    </font>
    <font>
      <b/>
      <i/>
      <sz val="10"/>
      <color theme="1"/>
      <name val="Arial"/>
      <family val="2"/>
    </font>
    <font>
      <sz val="10"/>
      <color rgb="FFFF0000"/>
      <name val="Arial"/>
      <family val="2"/>
    </font>
    <font>
      <u/>
      <sz val="10"/>
      <color theme="1"/>
      <name val="Arial"/>
      <family val="2"/>
    </font>
    <font>
      <vertAlign val="superscript"/>
      <sz val="10"/>
      <color theme="1"/>
      <name val="Arial"/>
      <family val="2"/>
    </font>
    <font>
      <b/>
      <sz val="12"/>
      <name val="Arial"/>
      <family val="2"/>
    </font>
    <font>
      <b/>
      <sz val="9"/>
      <color theme="1"/>
      <name val="Arial"/>
      <family val="2"/>
    </font>
    <font>
      <sz val="9"/>
      <color theme="1"/>
      <name val="Arial"/>
      <family val="2"/>
    </font>
    <font>
      <u/>
      <sz val="10"/>
      <name val="Arial"/>
      <family val="2"/>
    </font>
    <font>
      <sz val="10"/>
      <color theme="4" tint="0.79998168889431442"/>
      <name val="Arial"/>
      <family val="2"/>
    </font>
    <font>
      <b/>
      <sz val="10"/>
      <color theme="4" tint="0.79998168889431442"/>
      <name val="Calibri"/>
      <family val="2"/>
    </font>
    <font>
      <sz val="11"/>
      <color theme="4" tint="0.79998168889431442"/>
      <name val="Arial"/>
      <family val="2"/>
    </font>
    <font>
      <i/>
      <sz val="10"/>
      <color theme="0" tint="-0.499984740745262"/>
      <name val="Arial"/>
      <family val="2"/>
    </font>
    <font>
      <b/>
      <sz val="10"/>
      <color theme="0" tint="-0.499984740745262"/>
      <name val="Calibri"/>
      <family val="2"/>
    </font>
    <font>
      <sz val="10"/>
      <color theme="0" tint="-0.499984740745262"/>
      <name val="Arial"/>
      <family val="2"/>
    </font>
    <font>
      <b/>
      <sz val="10"/>
      <color rgb="FF000000"/>
      <name val="Arial"/>
      <family val="2"/>
    </font>
    <font>
      <sz val="10"/>
      <color rgb="FFDDEBF7"/>
      <name val="Arial"/>
      <family val="2"/>
    </font>
    <font>
      <b/>
      <sz val="11"/>
      <color theme="1"/>
      <name val="Arial"/>
      <family val="2"/>
    </font>
    <font>
      <b/>
      <i/>
      <sz val="11"/>
      <color theme="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rgb="FFDEEAF6"/>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s>
  <cellStyleXfs count="20">
    <xf numFmtId="0" fontId="0" fillId="0" borderId="0"/>
    <xf numFmtId="0" fontId="5" fillId="0" borderId="0"/>
    <xf numFmtId="0" fontId="8" fillId="0" borderId="0"/>
    <xf numFmtId="165" fontId="5" fillId="0" borderId="0" applyFont="0" applyFill="0" applyBorder="0" applyAlignment="0" applyProtection="0"/>
    <xf numFmtId="165" fontId="4" fillId="0" borderId="0" applyFont="0" applyFill="0" applyBorder="0" applyAlignment="0" applyProtection="0"/>
    <xf numFmtId="0" fontId="15" fillId="0" borderId="0" applyNumberFormat="0" applyFill="0" applyBorder="0" applyAlignment="0" applyProtection="0"/>
    <xf numFmtId="0" fontId="20" fillId="0" borderId="0"/>
    <xf numFmtId="9" fontId="8"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0" fontId="8" fillId="0" borderId="0"/>
    <xf numFmtId="164" fontId="4" fillId="0" borderId="0" applyFont="0" applyFill="0" applyBorder="0" applyAlignment="0" applyProtection="0"/>
    <xf numFmtId="9" fontId="4" fillId="0" borderId="0" applyFont="0" applyFill="0" applyBorder="0" applyAlignment="0" applyProtection="0"/>
    <xf numFmtId="0" fontId="3" fillId="0" borderId="0"/>
    <xf numFmtId="0" fontId="8"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35" fillId="0" borderId="0" applyNumberFormat="0" applyFill="0" applyBorder="0" applyAlignment="0" applyProtection="0">
      <alignment vertical="top"/>
      <protection locked="0"/>
    </xf>
    <xf numFmtId="0" fontId="2" fillId="0" borderId="0"/>
  </cellStyleXfs>
  <cellXfs count="574">
    <xf numFmtId="0" fontId="0" fillId="0" borderId="0" xfId="0"/>
    <xf numFmtId="167" fontId="8" fillId="2" borderId="1" xfId="3" applyNumberFormat="1" applyFont="1" applyFill="1" applyBorder="1" applyAlignment="1" applyProtection="1">
      <alignment horizontal="left" vertical="top"/>
      <protection hidden="1"/>
    </xf>
    <xf numFmtId="0" fontId="6" fillId="2" borderId="0" xfId="1" applyFont="1" applyFill="1" applyAlignment="1" applyProtection="1">
      <alignment horizontal="left" vertical="top"/>
      <protection hidden="1"/>
    </xf>
    <xf numFmtId="0" fontId="7" fillId="2" borderId="0" xfId="1" applyFont="1" applyFill="1" applyAlignment="1" applyProtection="1">
      <alignment horizontal="left" vertical="top"/>
      <protection hidden="1"/>
    </xf>
    <xf numFmtId="0" fontId="0" fillId="0" borderId="0" xfId="0" applyProtection="1">
      <protection hidden="1"/>
    </xf>
    <xf numFmtId="0" fontId="9" fillId="2" borderId="0" xfId="2" applyFont="1" applyFill="1" applyAlignment="1" applyProtection="1">
      <alignment horizontal="left" vertical="top"/>
      <protection hidden="1"/>
    </xf>
    <xf numFmtId="0" fontId="8" fillId="2" borderId="0" xfId="2" applyFill="1" applyAlignment="1" applyProtection="1">
      <alignment horizontal="left" vertical="top"/>
      <protection hidden="1"/>
    </xf>
    <xf numFmtId="0" fontId="10" fillId="2" borderId="0" xfId="2" quotePrefix="1" applyFont="1" applyFill="1" applyAlignment="1" applyProtection="1">
      <alignment horizontal="left" vertical="top"/>
      <protection hidden="1"/>
    </xf>
    <xf numFmtId="0" fontId="11" fillId="2" borderId="0" xfId="2" applyFont="1" applyFill="1" applyAlignment="1" applyProtection="1">
      <alignment horizontal="left" vertical="top"/>
      <protection hidden="1"/>
    </xf>
    <xf numFmtId="0" fontId="10" fillId="2" borderId="0" xfId="2" applyFont="1" applyFill="1" applyAlignment="1" applyProtection="1">
      <alignment horizontal="left" vertical="top"/>
      <protection hidden="1"/>
    </xf>
    <xf numFmtId="0" fontId="0" fillId="2" borderId="13" xfId="0" applyFill="1" applyBorder="1" applyAlignment="1" applyProtection="1">
      <alignment wrapText="1"/>
      <protection hidden="1"/>
    </xf>
    <xf numFmtId="0" fontId="0" fillId="2" borderId="13" xfId="0" applyFill="1" applyBorder="1" applyProtection="1">
      <protection hidden="1"/>
    </xf>
    <xf numFmtId="0" fontId="16" fillId="0" borderId="0" xfId="0" applyFont="1" applyProtection="1">
      <protection hidden="1"/>
    </xf>
    <xf numFmtId="0" fontId="17" fillId="4" borderId="0" xfId="0" applyFont="1" applyFill="1" applyProtection="1">
      <protection hidden="1"/>
    </xf>
    <xf numFmtId="0" fontId="17"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16" fillId="4" borderId="0" xfId="0" applyFont="1" applyFill="1" applyProtection="1">
      <protection hidden="1"/>
    </xf>
    <xf numFmtId="0" fontId="15" fillId="0" borderId="0" xfId="5" applyProtection="1">
      <protection hidden="1"/>
    </xf>
    <xf numFmtId="0" fontId="8" fillId="3" borderId="1"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2" borderId="31" xfId="2" applyFill="1" applyBorder="1" applyAlignment="1" applyProtection="1">
      <alignment horizontal="left" vertical="top"/>
      <protection hidden="1"/>
    </xf>
    <xf numFmtId="0" fontId="8" fillId="2" borderId="25" xfId="2" applyFill="1" applyBorder="1" applyAlignment="1" applyProtection="1">
      <alignment horizontal="left" vertical="top"/>
      <protection hidden="1"/>
    </xf>
    <xf numFmtId="0" fontId="8" fillId="0" borderId="0" xfId="0" applyFont="1" applyProtection="1">
      <protection hidden="1"/>
    </xf>
    <xf numFmtId="0" fontId="20" fillId="2" borderId="0" xfId="6" applyFill="1" applyProtection="1">
      <protection hidden="1"/>
    </xf>
    <xf numFmtId="0" fontId="23" fillId="4" borderId="0" xfId="0" applyFont="1" applyFill="1" applyProtection="1">
      <protection hidden="1"/>
    </xf>
    <xf numFmtId="0" fontId="23" fillId="0" borderId="0" xfId="0" applyFont="1" applyProtection="1">
      <protection hidden="1"/>
    </xf>
    <xf numFmtId="0" fontId="24" fillId="4" borderId="0" xfId="0" applyFont="1" applyFill="1" applyProtection="1">
      <protection hidden="1"/>
    </xf>
    <xf numFmtId="0" fontId="0" fillId="2" borderId="0" xfId="0" applyFill="1"/>
    <xf numFmtId="0" fontId="0" fillId="2" borderId="0" xfId="0" applyFill="1" applyAlignment="1" applyProtection="1">
      <alignment wrapText="1"/>
      <protection hidden="1"/>
    </xf>
    <xf numFmtId="0" fontId="0" fillId="2" borderId="0" xfId="0" applyFill="1" applyProtection="1">
      <protection hidden="1"/>
    </xf>
    <xf numFmtId="0" fontId="12" fillId="2" borderId="0" xfId="0" applyFont="1" applyFill="1" applyAlignment="1" applyProtection="1">
      <alignment vertical="top"/>
      <protection hidden="1"/>
    </xf>
    <xf numFmtId="0" fontId="13" fillId="2" borderId="0" xfId="0" applyFont="1" applyFill="1" applyAlignment="1" applyProtection="1">
      <alignment wrapText="1"/>
      <protection hidden="1"/>
    </xf>
    <xf numFmtId="167" fontId="8" fillId="2" borderId="10" xfId="3" applyNumberFormat="1" applyFont="1" applyFill="1" applyBorder="1" applyAlignment="1" applyProtection="1">
      <alignment horizontal="left" vertical="top"/>
      <protection hidden="1"/>
    </xf>
    <xf numFmtId="166" fontId="8" fillId="2" borderId="10" xfId="2" applyNumberFormat="1" applyFill="1" applyBorder="1" applyAlignment="1" applyProtection="1">
      <alignment horizontal="center" vertical="top"/>
      <protection hidden="1"/>
    </xf>
    <xf numFmtId="0" fontId="8" fillId="3" borderId="39" xfId="2" applyFill="1" applyBorder="1" applyAlignment="1" applyProtection="1">
      <alignment horizontal="left" vertical="top"/>
      <protection locked="0"/>
    </xf>
    <xf numFmtId="0" fontId="27" fillId="0" borderId="0" xfId="0" applyFont="1" applyProtection="1">
      <protection hidden="1"/>
    </xf>
    <xf numFmtId="0" fontId="0" fillId="0" borderId="0" xfId="0" applyAlignment="1">
      <alignment vertical="center"/>
    </xf>
    <xf numFmtId="167" fontId="10" fillId="2" borderId="0" xfId="3" applyNumberFormat="1" applyFont="1" applyFill="1" applyBorder="1" applyAlignment="1" applyProtection="1">
      <alignment horizontal="left" vertical="top"/>
      <protection hidden="1"/>
    </xf>
    <xf numFmtId="0" fontId="11" fillId="2" borderId="0" xfId="2" applyFont="1" applyFill="1" applyAlignment="1" applyProtection="1">
      <alignment vertical="top" wrapText="1"/>
      <protection hidden="1"/>
    </xf>
    <xf numFmtId="0" fontId="10" fillId="2" borderId="0" xfId="2" quotePrefix="1" applyFont="1" applyFill="1" applyAlignment="1" applyProtection="1">
      <alignment vertical="top"/>
      <protection hidden="1"/>
    </xf>
    <xf numFmtId="0" fontId="10" fillId="3" borderId="48" xfId="0" applyFont="1" applyFill="1" applyBorder="1" applyAlignment="1" applyProtection="1">
      <alignment vertical="top"/>
      <protection locked="0"/>
    </xf>
    <xf numFmtId="0" fontId="10" fillId="3" borderId="46" xfId="0" applyFont="1" applyFill="1" applyBorder="1" applyAlignment="1" applyProtection="1">
      <alignment vertical="top"/>
      <protection locked="0"/>
    </xf>
    <xf numFmtId="0" fontId="10" fillId="3" borderId="47" xfId="0" applyFont="1" applyFill="1" applyBorder="1" applyProtection="1">
      <protection locked="0"/>
    </xf>
    <xf numFmtId="0" fontId="10" fillId="3" borderId="42" xfId="0" applyFont="1" applyFill="1" applyBorder="1" applyProtection="1">
      <protection locked="0"/>
    </xf>
    <xf numFmtId="0" fontId="10" fillId="3" borderId="21" xfId="0" applyFont="1" applyFill="1" applyBorder="1" applyProtection="1">
      <protection locked="0"/>
    </xf>
    <xf numFmtId="0" fontId="10" fillId="3" borderId="46" xfId="0" applyFont="1" applyFill="1" applyBorder="1" applyAlignment="1" applyProtection="1">
      <alignment vertical="top" wrapText="1"/>
      <protection locked="0"/>
    </xf>
    <xf numFmtId="0" fontId="30" fillId="2" borderId="0" xfId="0" applyFont="1" applyFill="1" applyAlignment="1" applyProtection="1">
      <alignment wrapText="1"/>
      <protection hidden="1"/>
    </xf>
    <xf numFmtId="164" fontId="13" fillId="2" borderId="0" xfId="11" applyFont="1" applyFill="1" applyBorder="1" applyAlignment="1" applyProtection="1">
      <alignment wrapText="1"/>
      <protection hidden="1"/>
    </xf>
    <xf numFmtId="164" fontId="30" fillId="2" borderId="0" xfId="11" applyFont="1" applyFill="1" applyBorder="1" applyAlignment="1" applyProtection="1">
      <alignment wrapText="1"/>
      <protection hidden="1"/>
    </xf>
    <xf numFmtId="0" fontId="29" fillId="2" borderId="0" xfId="0" applyFont="1" applyFill="1"/>
    <xf numFmtId="164" fontId="13" fillId="2" borderId="3" xfId="11" applyFont="1" applyFill="1" applyBorder="1" applyAlignment="1" applyProtection="1">
      <alignment wrapText="1"/>
      <protection hidden="1"/>
    </xf>
    <xf numFmtId="0" fontId="0" fillId="2" borderId="0" xfId="0" applyFill="1" applyAlignment="1">
      <alignment wrapText="1"/>
    </xf>
    <xf numFmtId="0" fontId="14" fillId="2" borderId="0" xfId="0" applyFont="1" applyFill="1"/>
    <xf numFmtId="164" fontId="8" fillId="2" borderId="10" xfId="11" applyFont="1" applyFill="1" applyBorder="1" applyAlignment="1" applyProtection="1">
      <alignment horizontal="left" vertical="top"/>
      <protection hidden="1"/>
    </xf>
    <xf numFmtId="167" fontId="8" fillId="3" borderId="1" xfId="2" applyNumberFormat="1" applyFill="1" applyBorder="1" applyAlignment="1" applyProtection="1">
      <alignment horizontal="left" vertical="top"/>
      <protection locked="0"/>
    </xf>
    <xf numFmtId="164" fontId="13" fillId="2" borderId="8" xfId="11" applyFont="1" applyFill="1" applyBorder="1" applyAlignment="1" applyProtection="1">
      <alignment wrapText="1"/>
      <protection hidden="1"/>
    </xf>
    <xf numFmtId="0" fontId="30" fillId="4" borderId="6" xfId="0" applyFont="1" applyFill="1" applyBorder="1" applyAlignment="1" applyProtection="1">
      <alignment wrapText="1"/>
      <protection hidden="1"/>
    </xf>
    <xf numFmtId="171" fontId="32" fillId="2" borderId="52" xfId="0" applyNumberFormat="1" applyFont="1" applyFill="1" applyBorder="1" applyAlignment="1">
      <alignment horizontal="left"/>
    </xf>
    <xf numFmtId="0" fontId="8" fillId="2" borderId="0" xfId="2" applyFill="1" applyAlignment="1" applyProtection="1">
      <alignment vertical="top"/>
      <protection hidden="1"/>
    </xf>
    <xf numFmtId="49" fontId="8" fillId="3" borderId="43" xfId="2" applyNumberFormat="1" applyFill="1" applyBorder="1" applyAlignment="1" applyProtection="1">
      <alignment horizontal="left" vertical="top"/>
      <protection locked="0"/>
    </xf>
    <xf numFmtId="49" fontId="8" fillId="3" borderId="22" xfId="2" applyNumberFormat="1" applyFill="1" applyBorder="1" applyAlignment="1" applyProtection="1">
      <alignment horizontal="left" vertical="top"/>
      <protection locked="0"/>
    </xf>
    <xf numFmtId="0" fontId="14" fillId="2" borderId="53" xfId="0" applyFont="1" applyFill="1" applyBorder="1"/>
    <xf numFmtId="0" fontId="14" fillId="2" borderId="2" xfId="0" applyFont="1" applyFill="1" applyBorder="1"/>
    <xf numFmtId="0" fontId="14" fillId="2" borderId="51" xfId="0" applyFont="1" applyFill="1" applyBorder="1"/>
    <xf numFmtId="0" fontId="0" fillId="2" borderId="2" xfId="0" applyFill="1" applyBorder="1"/>
    <xf numFmtId="0" fontId="0" fillId="2" borderId="51" xfId="0" applyFill="1" applyBorder="1"/>
    <xf numFmtId="0" fontId="10" fillId="2" borderId="0" xfId="2" applyFont="1" applyFill="1" applyAlignment="1" applyProtection="1">
      <alignment horizontal="left" vertical="top" wrapText="1"/>
      <protection hidden="1"/>
    </xf>
    <xf numFmtId="0" fontId="0" fillId="7" borderId="0" xfId="0" applyFill="1"/>
    <xf numFmtId="0" fontId="14" fillId="7" borderId="0" xfId="0" applyFont="1" applyFill="1"/>
    <xf numFmtId="169" fontId="0" fillId="7" borderId="0" xfId="0" applyNumberFormat="1" applyFill="1"/>
    <xf numFmtId="0" fontId="25" fillId="7" borderId="0" xfId="0" applyFont="1" applyFill="1"/>
    <xf numFmtId="3" fontId="0" fillId="7" borderId="0" xfId="4" applyNumberFormat="1" applyFont="1" applyFill="1"/>
    <xf numFmtId="0" fontId="8" fillId="2" borderId="32" xfId="2" applyFill="1" applyBorder="1" applyAlignment="1" applyProtection="1">
      <alignment horizontal="left" vertical="top"/>
      <protection hidden="1"/>
    </xf>
    <xf numFmtId="0" fontId="8" fillId="7" borderId="0" xfId="0" applyFont="1" applyFill="1"/>
    <xf numFmtId="0" fontId="10" fillId="7" borderId="0" xfId="0" applyFont="1" applyFill="1"/>
    <xf numFmtId="3" fontId="8" fillId="7" borderId="0" xfId="4" applyNumberFormat="1" applyFont="1" applyFill="1"/>
    <xf numFmtId="169" fontId="8" fillId="7" borderId="0" xfId="0" applyNumberFormat="1" applyFont="1" applyFill="1"/>
    <xf numFmtId="0" fontId="34" fillId="7" borderId="0" xfId="0" applyFont="1" applyFill="1" applyAlignment="1">
      <alignment vertical="center"/>
    </xf>
    <xf numFmtId="164" fontId="0" fillId="2" borderId="0" xfId="11" applyFont="1" applyFill="1" applyBorder="1" applyProtection="1">
      <protection hidden="1"/>
    </xf>
    <xf numFmtId="167" fontId="8" fillId="3" borderId="10" xfId="2" applyNumberFormat="1" applyFill="1" applyBorder="1" applyAlignment="1" applyProtection="1">
      <alignment horizontal="left" vertical="top"/>
      <protection locked="0"/>
    </xf>
    <xf numFmtId="0" fontId="8" fillId="7" borderId="0" xfId="0" applyFont="1" applyFill="1" applyAlignment="1">
      <alignment wrapText="1"/>
    </xf>
    <xf numFmtId="3" fontId="8" fillId="7" borderId="0" xfId="4" applyNumberFormat="1" applyFont="1" applyFill="1" applyAlignment="1">
      <alignment wrapText="1"/>
    </xf>
    <xf numFmtId="3" fontId="0" fillId="7" borderId="0" xfId="4" applyNumberFormat="1" applyFont="1" applyFill="1" applyAlignment="1">
      <alignment wrapText="1"/>
    </xf>
    <xf numFmtId="0" fontId="0" fillId="0" borderId="0" xfId="0" applyAlignment="1">
      <alignment wrapText="1"/>
    </xf>
    <xf numFmtId="9" fontId="0" fillId="7" borderId="0" xfId="12" applyFont="1" applyFill="1"/>
    <xf numFmtId="164" fontId="0" fillId="2" borderId="1" xfId="11" applyFont="1" applyFill="1" applyBorder="1" applyProtection="1">
      <protection hidden="1"/>
    </xf>
    <xf numFmtId="0" fontId="14" fillId="2" borderId="0" xfId="0" applyFont="1" applyFill="1" applyAlignment="1" applyProtection="1">
      <alignment horizontal="center"/>
      <protection hidden="1"/>
    </xf>
    <xf numFmtId="166" fontId="8" fillId="2" borderId="44" xfId="2" applyNumberFormat="1" applyFill="1" applyBorder="1" applyAlignment="1" applyProtection="1">
      <alignment horizontal="center" vertical="top"/>
      <protection hidden="1"/>
    </xf>
    <xf numFmtId="167" fontId="8" fillId="2" borderId="44" xfId="3" applyNumberFormat="1" applyFont="1" applyFill="1" applyBorder="1" applyAlignment="1" applyProtection="1">
      <alignment horizontal="left" vertical="top"/>
      <protection hidden="1"/>
    </xf>
    <xf numFmtId="0" fontId="14" fillId="2" borderId="0" xfId="1" applyFont="1" applyFill="1" applyAlignment="1" applyProtection="1">
      <alignment horizontal="center" vertical="top"/>
      <protection hidden="1"/>
    </xf>
    <xf numFmtId="164" fontId="0" fillId="2" borderId="45" xfId="11" applyFont="1" applyFill="1" applyBorder="1" applyProtection="1">
      <protection hidden="1"/>
    </xf>
    <xf numFmtId="164" fontId="0" fillId="2" borderId="10" xfId="11" applyFont="1" applyFill="1" applyBorder="1" applyProtection="1">
      <protection hidden="1"/>
    </xf>
    <xf numFmtId="164" fontId="0" fillId="2" borderId="30" xfId="11" applyFont="1" applyFill="1" applyBorder="1" applyProtection="1">
      <protection hidden="1"/>
    </xf>
    <xf numFmtId="0" fontId="4" fillId="2" borderId="0" xfId="1" applyFont="1" applyFill="1" applyAlignment="1" applyProtection="1">
      <alignment vertical="top"/>
      <protection hidden="1"/>
    </xf>
    <xf numFmtId="164" fontId="0" fillId="2" borderId="8" xfId="11" applyFont="1" applyFill="1" applyBorder="1" applyProtection="1">
      <protection hidden="1"/>
    </xf>
    <xf numFmtId="164" fontId="0" fillId="2" borderId="3" xfId="11" applyFont="1" applyFill="1" applyBorder="1" applyProtection="1">
      <protection hidden="1"/>
    </xf>
    <xf numFmtId="164" fontId="0" fillId="2" borderId="44" xfId="11" applyFont="1" applyFill="1" applyBorder="1" applyProtection="1">
      <protection hidden="1"/>
    </xf>
    <xf numFmtId="164" fontId="0" fillId="2" borderId="55" xfId="11" applyFont="1" applyFill="1" applyBorder="1" applyProtection="1">
      <protection hidden="1"/>
    </xf>
    <xf numFmtId="0" fontId="13" fillId="2" borderId="0" xfId="0" applyFont="1" applyFill="1" applyAlignment="1" applyProtection="1">
      <alignment horizontal="left" wrapText="1"/>
      <protection hidden="1"/>
    </xf>
    <xf numFmtId="164" fontId="13" fillId="2" borderId="55" xfId="11" applyFont="1" applyFill="1" applyBorder="1" applyAlignment="1" applyProtection="1">
      <alignment wrapText="1"/>
      <protection hidden="1"/>
    </xf>
    <xf numFmtId="3" fontId="8" fillId="7" borderId="0" xfId="4" applyNumberFormat="1" applyFont="1" applyFill="1" applyBorder="1"/>
    <xf numFmtId="3" fontId="0" fillId="7" borderId="0" xfId="4" applyNumberFormat="1" applyFont="1" applyFill="1" applyBorder="1"/>
    <xf numFmtId="2" fontId="10" fillId="2" borderId="17" xfId="6" applyNumberFormat="1" applyFont="1" applyFill="1" applyBorder="1" applyAlignment="1" applyProtection="1">
      <alignment horizontal="center" vertical="center"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164" fontId="30" fillId="5" borderId="6" xfId="11" applyFont="1" applyFill="1" applyBorder="1" applyAlignment="1" applyProtection="1">
      <alignment wrapText="1"/>
      <protection hidden="1"/>
    </xf>
    <xf numFmtId="0" fontId="14" fillId="2" borderId="0" xfId="0" applyFont="1" applyFill="1" applyAlignment="1" applyProtection="1">
      <alignment wrapText="1"/>
      <protection hidden="1"/>
    </xf>
    <xf numFmtId="0" fontId="30" fillId="2" borderId="0" xfId="0" applyFont="1" applyFill="1" applyAlignment="1" applyProtection="1">
      <alignment vertical="top"/>
      <protection hidden="1"/>
    </xf>
    <xf numFmtId="0" fontId="0" fillId="2" borderId="0" xfId="1" applyFont="1" applyFill="1" applyAlignment="1" applyProtection="1">
      <alignment horizontal="left" vertical="top"/>
      <protection hidden="1"/>
    </xf>
    <xf numFmtId="49" fontId="8" fillId="3" borderId="2" xfId="2" applyNumberFormat="1" applyFill="1" applyBorder="1" applyAlignment="1" applyProtection="1">
      <alignment horizontal="left" vertical="top"/>
      <protection locked="0"/>
    </xf>
    <xf numFmtId="49" fontId="8" fillId="3" borderId="51" xfId="2" applyNumberFormat="1" applyFill="1" applyBorder="1" applyAlignment="1" applyProtection="1">
      <alignment horizontal="left" vertical="top"/>
      <protection locked="0"/>
    </xf>
    <xf numFmtId="168" fontId="14" fillId="2" borderId="0" xfId="1" applyNumberFormat="1" applyFont="1" applyFill="1" applyAlignment="1" applyProtection="1">
      <alignment horizontal="left" vertical="top"/>
      <protection hidden="1"/>
    </xf>
    <xf numFmtId="167" fontId="14" fillId="2" borderId="33" xfId="1" applyNumberFormat="1" applyFont="1" applyFill="1" applyBorder="1" applyAlignment="1" applyProtection="1">
      <alignment horizontal="left" vertical="top"/>
      <protection hidden="1"/>
    </xf>
    <xf numFmtId="168" fontId="14" fillId="2" borderId="17" xfId="1" applyNumberFormat="1" applyFont="1" applyFill="1" applyBorder="1" applyAlignment="1" applyProtection="1">
      <alignment horizontal="left" vertical="top"/>
      <protection hidden="1"/>
    </xf>
    <xf numFmtId="0" fontId="30" fillId="2" borderId="0" xfId="0" applyFont="1" applyFill="1" applyAlignment="1" applyProtection="1">
      <alignment horizontal="left" vertical="top" wrapText="1"/>
      <protection hidden="1"/>
    </xf>
    <xf numFmtId="164" fontId="30" fillId="2" borderId="0" xfId="0" applyNumberFormat="1" applyFont="1" applyFill="1" applyAlignment="1" applyProtection="1">
      <alignment wrapText="1"/>
      <protection hidden="1"/>
    </xf>
    <xf numFmtId="164" fontId="30" fillId="2" borderId="0" xfId="0" applyNumberFormat="1" applyFont="1" applyFill="1" applyProtection="1">
      <protection hidden="1"/>
    </xf>
    <xf numFmtId="0" fontId="37" fillId="2" borderId="0" xfId="0" applyFont="1" applyFill="1" applyAlignment="1" applyProtection="1">
      <alignment wrapText="1"/>
      <protection hidden="1"/>
    </xf>
    <xf numFmtId="0" fontId="14" fillId="2" borderId="0" xfId="0" applyFont="1" applyFill="1" applyAlignment="1" applyProtection="1">
      <alignment horizontal="left" vertical="top" wrapText="1"/>
      <protection hidden="1"/>
    </xf>
    <xf numFmtId="0" fontId="14" fillId="2" borderId="0" xfId="0" applyFont="1" applyFill="1" applyAlignment="1" applyProtection="1">
      <alignment vertical="top" wrapText="1"/>
      <protection hidden="1"/>
    </xf>
    <xf numFmtId="164" fontId="0" fillId="2" borderId="10" xfId="0" applyNumberFormat="1" applyFill="1" applyBorder="1" applyProtection="1">
      <protection hidden="1"/>
    </xf>
    <xf numFmtId="167" fontId="0" fillId="3" borderId="44" xfId="0" applyNumberFormat="1" applyFill="1" applyBorder="1" applyProtection="1">
      <protection locked="0"/>
    </xf>
    <xf numFmtId="164" fontId="38" fillId="2" borderId="0" xfId="0" applyNumberFormat="1" applyFont="1" applyFill="1" applyAlignment="1" applyProtection="1">
      <alignment wrapText="1"/>
      <protection hidden="1"/>
    </xf>
    <xf numFmtId="164" fontId="38" fillId="2" borderId="0" xfId="0" applyNumberFormat="1" applyFont="1" applyFill="1" applyProtection="1">
      <protection hidden="1"/>
    </xf>
    <xf numFmtId="164" fontId="0" fillId="2" borderId="0" xfId="0" applyNumberFormat="1" applyFill="1" applyProtection="1">
      <protection hidden="1"/>
    </xf>
    <xf numFmtId="168" fontId="14" fillId="2" borderId="33" xfId="1" applyNumberFormat="1" applyFont="1" applyFill="1" applyBorder="1" applyAlignment="1" applyProtection="1">
      <alignment horizontal="left" vertical="top"/>
      <protection hidden="1"/>
    </xf>
    <xf numFmtId="0" fontId="0" fillId="2" borderId="0" xfId="0" applyFill="1" applyAlignment="1" applyProtection="1">
      <alignment vertical="top" wrapText="1"/>
      <protection locked="0"/>
    </xf>
    <xf numFmtId="0" fontId="0" fillId="2" borderId="0" xfId="0" applyFill="1" applyProtection="1">
      <protection locked="0"/>
    </xf>
    <xf numFmtId="0" fontId="0" fillId="3" borderId="46" xfId="0" applyFill="1" applyBorder="1" applyProtection="1">
      <protection locked="0"/>
    </xf>
    <xf numFmtId="0" fontId="0" fillId="3" borderId="46" xfId="0" applyFill="1" applyBorder="1" applyAlignment="1" applyProtection="1">
      <alignment vertical="top"/>
      <protection locked="0"/>
    </xf>
    <xf numFmtId="0" fontId="0" fillId="3" borderId="49" xfId="0" applyFill="1" applyBorder="1" applyAlignment="1" applyProtection="1">
      <alignment vertical="top"/>
      <protection locked="0"/>
    </xf>
    <xf numFmtId="0" fontId="0" fillId="3" borderId="50" xfId="0" applyFill="1" applyBorder="1" applyProtection="1">
      <protection locked="0"/>
    </xf>
    <xf numFmtId="0" fontId="0" fillId="3" borderId="21" xfId="0" applyFill="1" applyBorder="1" applyProtection="1">
      <protection locked="0"/>
    </xf>
    <xf numFmtId="0" fontId="0" fillId="3" borderId="37" xfId="0" applyFill="1" applyBorder="1" applyProtection="1">
      <protection locked="0"/>
    </xf>
    <xf numFmtId="0" fontId="10" fillId="2" borderId="0" xfId="2" applyFont="1" applyFill="1" applyAlignment="1" applyProtection="1">
      <alignment vertical="center"/>
      <protection hidden="1"/>
    </xf>
    <xf numFmtId="0" fontId="0" fillId="2" borderId="0" xfId="0" applyFill="1" applyAlignment="1" applyProtection="1">
      <alignment vertical="center"/>
      <protection hidden="1"/>
    </xf>
    <xf numFmtId="2" fontId="10" fillId="2" borderId="0" xfId="6" applyNumberFormat="1" applyFont="1" applyFill="1" applyAlignment="1" applyProtection="1">
      <alignment horizontal="center" vertical="center" wrapText="1"/>
      <protection hidden="1"/>
    </xf>
    <xf numFmtId="2" fontId="10" fillId="2" borderId="12" xfId="6" applyNumberFormat="1" applyFont="1" applyFill="1" applyBorder="1" applyAlignment="1" applyProtection="1">
      <alignment vertical="center" wrapText="1"/>
      <protection hidden="1"/>
    </xf>
    <xf numFmtId="0" fontId="14" fillId="2" borderId="0" xfId="1"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10" fillId="2" borderId="0" xfId="2" applyFont="1" applyFill="1" applyAlignment="1" applyProtection="1">
      <alignment horizontal="center" vertical="center"/>
      <protection hidden="1"/>
    </xf>
    <xf numFmtId="0" fontId="14" fillId="2" borderId="6" xfId="0" applyFont="1" applyFill="1" applyBorder="1" applyAlignment="1" applyProtection="1">
      <alignment horizontal="center" vertical="center" wrapText="1"/>
      <protection hidden="1"/>
    </xf>
    <xf numFmtId="2" fontId="10" fillId="2" borderId="0" xfId="1" applyNumberFormat="1" applyFont="1" applyFill="1" applyAlignment="1" applyProtection="1">
      <alignment horizontal="center" vertical="center" wrapText="1"/>
      <protection hidden="1"/>
    </xf>
    <xf numFmtId="1" fontId="8" fillId="3" borderId="10" xfId="2" applyNumberFormat="1" applyFill="1" applyBorder="1" applyAlignment="1" applyProtection="1">
      <alignment horizontal="center" vertical="top"/>
      <protection locked="0"/>
    </xf>
    <xf numFmtId="1" fontId="8" fillId="3" borderId="1" xfId="2" applyNumberFormat="1" applyFill="1" applyBorder="1" applyAlignment="1" applyProtection="1">
      <alignment horizontal="center" vertical="top"/>
      <protection locked="0"/>
    </xf>
    <xf numFmtId="1" fontId="8" fillId="3" borderId="44" xfId="2" applyNumberFormat="1" applyFill="1" applyBorder="1" applyAlignment="1" applyProtection="1">
      <alignment horizontal="center" vertical="top"/>
      <protection locked="0"/>
    </xf>
    <xf numFmtId="9" fontId="8" fillId="3" borderId="10" xfId="2" applyNumberFormat="1" applyFill="1" applyBorder="1" applyAlignment="1" applyProtection="1">
      <alignment horizontal="center" vertical="top"/>
      <protection locked="0"/>
    </xf>
    <xf numFmtId="9" fontId="8" fillId="3" borderId="1" xfId="2" applyNumberFormat="1" applyFill="1" applyBorder="1" applyAlignment="1" applyProtection="1">
      <alignment horizontal="center" vertical="top"/>
      <protection locked="0"/>
    </xf>
    <xf numFmtId="9" fontId="8" fillId="3" borderId="44" xfId="2" applyNumberFormat="1" applyFill="1" applyBorder="1" applyAlignment="1" applyProtection="1">
      <alignment horizontal="center" vertical="top"/>
      <protection locked="0"/>
    </xf>
    <xf numFmtId="164" fontId="4" fillId="2" borderId="8" xfId="11" applyFont="1" applyFill="1" applyBorder="1" applyAlignment="1" applyProtection="1">
      <alignment horizontal="center" vertical="top"/>
      <protection hidden="1"/>
    </xf>
    <xf numFmtId="164" fontId="8" fillId="2" borderId="42" xfId="11" applyFont="1" applyFill="1" applyBorder="1" applyAlignment="1" applyProtection="1">
      <alignment horizontal="left" vertical="top"/>
      <protection hidden="1"/>
    </xf>
    <xf numFmtId="164" fontId="8" fillId="2" borderId="1" xfId="11" applyFont="1" applyFill="1" applyBorder="1" applyAlignment="1" applyProtection="1">
      <alignment horizontal="left" vertical="top"/>
      <protection hidden="1"/>
    </xf>
    <xf numFmtId="164" fontId="0" fillId="2" borderId="0" xfId="0" applyNumberFormat="1" applyFill="1"/>
    <xf numFmtId="0" fontId="19" fillId="2" borderId="0" xfId="0" applyFont="1" applyFill="1" applyAlignment="1">
      <alignment horizontal="right"/>
    </xf>
    <xf numFmtId="0" fontId="31" fillId="2" borderId="0" xfId="0" applyFont="1" applyFill="1" applyAlignment="1">
      <alignment horizontal="center" vertical="center" wrapText="1"/>
    </xf>
    <xf numFmtId="0" fontId="39" fillId="5" borderId="17" xfId="0" applyFont="1" applyFill="1" applyBorder="1" applyAlignment="1">
      <alignment horizontal="center" vertical="center" wrapText="1"/>
    </xf>
    <xf numFmtId="0" fontId="40" fillId="2" borderId="0" xfId="0" applyFont="1" applyFill="1"/>
    <xf numFmtId="0" fontId="40" fillId="0" borderId="0" xfId="0" applyFont="1" applyProtection="1">
      <protection hidden="1"/>
    </xf>
    <xf numFmtId="0" fontId="30" fillId="5" borderId="14" xfId="0" applyFont="1" applyFill="1" applyBorder="1" applyAlignment="1" applyProtection="1">
      <alignment horizontal="left"/>
      <protection hidden="1"/>
    </xf>
    <xf numFmtId="172" fontId="8" fillId="3" borderId="10" xfId="11" applyNumberFormat="1" applyFont="1" applyFill="1" applyBorder="1" applyAlignment="1" applyProtection="1">
      <alignment horizontal="left" vertical="top"/>
      <protection locked="0"/>
    </xf>
    <xf numFmtId="172" fontId="8" fillId="3" borderId="1" xfId="11" applyNumberFormat="1" applyFont="1" applyFill="1" applyBorder="1" applyAlignment="1" applyProtection="1">
      <alignment horizontal="left" vertical="top"/>
      <protection locked="0"/>
    </xf>
    <xf numFmtId="172" fontId="8" fillId="3" borderId="44" xfId="11" applyNumberFormat="1" applyFont="1" applyFill="1" applyBorder="1" applyAlignment="1" applyProtection="1">
      <alignment horizontal="left" vertical="top"/>
      <protection locked="0"/>
    </xf>
    <xf numFmtId="164" fontId="8" fillId="3" borderId="10" xfId="11" applyFont="1" applyFill="1" applyBorder="1" applyAlignment="1" applyProtection="1">
      <alignment vertical="top"/>
      <protection locked="0"/>
    </xf>
    <xf numFmtId="164" fontId="0" fillId="2" borderId="39" xfId="0" applyNumberFormat="1" applyFill="1" applyBorder="1" applyProtection="1">
      <protection hidden="1"/>
    </xf>
    <xf numFmtId="0" fontId="14" fillId="2" borderId="28" xfId="0" applyFont="1" applyFill="1" applyBorder="1" applyAlignment="1" applyProtection="1">
      <alignment horizontal="center" vertical="center" wrapText="1"/>
      <protection hidden="1"/>
    </xf>
    <xf numFmtId="0" fontId="10" fillId="2" borderId="17" xfId="1" applyFont="1" applyFill="1" applyBorder="1" applyAlignment="1" applyProtection="1">
      <alignment horizontal="center" vertical="center" wrapText="1"/>
      <protection hidden="1"/>
    </xf>
    <xf numFmtId="164" fontId="10" fillId="2" borderId="22" xfId="11" applyFont="1" applyFill="1" applyBorder="1" applyAlignment="1" applyProtection="1">
      <alignment horizontal="left" vertical="top"/>
      <protection hidden="1"/>
    </xf>
    <xf numFmtId="0" fontId="30" fillId="2" borderId="0" xfId="0" applyFont="1" applyFill="1" applyAlignment="1" applyProtection="1">
      <alignment horizontal="left" wrapText="1"/>
      <protection hidden="1"/>
    </xf>
    <xf numFmtId="0" fontId="10" fillId="3" borderId="0" xfId="0" applyFont="1" applyFill="1" applyProtection="1">
      <protection locked="0"/>
    </xf>
    <xf numFmtId="0" fontId="0" fillId="3" borderId="0" xfId="0" applyFill="1" applyProtection="1">
      <protection locked="0"/>
    </xf>
    <xf numFmtId="0" fontId="0" fillId="4" borderId="0" xfId="0" applyFill="1" applyProtection="1">
      <protection hidden="1"/>
    </xf>
    <xf numFmtId="0" fontId="4" fillId="7" borderId="0" xfId="0" applyFont="1" applyFill="1"/>
    <xf numFmtId="0" fontId="4" fillId="7" borderId="1" xfId="0" applyFont="1" applyFill="1" applyBorder="1"/>
    <xf numFmtId="0" fontId="4" fillId="7" borderId="0" xfId="0" applyFont="1" applyFill="1" applyAlignment="1">
      <alignment vertical="top" wrapText="1"/>
    </xf>
    <xf numFmtId="0" fontId="0" fillId="0" borderId="0" xfId="0" applyAlignment="1">
      <alignment horizontal="left" indent="3"/>
    </xf>
    <xf numFmtId="0" fontId="0" fillId="0" borderId="50" xfId="0" applyBorder="1"/>
    <xf numFmtId="0" fontId="41" fillId="0" borderId="0" xfId="0" applyFont="1" applyProtection="1">
      <protection hidden="1"/>
    </xf>
    <xf numFmtId="164" fontId="8" fillId="3" borderId="39" xfId="11" applyFont="1" applyFill="1" applyBorder="1" applyAlignment="1" applyProtection="1">
      <alignment vertical="top"/>
      <protection locked="0"/>
    </xf>
    <xf numFmtId="164" fontId="8" fillId="2" borderId="10" xfId="11" applyFont="1" applyFill="1" applyBorder="1" applyAlignment="1">
      <alignment vertical="top"/>
    </xf>
    <xf numFmtId="0" fontId="0" fillId="2" borderId="0" xfId="0" applyFill="1" applyAlignment="1">
      <alignment vertical="center"/>
    </xf>
    <xf numFmtId="164" fontId="13" fillId="2" borderId="61" xfId="11" applyFont="1" applyFill="1" applyBorder="1" applyAlignment="1" applyProtection="1">
      <alignment wrapText="1"/>
      <protection hidden="1"/>
    </xf>
    <xf numFmtId="0" fontId="30" fillId="4" borderId="6" xfId="0" applyFont="1" applyFill="1" applyBorder="1" applyAlignment="1" applyProtection="1">
      <alignment horizontal="center" vertical="center" wrapText="1"/>
      <protection hidden="1"/>
    </xf>
    <xf numFmtId="0" fontId="10" fillId="5" borderId="17" xfId="2" applyFont="1" applyFill="1" applyBorder="1" applyAlignment="1" applyProtection="1">
      <alignment vertical="top"/>
      <protection hidden="1"/>
    </xf>
    <xf numFmtId="0" fontId="10" fillId="5" borderId="15" xfId="2" applyFont="1" applyFill="1" applyBorder="1" applyAlignment="1" applyProtection="1">
      <alignment horizontal="left" vertical="top"/>
      <protection hidden="1"/>
    </xf>
    <xf numFmtId="0" fontId="10" fillId="5" borderId="17" xfId="2" applyFont="1" applyFill="1" applyBorder="1" applyAlignment="1" applyProtection="1">
      <alignment vertical="top" wrapText="1"/>
      <protection hidden="1"/>
    </xf>
    <xf numFmtId="0" fontId="7" fillId="2" borderId="48" xfId="1" applyFont="1" applyFill="1" applyBorder="1" applyAlignment="1" applyProtection="1">
      <alignment horizontal="left" vertical="top"/>
      <protection hidden="1"/>
    </xf>
    <xf numFmtId="0" fontId="14" fillId="5" borderId="14" xfId="0" applyFont="1" applyFill="1" applyBorder="1"/>
    <xf numFmtId="0" fontId="28" fillId="2" borderId="62" xfId="0" applyFont="1" applyFill="1" applyBorder="1" applyAlignment="1">
      <alignment horizontal="center" vertical="center" wrapText="1"/>
    </xf>
    <xf numFmtId="0" fontId="31" fillId="2" borderId="63" xfId="0" applyFont="1" applyFill="1" applyBorder="1" applyAlignment="1">
      <alignment horizontal="center" vertical="center" wrapText="1"/>
    </xf>
    <xf numFmtId="0" fontId="31" fillId="2" borderId="64" xfId="0" applyFont="1" applyFill="1" applyBorder="1" applyAlignment="1">
      <alignment horizontal="center" vertical="center" wrapText="1"/>
    </xf>
    <xf numFmtId="0" fontId="10" fillId="5" borderId="15" xfId="2" applyFont="1" applyFill="1" applyBorder="1" applyAlignment="1" applyProtection="1">
      <alignment vertical="top" wrapText="1"/>
      <protection hidden="1"/>
    </xf>
    <xf numFmtId="0" fontId="10" fillId="5" borderId="17" xfId="1" applyFont="1" applyFill="1" applyBorder="1" applyAlignment="1" applyProtection="1">
      <alignment vertical="top" wrapText="1"/>
      <protection hidden="1"/>
    </xf>
    <xf numFmtId="0" fontId="8" fillId="2" borderId="0" xfId="2" applyFill="1" applyAlignment="1" applyProtection="1">
      <alignment horizontal="left" vertical="center"/>
      <protection hidden="1"/>
    </xf>
    <xf numFmtId="0" fontId="10" fillId="2" borderId="0" xfId="2" applyFont="1" applyFill="1" applyAlignment="1" applyProtection="1">
      <alignment horizontal="right" vertical="center"/>
      <protection hidden="1"/>
    </xf>
    <xf numFmtId="0" fontId="10" fillId="2" borderId="0" xfId="2" applyFont="1" applyFill="1" applyAlignment="1" applyProtection="1">
      <alignment horizontal="left" vertical="center"/>
      <protection hidden="1"/>
    </xf>
    <xf numFmtId="167" fontId="22" fillId="2" borderId="0" xfId="3" applyNumberFormat="1" applyFont="1" applyFill="1" applyBorder="1" applyAlignment="1" applyProtection="1">
      <alignment horizontal="left" vertical="center"/>
      <protection hidden="1"/>
    </xf>
    <xf numFmtId="170" fontId="8" fillId="2" borderId="20" xfId="2" applyNumberFormat="1" applyFill="1" applyBorder="1" applyAlignment="1" applyProtection="1">
      <alignment horizontal="center" vertical="top"/>
      <protection hidden="1"/>
    </xf>
    <xf numFmtId="170" fontId="8" fillId="2" borderId="21" xfId="2" applyNumberFormat="1" applyFill="1" applyBorder="1" applyAlignment="1" applyProtection="1">
      <alignment horizontal="center" vertical="top"/>
      <protection hidden="1"/>
    </xf>
    <xf numFmtId="170" fontId="8" fillId="2" borderId="20" xfId="11" applyNumberFormat="1" applyFont="1" applyFill="1" applyBorder="1" applyAlignment="1" applyProtection="1">
      <alignment horizontal="center" vertical="top"/>
      <protection hidden="1"/>
    </xf>
    <xf numFmtId="2" fontId="8" fillId="2" borderId="0" xfId="2" applyNumberFormat="1" applyFill="1" applyAlignment="1" applyProtection="1">
      <alignment horizontal="center" vertical="top"/>
      <protection hidden="1"/>
    </xf>
    <xf numFmtId="164" fontId="8" fillId="2" borderId="53" xfId="11" applyFont="1" applyFill="1" applyBorder="1" applyAlignment="1" applyProtection="1">
      <alignment horizontal="center" vertical="top"/>
      <protection hidden="1"/>
    </xf>
    <xf numFmtId="164" fontId="8" fillId="2" borderId="58" xfId="11" applyFont="1" applyFill="1" applyBorder="1" applyAlignment="1" applyProtection="1">
      <alignment horizontal="center" vertical="top"/>
      <protection hidden="1"/>
    </xf>
    <xf numFmtId="164" fontId="8" fillId="2" borderId="54" xfId="11" applyFont="1" applyFill="1" applyBorder="1" applyAlignment="1" applyProtection="1">
      <alignment horizontal="center" vertical="top"/>
      <protection hidden="1"/>
    </xf>
    <xf numFmtId="164" fontId="8" fillId="2" borderId="2" xfId="11" applyFont="1" applyFill="1" applyBorder="1" applyAlignment="1" applyProtection="1">
      <alignment horizontal="center" vertical="top"/>
      <protection hidden="1"/>
    </xf>
    <xf numFmtId="164" fontId="8" fillId="2" borderId="1" xfId="11" applyFont="1" applyFill="1" applyBorder="1" applyAlignment="1" applyProtection="1">
      <alignment horizontal="center" vertical="top"/>
      <protection hidden="1"/>
    </xf>
    <xf numFmtId="164" fontId="8" fillId="2" borderId="3" xfId="11" applyFont="1" applyFill="1" applyBorder="1" applyAlignment="1" applyProtection="1">
      <alignment horizontal="center" vertical="top"/>
      <protection hidden="1"/>
    </xf>
    <xf numFmtId="164" fontId="10" fillId="2" borderId="17" xfId="11" applyFont="1" applyFill="1" applyBorder="1" applyAlignment="1" applyProtection="1">
      <alignment horizontal="center" vertical="center"/>
      <protection hidden="1"/>
    </xf>
    <xf numFmtId="170" fontId="10" fillId="2" borderId="0" xfId="2" applyNumberFormat="1" applyFont="1" applyFill="1" applyAlignment="1" applyProtection="1">
      <alignment horizontal="center" vertical="center"/>
      <protection hidden="1"/>
    </xf>
    <xf numFmtId="0" fontId="34" fillId="7" borderId="0" xfId="0" applyFont="1" applyFill="1"/>
    <xf numFmtId="0" fontId="34" fillId="7" borderId="0" xfId="0" applyFont="1" applyFill="1" applyAlignment="1">
      <alignment horizontal="center" vertical="center"/>
    </xf>
    <xf numFmtId="0" fontId="45" fillId="7" borderId="0" xfId="0" applyFont="1" applyFill="1"/>
    <xf numFmtId="0" fontId="44" fillId="2" borderId="17" xfId="0" applyFont="1" applyFill="1" applyBorder="1" applyAlignment="1">
      <alignment horizontal="left" vertical="center"/>
    </xf>
    <xf numFmtId="0" fontId="33" fillId="2" borderId="5" xfId="0" applyFont="1" applyFill="1" applyBorder="1" applyAlignment="1">
      <alignment horizontal="center" vertical="center" wrapText="1"/>
    </xf>
    <xf numFmtId="49" fontId="44" fillId="2" borderId="5" xfId="0" applyNumberFormat="1" applyFont="1" applyFill="1" applyBorder="1" applyAlignment="1">
      <alignment horizontal="center" vertical="center" wrapText="1"/>
    </xf>
    <xf numFmtId="0" fontId="33" fillId="2" borderId="6" xfId="0" applyFont="1" applyFill="1" applyBorder="1" applyAlignment="1">
      <alignment horizontal="center" vertical="center" wrapText="1"/>
    </xf>
    <xf numFmtId="0" fontId="14" fillId="2" borderId="34" xfId="0" applyFont="1" applyFill="1" applyBorder="1" applyAlignment="1">
      <alignment horizontal="left" vertical="center" wrapText="1"/>
    </xf>
    <xf numFmtId="0" fontId="0" fillId="7" borderId="0" xfId="0" applyFill="1" applyAlignment="1">
      <alignment horizontal="left" vertical="center"/>
    </xf>
    <xf numFmtId="0" fontId="14" fillId="2" borderId="31" xfId="0" applyFont="1" applyFill="1" applyBorder="1" applyAlignment="1">
      <alignment horizontal="left" vertical="center"/>
    </xf>
    <xf numFmtId="0" fontId="14" fillId="7" borderId="0" xfId="0" applyFont="1" applyFill="1" applyAlignment="1">
      <alignment horizontal="left" vertical="center"/>
    </xf>
    <xf numFmtId="0" fontId="10" fillId="7" borderId="0" xfId="0" applyFont="1" applyFill="1" applyAlignment="1">
      <alignment horizontal="left" vertical="center"/>
    </xf>
    <xf numFmtId="0" fontId="10" fillId="2" borderId="31" xfId="0" applyFont="1" applyFill="1" applyBorder="1" applyAlignment="1">
      <alignment horizontal="left" vertical="center"/>
    </xf>
    <xf numFmtId="0" fontId="8" fillId="7" borderId="0" xfId="0" applyFont="1" applyFill="1" applyAlignment="1">
      <alignment horizontal="left" vertical="center"/>
    </xf>
    <xf numFmtId="0" fontId="0" fillId="0" borderId="2" xfId="0" applyBorder="1" applyAlignment="1">
      <alignment horizontal="center"/>
    </xf>
    <xf numFmtId="0" fontId="0" fillId="7" borderId="2" xfId="0" applyFill="1" applyBorder="1" applyAlignment="1">
      <alignment horizontal="center"/>
    </xf>
    <xf numFmtId="0" fontId="0" fillId="0" borderId="51" xfId="0" applyBorder="1" applyAlignment="1">
      <alignment horizontal="center"/>
    </xf>
    <xf numFmtId="0" fontId="0" fillId="0" borderId="9" xfId="0" applyBorder="1" applyAlignment="1">
      <alignment horizontal="center"/>
    </xf>
    <xf numFmtId="0" fontId="5" fillId="0" borderId="2" xfId="1" applyBorder="1" applyAlignment="1">
      <alignment horizontal="center"/>
    </xf>
    <xf numFmtId="0" fontId="5" fillId="7" borderId="2" xfId="1" applyFill="1" applyBorder="1" applyAlignment="1">
      <alignment horizontal="center"/>
    </xf>
    <xf numFmtId="0" fontId="5" fillId="0" borderId="51" xfId="1" applyBorder="1" applyAlignment="1">
      <alignment horizontal="center"/>
    </xf>
    <xf numFmtId="0" fontId="45" fillId="7" borderId="0" xfId="1" applyFont="1" applyFill="1"/>
    <xf numFmtId="164" fontId="4" fillId="2" borderId="58" xfId="11" applyFont="1" applyFill="1" applyBorder="1"/>
    <xf numFmtId="9" fontId="4" fillId="2" borderId="58" xfId="12" applyFont="1" applyFill="1" applyBorder="1" applyAlignment="1">
      <alignment horizontal="center"/>
    </xf>
    <xf numFmtId="164" fontId="4" fillId="2" borderId="0" xfId="11" applyFont="1" applyFill="1" applyBorder="1"/>
    <xf numFmtId="164" fontId="4" fillId="5" borderId="20" xfId="0" applyNumberFormat="1" applyFont="1" applyFill="1" applyBorder="1"/>
    <xf numFmtId="164" fontId="4" fillId="2" borderId="1" xfId="11" applyFont="1" applyFill="1" applyBorder="1"/>
    <xf numFmtId="9" fontId="4" fillId="2" borderId="1" xfId="12" applyFont="1" applyFill="1" applyBorder="1" applyAlignment="1">
      <alignment horizontal="center"/>
    </xf>
    <xf numFmtId="164" fontId="4" fillId="2" borderId="44" xfId="11" applyFont="1" applyFill="1" applyBorder="1"/>
    <xf numFmtId="9" fontId="4" fillId="2" borderId="44" xfId="12" applyFont="1" applyFill="1" applyBorder="1" applyAlignment="1">
      <alignment horizontal="center"/>
    </xf>
    <xf numFmtId="0" fontId="10" fillId="7" borderId="0" xfId="0" applyFont="1" applyFill="1" applyAlignment="1">
      <alignment vertical="center"/>
    </xf>
    <xf numFmtId="0" fontId="0" fillId="2" borderId="21" xfId="0" applyFill="1" applyBorder="1" applyAlignment="1">
      <alignment horizontal="left" vertical="center"/>
    </xf>
    <xf numFmtId="0" fontId="8" fillId="7" borderId="0" xfId="0" applyFont="1" applyFill="1" applyAlignment="1">
      <alignment vertical="center"/>
    </xf>
    <xf numFmtId="0" fontId="0" fillId="2" borderId="7" xfId="0" applyFill="1" applyBorder="1" applyAlignment="1">
      <alignment vertical="center"/>
    </xf>
    <xf numFmtId="0" fontId="0" fillId="2" borderId="56" xfId="0" applyFill="1" applyBorder="1" applyAlignment="1">
      <alignment vertical="center"/>
    </xf>
    <xf numFmtId="0" fontId="14" fillId="2" borderId="34" xfId="0" applyFont="1" applyFill="1" applyBorder="1" applyAlignment="1">
      <alignment vertical="center"/>
    </xf>
    <xf numFmtId="0" fontId="0" fillId="7" borderId="0" xfId="0" applyFill="1" applyAlignment="1">
      <alignment vertical="center"/>
    </xf>
    <xf numFmtId="1" fontId="32" fillId="2" borderId="52" xfId="0" applyNumberFormat="1" applyFont="1" applyFill="1" applyBorder="1" applyAlignment="1">
      <alignment horizontal="left" indent="1"/>
    </xf>
    <xf numFmtId="0" fontId="8" fillId="0" borderId="0" xfId="5" applyFont="1"/>
    <xf numFmtId="0" fontId="46" fillId="0" borderId="0" xfId="5" applyFont="1"/>
    <xf numFmtId="0" fontId="47" fillId="2" borderId="0" xfId="2" applyFont="1" applyFill="1" applyAlignment="1" applyProtection="1">
      <alignment horizontal="left" vertical="top"/>
      <protection hidden="1"/>
    </xf>
    <xf numFmtId="0" fontId="28" fillId="7" borderId="0" xfId="0" applyFont="1" applyFill="1" applyAlignment="1">
      <alignment vertical="center"/>
    </xf>
    <xf numFmtId="0" fontId="14" fillId="0" borderId="0" xfId="0" applyFont="1" applyProtection="1">
      <protection hidden="1"/>
    </xf>
    <xf numFmtId="0" fontId="10" fillId="0" borderId="0" xfId="0" applyFont="1" applyProtection="1">
      <protection hidden="1"/>
    </xf>
    <xf numFmtId="0" fontId="4" fillId="0" borderId="0" xfId="0" applyFont="1" applyAlignment="1">
      <alignment horizontal="left" vertical="top" wrapText="1"/>
    </xf>
    <xf numFmtId="0" fontId="4" fillId="0" borderId="0" xfId="0" applyFont="1" applyAlignment="1">
      <alignment horizontal="left" vertical="top"/>
    </xf>
    <xf numFmtId="0" fontId="0" fillId="0" borderId="1" xfId="0" applyBorder="1"/>
    <xf numFmtId="0" fontId="4" fillId="0" borderId="1" xfId="0" applyFont="1" applyBorder="1"/>
    <xf numFmtId="0" fontId="8" fillId="2" borderId="19" xfId="2" applyFill="1" applyBorder="1" applyAlignment="1" applyProtection="1">
      <alignment horizontal="left" vertical="top" wrapText="1"/>
      <protection hidden="1"/>
    </xf>
    <xf numFmtId="0" fontId="8" fillId="2" borderId="22" xfId="2" applyFill="1" applyBorder="1" applyAlignment="1" applyProtection="1">
      <alignment horizontal="left" vertical="top"/>
      <protection hidden="1"/>
    </xf>
    <xf numFmtId="0" fontId="8" fillId="2" borderId="26" xfId="2" applyFill="1" applyBorder="1" applyAlignment="1" applyProtection="1">
      <alignment horizontal="left" vertical="top"/>
      <protection hidden="1"/>
    </xf>
    <xf numFmtId="164" fontId="4" fillId="2" borderId="53" xfId="11" applyFont="1" applyFill="1" applyBorder="1"/>
    <xf numFmtId="9" fontId="4" fillId="2" borderId="54" xfId="12" applyFont="1" applyFill="1" applyBorder="1" applyAlignment="1">
      <alignment horizontal="center"/>
    </xf>
    <xf numFmtId="164" fontId="4" fillId="2" borderId="2" xfId="11" applyFont="1" applyFill="1" applyBorder="1"/>
    <xf numFmtId="164" fontId="4" fillId="2" borderId="51" xfId="11" applyFont="1" applyFill="1" applyBorder="1"/>
    <xf numFmtId="0" fontId="8" fillId="3" borderId="44" xfId="2" applyFill="1" applyBorder="1" applyAlignment="1" applyProtection="1">
      <alignment horizontal="left" vertical="top"/>
      <protection locked="0"/>
    </xf>
    <xf numFmtId="0" fontId="10" fillId="0" borderId="0" xfId="2" applyFont="1" applyAlignment="1" applyProtection="1">
      <alignment vertical="top" wrapText="1"/>
      <protection hidden="1"/>
    </xf>
    <xf numFmtId="164" fontId="48" fillId="2" borderId="0" xfId="0" applyNumberFormat="1" applyFont="1" applyFill="1" applyProtection="1">
      <protection hidden="1"/>
    </xf>
    <xf numFmtId="0" fontId="49" fillId="2" borderId="0" xfId="1" applyFont="1" applyFill="1" applyAlignment="1" applyProtection="1">
      <alignment horizontal="left" vertical="top"/>
      <protection hidden="1"/>
    </xf>
    <xf numFmtId="0" fontId="0" fillId="2" borderId="9" xfId="0" applyFill="1" applyBorder="1"/>
    <xf numFmtId="0" fontId="14" fillId="2" borderId="17" xfId="0" applyFont="1" applyFill="1" applyBorder="1" applyAlignment="1">
      <alignment horizontal="left" vertical="top"/>
    </xf>
    <xf numFmtId="0" fontId="10" fillId="2" borderId="17" xfId="0" applyFont="1" applyFill="1" applyBorder="1" applyAlignment="1">
      <alignment horizontal="left" vertical="top" wrapText="1"/>
    </xf>
    <xf numFmtId="0" fontId="10" fillId="2" borderId="15" xfId="1" applyFont="1" applyFill="1" applyBorder="1" applyAlignment="1" applyProtection="1">
      <alignment horizontal="center" vertical="center" wrapText="1"/>
      <protection hidden="1"/>
    </xf>
    <xf numFmtId="0" fontId="10" fillId="2" borderId="17" xfId="2"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2" fontId="10" fillId="2" borderId="14" xfId="1" applyNumberFormat="1" applyFont="1" applyFill="1" applyBorder="1" applyAlignment="1" applyProtection="1">
      <alignment horizontal="center" vertical="center" wrapText="1"/>
      <protection hidden="1"/>
    </xf>
    <xf numFmtId="2" fontId="10" fillId="2" borderId="16" xfId="6" applyNumberFormat="1" applyFont="1" applyFill="1" applyBorder="1" applyAlignment="1" applyProtection="1">
      <alignment horizontal="center" vertical="center" wrapText="1"/>
      <protection hidden="1"/>
    </xf>
    <xf numFmtId="2" fontId="10" fillId="2" borderId="13" xfId="6" applyNumberFormat="1" applyFont="1" applyFill="1" applyBorder="1" applyAlignment="1" applyProtection="1">
      <alignment vertical="center" wrapText="1"/>
      <protection hidden="1"/>
    </xf>
    <xf numFmtId="2" fontId="10" fillId="2" borderId="17" xfId="1" applyNumberFormat="1" applyFont="1" applyFill="1" applyBorder="1" applyAlignment="1" applyProtection="1">
      <alignment horizontal="center" vertical="center" wrapText="1"/>
      <protection hidden="1"/>
    </xf>
    <xf numFmtId="0" fontId="30" fillId="2" borderId="17" xfId="0" applyFont="1" applyFill="1" applyBorder="1" applyAlignment="1" applyProtection="1">
      <alignment horizontal="center" vertical="center" wrapText="1"/>
      <protection hidden="1"/>
    </xf>
    <xf numFmtId="0" fontId="47" fillId="2" borderId="0" xfId="0" applyFont="1" applyFill="1"/>
    <xf numFmtId="0" fontId="14" fillId="2" borderId="0" xfId="1" applyFont="1" applyFill="1" applyAlignment="1" applyProtection="1">
      <alignment horizontal="left" vertical="center"/>
      <protection hidden="1"/>
    </xf>
    <xf numFmtId="164" fontId="8" fillId="2" borderId="39" xfId="11" applyFont="1" applyFill="1" applyBorder="1" applyAlignment="1">
      <alignment vertical="top"/>
    </xf>
    <xf numFmtId="0" fontId="14" fillId="2" borderId="12" xfId="0" applyFont="1" applyFill="1" applyBorder="1" applyAlignment="1">
      <alignment horizontal="left"/>
    </xf>
    <xf numFmtId="0" fontId="0" fillId="2" borderId="13" xfId="0" applyFill="1" applyBorder="1" applyAlignment="1">
      <alignment horizontal="left"/>
    </xf>
    <xf numFmtId="0" fontId="14" fillId="2" borderId="13" xfId="0" applyFont="1" applyFill="1" applyBorder="1" applyAlignment="1">
      <alignment horizontal="left"/>
    </xf>
    <xf numFmtId="0" fontId="14" fillId="2" borderId="65" xfId="0" applyFont="1" applyFill="1" applyBorder="1" applyAlignment="1">
      <alignment horizontal="left"/>
    </xf>
    <xf numFmtId="0" fontId="0" fillId="2" borderId="43" xfId="0" applyFill="1" applyBorder="1" applyAlignment="1">
      <alignment horizontal="left" vertical="center"/>
    </xf>
    <xf numFmtId="0" fontId="0" fillId="2" borderId="45" xfId="0" applyFill="1" applyBorder="1" applyAlignment="1">
      <alignment horizontal="left" vertical="center"/>
    </xf>
    <xf numFmtId="0" fontId="14" fillId="2" borderId="12" xfId="0" applyFont="1" applyFill="1" applyBorder="1"/>
    <xf numFmtId="0" fontId="0" fillId="2" borderId="13" xfId="0" applyFill="1" applyBorder="1"/>
    <xf numFmtId="0" fontId="0" fillId="2" borderId="65" xfId="0" applyFill="1" applyBorder="1"/>
    <xf numFmtId="0" fontId="8" fillId="3" borderId="10" xfId="2" applyFill="1" applyBorder="1" applyAlignment="1" applyProtection="1">
      <alignment horizontal="center" vertical="top"/>
      <protection locked="0"/>
    </xf>
    <xf numFmtId="0" fontId="8" fillId="3" borderId="1" xfId="2" applyFill="1" applyBorder="1" applyAlignment="1" applyProtection="1">
      <alignment horizontal="center" vertical="top"/>
      <protection locked="0"/>
    </xf>
    <xf numFmtId="167" fontId="0" fillId="3" borderId="44" xfId="0" applyNumberFormat="1" applyFill="1" applyBorder="1" applyAlignment="1" applyProtection="1">
      <alignment horizontal="center"/>
      <protection locked="0"/>
    </xf>
    <xf numFmtId="0" fontId="0" fillId="2" borderId="0" xfId="0" applyFill="1" applyAlignment="1" applyProtection="1">
      <alignment horizontal="center"/>
      <protection hidden="1"/>
    </xf>
    <xf numFmtId="0" fontId="8" fillId="2" borderId="0" xfId="2" applyFill="1" applyAlignment="1" applyProtection="1">
      <alignment horizontal="center" vertical="top"/>
      <protection hidden="1"/>
    </xf>
    <xf numFmtId="9" fontId="8" fillId="2" borderId="10" xfId="12" applyFont="1" applyFill="1" applyBorder="1" applyAlignment="1">
      <alignment horizontal="center"/>
    </xf>
    <xf numFmtId="9" fontId="8" fillId="2" borderId="1" xfId="12" applyFont="1" applyFill="1" applyBorder="1" applyAlignment="1">
      <alignment horizontal="center"/>
    </xf>
    <xf numFmtId="0" fontId="11" fillId="2" borderId="0" xfId="2" applyFont="1" applyFill="1" applyAlignment="1" applyProtection="1">
      <alignment horizontal="center" vertical="top" wrapText="1"/>
      <protection hidden="1"/>
    </xf>
    <xf numFmtId="164" fontId="30" fillId="2" borderId="0" xfId="0" applyNumberFormat="1" applyFont="1" applyFill="1" applyAlignment="1" applyProtection="1">
      <alignment horizontal="center"/>
      <protection hidden="1"/>
    </xf>
    <xf numFmtId="168" fontId="14" fillId="2" borderId="0" xfId="1" applyNumberFormat="1" applyFont="1" applyFill="1" applyAlignment="1" applyProtection="1">
      <alignment horizontal="center" vertical="top"/>
      <protection hidden="1"/>
    </xf>
    <xf numFmtId="164" fontId="38" fillId="2" borderId="0" xfId="0" applyNumberFormat="1" applyFont="1" applyFill="1" applyAlignment="1" applyProtection="1">
      <alignment horizontal="center"/>
      <protection hidden="1"/>
    </xf>
    <xf numFmtId="164" fontId="30" fillId="5" borderId="6" xfId="11" applyFont="1" applyFill="1" applyBorder="1" applyAlignment="1" applyProtection="1">
      <alignment horizontal="center" wrapText="1"/>
      <protection hidden="1"/>
    </xf>
    <xf numFmtId="0" fontId="0" fillId="2" borderId="0" xfId="0" applyFill="1" applyAlignment="1">
      <alignment horizontal="center"/>
    </xf>
    <xf numFmtId="0" fontId="0" fillId="2" borderId="0" xfId="0" applyFill="1" applyAlignment="1" applyProtection="1">
      <alignment horizontal="center" vertical="top" wrapText="1"/>
      <protection locked="0"/>
    </xf>
    <xf numFmtId="0" fontId="28" fillId="3" borderId="25" xfId="0" applyFont="1" applyFill="1" applyBorder="1" applyAlignment="1">
      <alignment vertical="center"/>
    </xf>
    <xf numFmtId="0" fontId="0" fillId="3" borderId="25" xfId="0" applyFill="1" applyBorder="1"/>
    <xf numFmtId="0" fontId="0" fillId="3" borderId="32" xfId="0" applyFill="1" applyBorder="1"/>
    <xf numFmtId="0" fontId="8" fillId="3" borderId="25" xfId="0" applyFont="1" applyFill="1" applyBorder="1"/>
    <xf numFmtId="0" fontId="8" fillId="3" borderId="32" xfId="0" applyFont="1" applyFill="1" applyBorder="1"/>
    <xf numFmtId="49" fontId="0" fillId="3" borderId="25" xfId="0" applyNumberFormat="1" applyFill="1" applyBorder="1"/>
    <xf numFmtId="49" fontId="0" fillId="3" borderId="32" xfId="0" applyNumberFormat="1" applyFill="1" applyBorder="1"/>
    <xf numFmtId="0" fontId="0" fillId="3" borderId="66" xfId="0" applyFill="1" applyBorder="1"/>
    <xf numFmtId="3" fontId="0" fillId="3" borderId="10" xfId="4" applyNumberFormat="1" applyFont="1" applyFill="1" applyBorder="1"/>
    <xf numFmtId="3" fontId="0" fillId="3" borderId="8" xfId="4" applyNumberFormat="1" applyFont="1" applyFill="1" applyBorder="1"/>
    <xf numFmtId="3" fontId="0" fillId="3" borderId="1" xfId="4" applyNumberFormat="1" applyFont="1" applyFill="1" applyBorder="1"/>
    <xf numFmtId="3" fontId="0" fillId="3" borderId="3" xfId="4" applyNumberFormat="1" applyFont="1" applyFill="1" applyBorder="1"/>
    <xf numFmtId="3" fontId="0" fillId="3" borderId="44" xfId="4" applyNumberFormat="1" applyFont="1" applyFill="1" applyBorder="1"/>
    <xf numFmtId="3" fontId="0" fillId="3" borderId="55" xfId="4" applyNumberFormat="1" applyFont="1" applyFill="1" applyBorder="1"/>
    <xf numFmtId="169" fontId="8" fillId="3" borderId="1" xfId="8" applyNumberFormat="1" applyFont="1" applyFill="1" applyBorder="1"/>
    <xf numFmtId="169" fontId="8" fillId="3" borderId="3" xfId="8" applyNumberFormat="1" applyFont="1" applyFill="1" applyBorder="1"/>
    <xf numFmtId="169" fontId="8" fillId="3" borderId="44" xfId="8" applyNumberFormat="1" applyFont="1" applyFill="1" applyBorder="1"/>
    <xf numFmtId="169" fontId="8" fillId="3" borderId="55" xfId="8" applyNumberFormat="1" applyFont="1" applyFill="1" applyBorder="1"/>
    <xf numFmtId="9" fontId="34" fillId="3" borderId="10" xfId="0" applyNumberFormat="1" applyFont="1" applyFill="1" applyBorder="1" applyAlignment="1">
      <alignment horizontal="center"/>
    </xf>
    <xf numFmtId="9" fontId="34" fillId="3" borderId="10" xfId="0" applyNumberFormat="1" applyFont="1" applyFill="1" applyBorder="1" applyAlignment="1">
      <alignment horizontal="center" wrapText="1"/>
    </xf>
    <xf numFmtId="172" fontId="34" fillId="3" borderId="8" xfId="11" applyNumberFormat="1" applyFont="1" applyFill="1" applyBorder="1" applyAlignment="1">
      <alignment horizontal="center" vertical="center"/>
    </xf>
    <xf numFmtId="9" fontId="34" fillId="3" borderId="1" xfId="0" applyNumberFormat="1" applyFont="1" applyFill="1" applyBorder="1" applyAlignment="1">
      <alignment horizontal="center"/>
    </xf>
    <xf numFmtId="9" fontId="34" fillId="3" borderId="1" xfId="0" applyNumberFormat="1" applyFont="1" applyFill="1" applyBorder="1" applyAlignment="1">
      <alignment horizontal="center" wrapText="1"/>
    </xf>
    <xf numFmtId="172" fontId="34" fillId="3" borderId="3" xfId="11" applyNumberFormat="1" applyFont="1" applyFill="1" applyBorder="1" applyAlignment="1">
      <alignment horizontal="center" vertical="center"/>
    </xf>
    <xf numFmtId="9" fontId="34" fillId="3" borderId="1" xfId="0" applyNumberFormat="1" applyFont="1" applyFill="1" applyBorder="1" applyAlignment="1">
      <alignment horizontal="center" vertical="center"/>
    </xf>
    <xf numFmtId="9" fontId="34" fillId="3" borderId="1" xfId="0" applyNumberFormat="1" applyFont="1" applyFill="1" applyBorder="1" applyAlignment="1">
      <alignment horizontal="center" vertical="center" wrapText="1"/>
    </xf>
    <xf numFmtId="172" fontId="28" fillId="3" borderId="3" xfId="11" applyNumberFormat="1" applyFont="1" applyFill="1" applyBorder="1" applyAlignment="1">
      <alignment horizontal="center" vertical="center"/>
    </xf>
    <xf numFmtId="9" fontId="28" fillId="3" borderId="1" xfId="0" applyNumberFormat="1" applyFont="1" applyFill="1" applyBorder="1" applyAlignment="1">
      <alignment horizontal="center" vertical="center"/>
    </xf>
    <xf numFmtId="0" fontId="45" fillId="3" borderId="20" xfId="0" applyFont="1" applyFill="1" applyBorder="1" applyAlignment="1">
      <alignment horizontal="left" vertical="center"/>
    </xf>
    <xf numFmtId="0" fontId="45" fillId="3" borderId="32" xfId="0" applyFont="1" applyFill="1" applyBorder="1" applyAlignment="1">
      <alignment horizontal="left" vertical="center"/>
    </xf>
    <xf numFmtId="0" fontId="8" fillId="3" borderId="57" xfId="2" applyFill="1" applyBorder="1" applyAlignment="1" applyProtection="1">
      <alignment horizontal="center" vertical="top"/>
      <protection locked="0"/>
    </xf>
    <xf numFmtId="0" fontId="8" fillId="3" borderId="38" xfId="2" applyFill="1" applyBorder="1" applyAlignment="1" applyProtection="1">
      <alignment horizontal="center" vertical="top"/>
      <protection locked="0"/>
    </xf>
    <xf numFmtId="0" fontId="10" fillId="9" borderId="24" xfId="0" applyFont="1" applyFill="1" applyBorder="1" applyAlignment="1">
      <alignment vertical="center"/>
    </xf>
    <xf numFmtId="0" fontId="10" fillId="9" borderId="36" xfId="0" applyFont="1" applyFill="1" applyBorder="1" applyAlignment="1">
      <alignment vertical="center"/>
    </xf>
    <xf numFmtId="0" fontId="10" fillId="9" borderId="46" xfId="0" applyFont="1" applyFill="1" applyBorder="1" applyAlignment="1">
      <alignment vertical="center"/>
    </xf>
    <xf numFmtId="0" fontId="10" fillId="9" borderId="0" xfId="0" applyFont="1" applyFill="1" applyAlignment="1">
      <alignment vertical="center"/>
    </xf>
    <xf numFmtId="0" fontId="45" fillId="3" borderId="51" xfId="0" applyFont="1" applyFill="1" applyBorder="1" applyAlignment="1">
      <alignment vertical="center"/>
    </xf>
    <xf numFmtId="0" fontId="45" fillId="3" borderId="9" xfId="0" applyFont="1" applyFill="1" applyBorder="1" applyAlignment="1">
      <alignment vertical="center"/>
    </xf>
    <xf numFmtId="0" fontId="44" fillId="2" borderId="4" xfId="0" applyFont="1" applyFill="1" applyBorder="1" applyAlignment="1">
      <alignment horizontal="left" vertical="center"/>
    </xf>
    <xf numFmtId="0" fontId="44" fillId="2" borderId="5" xfId="0" applyFont="1" applyFill="1" applyBorder="1" applyAlignment="1">
      <alignment horizontal="center" vertical="center" wrapText="1"/>
    </xf>
    <xf numFmtId="0" fontId="44" fillId="2" borderId="6"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8" xfId="0" applyNumberFormat="1" applyFill="1" applyBorder="1" applyAlignment="1">
      <alignment horizontal="center"/>
    </xf>
    <xf numFmtId="9" fontId="0" fillId="3" borderId="44" xfId="0" applyNumberFormat="1" applyFill="1" applyBorder="1" applyAlignment="1">
      <alignment horizontal="center"/>
    </xf>
    <xf numFmtId="9" fontId="0" fillId="3" borderId="55" xfId="0" applyNumberFormat="1" applyFill="1" applyBorder="1" applyAlignment="1">
      <alignment horizontal="center"/>
    </xf>
    <xf numFmtId="0" fontId="32" fillId="3" borderId="54" xfId="0" applyFont="1" applyFill="1" applyBorder="1" applyAlignment="1" applyProtection="1">
      <alignment horizontal="left"/>
      <protection locked="0"/>
    </xf>
    <xf numFmtId="0" fontId="32" fillId="3" borderId="3" xfId="0" applyFont="1" applyFill="1" applyBorder="1" applyAlignment="1" applyProtection="1">
      <alignment horizontal="left" wrapText="1"/>
      <protection locked="0"/>
    </xf>
    <xf numFmtId="0" fontId="32" fillId="6" borderId="10" xfId="0" applyFont="1" applyFill="1" applyBorder="1" applyAlignment="1" applyProtection="1">
      <alignment vertical="center"/>
      <protection locked="0"/>
    </xf>
    <xf numFmtId="0" fontId="32" fillId="6" borderId="10" xfId="0" applyFont="1" applyFill="1" applyBorder="1" applyAlignment="1" applyProtection="1">
      <alignment horizontal="left" vertical="center"/>
      <protection locked="0"/>
    </xf>
    <xf numFmtId="0" fontId="32" fillId="6" borderId="1" xfId="0" applyFont="1" applyFill="1" applyBorder="1" applyAlignment="1" applyProtection="1">
      <alignment vertical="center"/>
      <protection locked="0"/>
    </xf>
    <xf numFmtId="0" fontId="32" fillId="6" borderId="1" xfId="0" applyFont="1" applyFill="1" applyBorder="1" applyAlignment="1" applyProtection="1">
      <alignment horizontal="left" vertical="center"/>
      <protection locked="0"/>
    </xf>
    <xf numFmtId="0" fontId="32" fillId="6" borderId="44" xfId="0" applyFont="1" applyFill="1" applyBorder="1" applyAlignment="1" applyProtection="1">
      <alignment vertical="center"/>
      <protection locked="0"/>
    </xf>
    <xf numFmtId="0" fontId="32" fillId="6" borderId="44" xfId="0" applyFont="1" applyFill="1" applyBorder="1" applyAlignment="1" applyProtection="1">
      <alignment horizontal="left" vertical="center"/>
      <protection locked="0"/>
    </xf>
    <xf numFmtId="0" fontId="20" fillId="0" borderId="0" xfId="6" applyProtection="1">
      <protection hidden="1"/>
    </xf>
    <xf numFmtId="0" fontId="20" fillId="2" borderId="46" xfId="6" applyFill="1" applyBorder="1" applyProtection="1">
      <protection hidden="1"/>
    </xf>
    <xf numFmtId="0" fontId="20" fillId="2" borderId="49" xfId="6" applyFill="1" applyBorder="1" applyProtection="1">
      <protection hidden="1"/>
    </xf>
    <xf numFmtId="0" fontId="8" fillId="2" borderId="20" xfId="2" applyFill="1" applyBorder="1" applyAlignment="1" applyProtection="1">
      <alignment horizontal="left" vertical="top" wrapText="1"/>
      <protection hidden="1"/>
    </xf>
    <xf numFmtId="0" fontId="8" fillId="2" borderId="0" xfId="2" applyFill="1" applyAlignment="1" applyProtection="1">
      <alignment horizontal="left" vertical="top" wrapText="1"/>
      <protection hidden="1"/>
    </xf>
    <xf numFmtId="0" fontId="8" fillId="2" borderId="33" xfId="2" applyFill="1" applyBorder="1" applyAlignment="1" applyProtection="1">
      <alignment horizontal="left" vertical="top" wrapText="1"/>
      <protection hidden="1"/>
    </xf>
    <xf numFmtId="0" fontId="20" fillId="2" borderId="0" xfId="6" applyFill="1" applyAlignment="1" applyProtection="1">
      <alignment vertical="center"/>
      <protection hidden="1"/>
    </xf>
    <xf numFmtId="0" fontId="20" fillId="0" borderId="0" xfId="6" applyAlignment="1" applyProtection="1">
      <alignment vertical="center"/>
      <protection hidden="1"/>
    </xf>
    <xf numFmtId="0" fontId="0" fillId="2" borderId="0" xfId="0" applyFill="1" applyAlignment="1" applyProtection="1">
      <alignment vertical="top" wrapText="1"/>
      <protection hidden="1"/>
    </xf>
    <xf numFmtId="0" fontId="0" fillId="2" borderId="0" xfId="0" applyFill="1" applyAlignment="1" applyProtection="1">
      <alignment vertical="top"/>
      <protection hidden="1"/>
    </xf>
    <xf numFmtId="0" fontId="21" fillId="2" borderId="0" xfId="6" applyFont="1" applyFill="1" applyAlignment="1" applyProtection="1">
      <alignment vertical="center"/>
      <protection hidden="1"/>
    </xf>
    <xf numFmtId="0" fontId="21" fillId="2" borderId="0" xfId="6" applyFont="1" applyFill="1" applyAlignment="1" applyProtection="1">
      <alignment horizontal="center" vertical="center"/>
      <protection hidden="1"/>
    </xf>
    <xf numFmtId="0" fontId="21" fillId="2" borderId="0" xfId="6" applyFont="1" applyFill="1" applyAlignment="1" applyProtection="1">
      <alignment vertical="top"/>
      <protection hidden="1"/>
    </xf>
    <xf numFmtId="174" fontId="32" fillId="3" borderId="3" xfId="0" applyNumberFormat="1" applyFont="1" applyFill="1" applyBorder="1" applyAlignment="1" applyProtection="1">
      <alignment horizontal="left" vertical="center"/>
      <protection locked="0"/>
    </xf>
    <xf numFmtId="174" fontId="32" fillId="3" borderId="55" xfId="0" applyNumberFormat="1" applyFont="1" applyFill="1" applyBorder="1" applyAlignment="1" applyProtection="1">
      <alignment horizontal="left" vertical="center"/>
      <protection locked="0"/>
    </xf>
    <xf numFmtId="0" fontId="8" fillId="2" borderId="10" xfId="2" applyFill="1" applyBorder="1" applyAlignment="1">
      <alignment horizontal="center" vertical="top"/>
    </xf>
    <xf numFmtId="0" fontId="8" fillId="2" borderId="44" xfId="2" applyFill="1" applyBorder="1" applyAlignment="1">
      <alignment horizontal="center" vertical="top"/>
    </xf>
    <xf numFmtId="167" fontId="8" fillId="3" borderId="10" xfId="3" applyNumberFormat="1" applyFont="1" applyFill="1" applyBorder="1" applyAlignment="1" applyProtection="1">
      <alignment horizontal="left" vertical="top"/>
      <protection locked="0"/>
    </xf>
    <xf numFmtId="167" fontId="8" fillId="3" borderId="1" xfId="3" applyNumberFormat="1" applyFont="1" applyFill="1" applyBorder="1" applyAlignment="1" applyProtection="1">
      <alignment horizontal="left" vertical="top"/>
      <protection locked="0"/>
    </xf>
    <xf numFmtId="167" fontId="8" fillId="3" borderId="44" xfId="3" applyNumberFormat="1" applyFont="1" applyFill="1" applyBorder="1" applyAlignment="1" applyProtection="1">
      <alignment horizontal="left" vertical="top"/>
      <protection locked="0"/>
    </xf>
    <xf numFmtId="0" fontId="14" fillId="3" borderId="9" xfId="1" applyFont="1" applyFill="1" applyBorder="1" applyAlignment="1" applyProtection="1">
      <alignment vertical="top" wrapText="1"/>
      <protection locked="0"/>
    </xf>
    <xf numFmtId="164" fontId="0" fillId="3" borderId="2" xfId="11" applyFont="1" applyFill="1" applyBorder="1" applyProtection="1">
      <protection locked="0"/>
    </xf>
    <xf numFmtId="164" fontId="0" fillId="3" borderId="51" xfId="11" applyFont="1" applyFill="1" applyBorder="1" applyProtection="1">
      <protection locked="0"/>
    </xf>
    <xf numFmtId="168" fontId="8" fillId="3" borderId="47" xfId="2" applyNumberFormat="1" applyFill="1" applyBorder="1" applyAlignment="1" applyProtection="1">
      <alignment horizontal="left" vertical="top"/>
      <protection locked="0"/>
    </xf>
    <xf numFmtId="168" fontId="8" fillId="3" borderId="24" xfId="2" applyNumberFormat="1" applyFill="1" applyBorder="1" applyAlignment="1" applyProtection="1">
      <alignment horizontal="left" vertical="top"/>
      <protection locked="0"/>
    </xf>
    <xf numFmtId="168" fontId="8" fillId="3" borderId="38" xfId="2" applyNumberFormat="1" applyFill="1" applyBorder="1" applyAlignment="1" applyProtection="1">
      <alignment horizontal="left" vertical="top"/>
      <protection locked="0"/>
    </xf>
    <xf numFmtId="168" fontId="8" fillId="3" borderId="10" xfId="2" applyNumberFormat="1" applyFill="1" applyBorder="1" applyAlignment="1" applyProtection="1">
      <alignment horizontal="left" vertical="top"/>
      <protection locked="0"/>
    </xf>
    <xf numFmtId="168" fontId="8" fillId="3" borderId="1" xfId="2" applyNumberFormat="1" applyFill="1" applyBorder="1" applyAlignment="1" applyProtection="1">
      <alignment horizontal="left" vertical="top"/>
      <protection locked="0"/>
    </xf>
    <xf numFmtId="168" fontId="8" fillId="3" borderId="44" xfId="2" applyNumberFormat="1" applyFill="1" applyBorder="1" applyAlignment="1" applyProtection="1">
      <alignment horizontal="left" vertical="top"/>
      <protection locked="0"/>
    </xf>
    <xf numFmtId="164" fontId="0" fillId="3" borderId="10" xfId="0" applyNumberFormat="1" applyFill="1" applyBorder="1" applyProtection="1">
      <protection locked="0"/>
    </xf>
    <xf numFmtId="164" fontId="0" fillId="3" borderId="39" xfId="0" applyNumberFormat="1" applyFill="1" applyBorder="1" applyProtection="1">
      <protection locked="0"/>
    </xf>
    <xf numFmtId="164" fontId="0" fillId="3" borderId="8" xfId="11" applyFont="1" applyFill="1" applyBorder="1" applyProtection="1">
      <protection locked="0"/>
    </xf>
    <xf numFmtId="164" fontId="0" fillId="3" borderId="3" xfId="11" applyFont="1" applyFill="1" applyBorder="1" applyProtection="1">
      <protection locked="0"/>
    </xf>
    <xf numFmtId="164" fontId="0" fillId="3" borderId="55" xfId="11" applyFont="1" applyFill="1" applyBorder="1" applyProtection="1">
      <protection locked="0"/>
    </xf>
    <xf numFmtId="0" fontId="0" fillId="2" borderId="0" xfId="0" applyFill="1" applyAlignment="1" applyProtection="1">
      <alignment horizontal="center" vertical="top" wrapText="1"/>
      <protection hidden="1"/>
    </xf>
    <xf numFmtId="0" fontId="0" fillId="2" borderId="0" xfId="0" applyFill="1" applyAlignment="1" applyProtection="1">
      <alignment horizontal="left" vertical="top" wrapText="1"/>
      <protection hidden="1"/>
    </xf>
    <xf numFmtId="9" fontId="50" fillId="2" borderId="0" xfId="12" applyFont="1" applyFill="1" applyAlignment="1" applyProtection="1">
      <alignment horizontal="left" indent="1"/>
      <protection hidden="1"/>
    </xf>
    <xf numFmtId="164" fontId="51" fillId="2" borderId="0" xfId="0" applyNumberFormat="1" applyFont="1" applyFill="1" applyAlignment="1" applyProtection="1">
      <alignment horizontal="left" indent="1"/>
      <protection hidden="1"/>
    </xf>
    <xf numFmtId="0" fontId="52" fillId="2" borderId="0" xfId="0" applyFont="1" applyFill="1" applyAlignment="1" applyProtection="1">
      <alignment horizontal="left" indent="1"/>
      <protection hidden="1"/>
    </xf>
    <xf numFmtId="2" fontId="10" fillId="5" borderId="15" xfId="6" applyNumberFormat="1" applyFont="1" applyFill="1" applyBorder="1" applyAlignment="1" applyProtection="1">
      <alignment horizontal="left" vertical="center" wrapText="1"/>
      <protection hidden="1"/>
    </xf>
    <xf numFmtId="164" fontId="8" fillId="2" borderId="22" xfId="11" applyFont="1" applyFill="1" applyBorder="1" applyProtection="1">
      <protection hidden="1"/>
    </xf>
    <xf numFmtId="164" fontId="8" fillId="2" borderId="25" xfId="11" applyFont="1" applyFill="1" applyBorder="1" applyProtection="1">
      <protection hidden="1"/>
    </xf>
    <xf numFmtId="49" fontId="0" fillId="0" borderId="0" xfId="0" applyNumberFormat="1"/>
    <xf numFmtId="164" fontId="14" fillId="3" borderId="9" xfId="11" applyFont="1" applyFill="1" applyBorder="1" applyAlignment="1" applyProtection="1">
      <alignment vertical="top" wrapText="1"/>
      <protection locked="0"/>
    </xf>
    <xf numFmtId="170" fontId="14" fillId="2" borderId="33" xfId="11" applyNumberFormat="1" applyFont="1" applyFill="1" applyBorder="1" applyAlignment="1" applyProtection="1">
      <alignment horizontal="left" vertical="top"/>
      <protection hidden="1"/>
    </xf>
    <xf numFmtId="170" fontId="14" fillId="3" borderId="9" xfId="1" applyNumberFormat="1" applyFont="1" applyFill="1" applyBorder="1" applyAlignment="1" applyProtection="1">
      <alignment vertical="top" wrapText="1"/>
      <protection locked="0"/>
    </xf>
    <xf numFmtId="170" fontId="0" fillId="3" borderId="2" xfId="11" applyNumberFormat="1" applyFont="1" applyFill="1" applyBorder="1" applyProtection="1">
      <protection locked="0"/>
    </xf>
    <xf numFmtId="170" fontId="0" fillId="3" borderId="51" xfId="11" applyNumberFormat="1" applyFont="1" applyFill="1" applyBorder="1" applyProtection="1">
      <protection locked="0"/>
    </xf>
    <xf numFmtId="164" fontId="30" fillId="5" borderId="16" xfId="11" applyFont="1" applyFill="1" applyBorder="1" applyAlignment="1" applyProtection="1">
      <alignment wrapText="1"/>
      <protection hidden="1"/>
    </xf>
    <xf numFmtId="164" fontId="30" fillId="5" borderId="17" xfId="11" applyFont="1" applyFill="1" applyBorder="1" applyAlignment="1" applyProtection="1">
      <alignment horizontal="center" wrapText="1"/>
      <protection hidden="1"/>
    </xf>
    <xf numFmtId="2" fontId="10" fillId="5" borderId="14" xfId="6" applyNumberFormat="1" applyFont="1" applyFill="1" applyBorder="1" applyAlignment="1" applyProtection="1">
      <alignment vertical="center"/>
      <protection hidden="1"/>
    </xf>
    <xf numFmtId="2" fontId="10" fillId="5" borderId="15" xfId="6" applyNumberFormat="1" applyFont="1" applyFill="1" applyBorder="1" applyAlignment="1" applyProtection="1">
      <alignment vertical="center"/>
      <protection hidden="1"/>
    </xf>
    <xf numFmtId="0" fontId="14" fillId="2" borderId="0" xfId="0" applyFont="1" applyFill="1" applyAlignment="1">
      <alignment horizontal="right"/>
    </xf>
    <xf numFmtId="164" fontId="14" fillId="2" borderId="17" xfId="0" applyNumberFormat="1" applyFont="1" applyFill="1" applyBorder="1"/>
    <xf numFmtId="0" fontId="28" fillId="3" borderId="66" xfId="0" applyFont="1" applyFill="1" applyBorder="1" applyAlignment="1">
      <alignment vertical="center"/>
    </xf>
    <xf numFmtId="9" fontId="34" fillId="3" borderId="60" xfId="12" applyFont="1" applyFill="1" applyBorder="1" applyAlignment="1">
      <alignment horizontal="center" vertical="center"/>
    </xf>
    <xf numFmtId="9" fontId="34" fillId="3" borderId="60" xfId="12" applyFont="1" applyFill="1" applyBorder="1" applyAlignment="1">
      <alignment horizontal="center" vertical="center" wrapText="1"/>
    </xf>
    <xf numFmtId="172" fontId="34" fillId="3" borderId="61" xfId="11" applyNumberFormat="1" applyFont="1" applyFill="1" applyBorder="1" applyAlignment="1">
      <alignment horizontal="center" vertical="center"/>
    </xf>
    <xf numFmtId="3" fontId="8" fillId="3" borderId="33" xfId="4" applyNumberFormat="1" applyFont="1" applyFill="1" applyBorder="1"/>
    <xf numFmtId="3" fontId="8" fillId="3" borderId="55" xfId="4" applyNumberFormat="1" applyFont="1" applyFill="1" applyBorder="1"/>
    <xf numFmtId="0" fontId="33" fillId="2" borderId="28" xfId="0" applyFont="1" applyFill="1" applyBorder="1" applyAlignment="1">
      <alignment horizontal="center" vertical="center" wrapText="1"/>
    </xf>
    <xf numFmtId="9" fontId="34" fillId="3" borderId="37" xfId="0" applyNumberFormat="1" applyFont="1" applyFill="1" applyBorder="1" applyAlignment="1">
      <alignment horizontal="center"/>
    </xf>
    <xf numFmtId="9" fontId="34" fillId="3" borderId="23" xfId="0" applyNumberFormat="1" applyFont="1" applyFill="1" applyBorder="1" applyAlignment="1">
      <alignment horizontal="center"/>
    </xf>
    <xf numFmtId="9" fontId="34" fillId="3" borderId="23" xfId="0" applyNumberFormat="1" applyFont="1" applyFill="1" applyBorder="1" applyAlignment="1">
      <alignment horizontal="center" vertical="center"/>
    </xf>
    <xf numFmtId="9" fontId="34" fillId="3" borderId="49" xfId="12" applyFont="1" applyFill="1" applyBorder="1" applyAlignment="1">
      <alignment horizontal="center" vertical="center"/>
    </xf>
    <xf numFmtId="0" fontId="33" fillId="2" borderId="17" xfId="0" applyFont="1" applyFill="1" applyBorder="1" applyAlignment="1">
      <alignment horizontal="center" vertical="center" wrapText="1"/>
    </xf>
    <xf numFmtId="3" fontId="8" fillId="3" borderId="32" xfId="4" applyNumberFormat="1" applyFont="1" applyFill="1" applyBorder="1"/>
    <xf numFmtId="9" fontId="28" fillId="3" borderId="23" xfId="0" applyNumberFormat="1" applyFont="1" applyFill="1" applyBorder="1" applyAlignment="1">
      <alignment horizontal="center" vertical="center"/>
    </xf>
    <xf numFmtId="0" fontId="34" fillId="2" borderId="17" xfId="0" applyFont="1" applyFill="1" applyBorder="1" applyAlignment="1">
      <alignment horizontal="center" vertical="center" wrapText="1"/>
    </xf>
    <xf numFmtId="9" fontId="8" fillId="3" borderId="27" xfId="12" applyFont="1" applyFill="1" applyBorder="1" applyAlignment="1">
      <alignment horizontal="center"/>
    </xf>
    <xf numFmtId="9" fontId="8" fillId="3" borderId="44" xfId="12" applyFont="1" applyFill="1" applyBorder="1" applyAlignment="1">
      <alignment horizontal="center"/>
    </xf>
    <xf numFmtId="0" fontId="8" fillId="3" borderId="66" xfId="0" applyFont="1" applyFill="1" applyBorder="1"/>
    <xf numFmtId="166" fontId="8" fillId="2" borderId="10" xfId="2" applyNumberFormat="1" applyFill="1" applyBorder="1" applyAlignment="1" applyProtection="1">
      <alignment horizontal="center" vertical="top"/>
      <protection locked="0"/>
    </xf>
    <xf numFmtId="166" fontId="8" fillId="2" borderId="1" xfId="2" applyNumberFormat="1" applyFill="1" applyBorder="1" applyAlignment="1" applyProtection="1">
      <alignment horizontal="center" vertical="top"/>
      <protection locked="0"/>
    </xf>
    <xf numFmtId="166" fontId="8" fillId="2" borderId="44" xfId="2" applyNumberFormat="1" applyFill="1" applyBorder="1" applyAlignment="1" applyProtection="1">
      <alignment horizontal="center" vertical="top"/>
      <protection locked="0"/>
    </xf>
    <xf numFmtId="9" fontId="8" fillId="2" borderId="10" xfId="2" applyNumberFormat="1" applyFill="1" applyBorder="1" applyAlignment="1" applyProtection="1">
      <alignment horizontal="center" vertical="top"/>
      <protection locked="0"/>
    </xf>
    <xf numFmtId="9" fontId="8" fillId="2" borderId="1" xfId="2" applyNumberFormat="1" applyFill="1" applyBorder="1" applyAlignment="1" applyProtection="1">
      <alignment horizontal="center" vertical="top"/>
      <protection locked="0"/>
    </xf>
    <xf numFmtId="9" fontId="8" fillId="2" borderId="44" xfId="2" applyNumberFormat="1" applyFill="1" applyBorder="1" applyAlignment="1" applyProtection="1">
      <alignment horizontal="center" vertical="top"/>
      <protection locked="0"/>
    </xf>
    <xf numFmtId="0" fontId="32" fillId="6" borderId="8" xfId="0" applyFont="1" applyFill="1" applyBorder="1" applyAlignment="1" applyProtection="1">
      <alignment vertical="center"/>
      <protection locked="0"/>
    </xf>
    <xf numFmtId="0" fontId="32" fillId="6" borderId="3" xfId="0" applyFont="1" applyFill="1" applyBorder="1" applyAlignment="1" applyProtection="1">
      <alignment vertical="center"/>
      <protection locked="0"/>
    </xf>
    <xf numFmtId="0" fontId="32" fillId="6" borderId="55" xfId="0" applyFont="1" applyFill="1" applyBorder="1" applyAlignment="1" applyProtection="1">
      <alignment vertical="center"/>
      <protection locked="0"/>
    </xf>
    <xf numFmtId="9" fontId="4" fillId="2" borderId="3" xfId="12" applyFont="1" applyFill="1" applyBorder="1" applyAlignment="1">
      <alignment horizontal="center"/>
    </xf>
    <xf numFmtId="9" fontId="4" fillId="2" borderId="55" xfId="12" applyFont="1" applyFill="1" applyBorder="1" applyAlignment="1">
      <alignment horizontal="center"/>
    </xf>
    <xf numFmtId="164" fontId="14" fillId="2" borderId="17" xfId="11" applyFont="1" applyFill="1" applyBorder="1" applyAlignment="1" applyProtection="1">
      <alignment horizontal="left" vertical="top"/>
      <protection hidden="1"/>
    </xf>
    <xf numFmtId="164" fontId="14" fillId="2" borderId="10" xfId="1" applyNumberFormat="1" applyFont="1" applyFill="1" applyBorder="1" applyAlignment="1" applyProtection="1">
      <alignment horizontal="center" vertical="top"/>
      <protection hidden="1"/>
    </xf>
    <xf numFmtId="164" fontId="14" fillId="2" borderId="10" xfId="11" applyFont="1" applyFill="1" applyBorder="1" applyAlignment="1" applyProtection="1">
      <alignment horizontal="center" vertical="top"/>
      <protection hidden="1"/>
    </xf>
    <xf numFmtId="164" fontId="0" fillId="3" borderId="67" xfId="11" applyFont="1" applyFill="1" applyBorder="1" applyProtection="1">
      <protection locked="0"/>
    </xf>
    <xf numFmtId="164" fontId="4" fillId="2" borderId="68" xfId="11" applyFont="1" applyFill="1" applyBorder="1" applyAlignment="1" applyProtection="1">
      <alignment horizontal="center" vertical="top"/>
      <protection hidden="1"/>
    </xf>
    <xf numFmtId="167" fontId="14" fillId="2" borderId="17" xfId="11" applyNumberFormat="1" applyFont="1" applyFill="1" applyBorder="1" applyAlignment="1" applyProtection="1">
      <alignment horizontal="left" vertical="top"/>
      <protection hidden="1"/>
    </xf>
    <xf numFmtId="170" fontId="14" fillId="2" borderId="17" xfId="11" applyNumberFormat="1" applyFont="1" applyFill="1" applyBorder="1" applyAlignment="1" applyProtection="1">
      <alignment horizontal="left" vertical="top"/>
      <protection hidden="1"/>
    </xf>
    <xf numFmtId="9" fontId="8" fillId="2" borderId="39" xfId="12" applyFont="1" applyFill="1" applyBorder="1" applyAlignment="1">
      <alignment horizontal="center"/>
    </xf>
    <xf numFmtId="164" fontId="8" fillId="2" borderId="38" xfId="11" applyFont="1" applyFill="1" applyBorder="1" applyAlignment="1" applyProtection="1">
      <alignment horizontal="left" vertical="top"/>
      <protection hidden="1"/>
    </xf>
    <xf numFmtId="164" fontId="8" fillId="2" borderId="44" xfId="11" applyFont="1" applyFill="1" applyBorder="1" applyAlignment="1" applyProtection="1">
      <alignment horizontal="left" vertical="top"/>
      <protection hidden="1"/>
    </xf>
    <xf numFmtId="0" fontId="10" fillId="2" borderId="17" xfId="2" applyFont="1" applyFill="1" applyBorder="1" applyAlignment="1" applyProtection="1">
      <alignment horizontal="left" vertical="center" wrapText="1"/>
      <protection hidden="1"/>
    </xf>
    <xf numFmtId="0" fontId="8" fillId="2" borderId="47" xfId="2" applyFill="1" applyBorder="1" applyAlignment="1" applyProtection="1">
      <alignment horizontal="left" vertical="top"/>
      <protection hidden="1"/>
    </xf>
    <xf numFmtId="0" fontId="20" fillId="2" borderId="50" xfId="6" applyFill="1" applyBorder="1" applyProtection="1">
      <protection hidden="1"/>
    </xf>
    <xf numFmtId="164" fontId="10" fillId="2" borderId="43" xfId="11" applyFont="1" applyFill="1" applyBorder="1" applyAlignment="1" applyProtection="1">
      <alignment horizontal="left" vertical="top"/>
      <protection hidden="1"/>
    </xf>
    <xf numFmtId="164" fontId="8" fillId="2" borderId="43" xfId="11" applyFont="1" applyFill="1" applyBorder="1" applyProtection="1">
      <protection hidden="1"/>
    </xf>
    <xf numFmtId="164" fontId="8" fillId="2" borderId="20" xfId="11" applyFont="1" applyFill="1" applyBorder="1" applyProtection="1">
      <protection hidden="1"/>
    </xf>
    <xf numFmtId="2" fontId="10" fillId="5" borderId="17" xfId="1" applyNumberFormat="1" applyFont="1" applyFill="1" applyBorder="1" applyAlignment="1" applyProtection="1">
      <alignment horizontal="left" vertical="top" wrapText="1"/>
      <protection hidden="1"/>
    </xf>
    <xf numFmtId="2" fontId="10" fillId="5" borderId="17" xfId="6" applyNumberFormat="1" applyFont="1" applyFill="1" applyBorder="1" applyAlignment="1" applyProtection="1">
      <alignment vertical="top" wrapText="1"/>
      <protection hidden="1"/>
    </xf>
    <xf numFmtId="2" fontId="10" fillId="5" borderId="17" xfId="6" applyNumberFormat="1" applyFont="1" applyFill="1" applyBorder="1" applyAlignment="1" applyProtection="1">
      <alignment horizontal="center" vertical="top" wrapText="1"/>
      <protection hidden="1"/>
    </xf>
    <xf numFmtId="0" fontId="8" fillId="2" borderId="39" xfId="2" applyFill="1" applyBorder="1" applyAlignment="1">
      <alignment horizontal="center" vertical="top"/>
    </xf>
    <xf numFmtId="164" fontId="4" fillId="2" borderId="3" xfId="11" applyFont="1" applyFill="1" applyBorder="1" applyAlignment="1" applyProtection="1">
      <alignment horizontal="center" vertical="top"/>
      <protection hidden="1"/>
    </xf>
    <xf numFmtId="0" fontId="21" fillId="2" borderId="0" xfId="6" applyFont="1" applyFill="1" applyAlignment="1">
      <alignment vertical="center"/>
    </xf>
    <xf numFmtId="0" fontId="14" fillId="2" borderId="2" xfId="0" applyFont="1" applyFill="1" applyBorder="1" applyAlignment="1">
      <alignment wrapText="1"/>
    </xf>
    <xf numFmtId="0" fontId="54" fillId="2" borderId="0" xfId="0" applyFont="1" applyFill="1"/>
    <xf numFmtId="164" fontId="0" fillId="2" borderId="55" xfId="0" applyNumberFormat="1" applyFill="1" applyBorder="1" applyProtection="1">
      <protection hidden="1"/>
    </xf>
    <xf numFmtId="0" fontId="14" fillId="2" borderId="53" xfId="0" applyFont="1" applyFill="1" applyBorder="1" applyProtection="1">
      <protection hidden="1"/>
    </xf>
    <xf numFmtId="0" fontId="14" fillId="2" borderId="2" xfId="0" applyFont="1" applyFill="1" applyBorder="1" applyProtection="1">
      <protection hidden="1"/>
    </xf>
    <xf numFmtId="0" fontId="14" fillId="2" borderId="51" xfId="0" applyFont="1" applyFill="1" applyBorder="1" applyProtection="1">
      <protection hidden="1"/>
    </xf>
    <xf numFmtId="0" fontId="30" fillId="2" borderId="53" xfId="0" applyFont="1" applyFill="1" applyBorder="1" applyProtection="1">
      <protection hidden="1"/>
    </xf>
    <xf numFmtId="0" fontId="30" fillId="2" borderId="2" xfId="0" applyFont="1" applyFill="1" applyBorder="1" applyProtection="1">
      <protection hidden="1"/>
    </xf>
    <xf numFmtId="0" fontId="30" fillId="2" borderId="51" xfId="0" applyFont="1" applyFill="1" applyBorder="1" applyProtection="1">
      <protection hidden="1"/>
    </xf>
    <xf numFmtId="0" fontId="54" fillId="2" borderId="0" xfId="0" applyFont="1" applyFill="1" applyProtection="1">
      <protection hidden="1"/>
    </xf>
    <xf numFmtId="0" fontId="55" fillId="0" borderId="0" xfId="0" applyFont="1" applyProtection="1">
      <protection hidden="1"/>
    </xf>
    <xf numFmtId="0" fontId="46" fillId="0" borderId="0" xfId="0" applyFont="1" applyProtection="1">
      <protection hidden="1"/>
    </xf>
    <xf numFmtId="0" fontId="41" fillId="0" borderId="0" xfId="0" applyFont="1"/>
    <xf numFmtId="0" fontId="14" fillId="0" borderId="0" xfId="0" applyFont="1"/>
    <xf numFmtId="0" fontId="8" fillId="0" borderId="0" xfId="5" applyFont="1" applyAlignment="1"/>
    <xf numFmtId="0" fontId="14" fillId="2" borderId="51" xfId="0" applyFont="1" applyFill="1" applyBorder="1" applyAlignment="1" applyProtection="1">
      <alignment wrapText="1"/>
      <protection hidden="1"/>
    </xf>
    <xf numFmtId="0" fontId="4" fillId="0" borderId="0" xfId="0" applyFont="1" applyAlignment="1">
      <alignment horizontal="left" vertical="top" wrapText="1"/>
    </xf>
    <xf numFmtId="0" fontId="4" fillId="7" borderId="0" xfId="0" applyFont="1" applyFill="1" applyAlignment="1">
      <alignment horizontal="left" vertical="top" wrapText="1"/>
    </xf>
    <xf numFmtId="0" fontId="0" fillId="7" borderId="0" xfId="0" applyFill="1" applyAlignment="1">
      <alignment horizontal="left" vertical="top" wrapText="1"/>
    </xf>
    <xf numFmtId="0" fontId="10" fillId="8" borderId="24" xfId="0" applyFont="1" applyFill="1" applyBorder="1" applyAlignment="1">
      <alignment horizontal="left" vertical="center"/>
    </xf>
    <xf numFmtId="0" fontId="10" fillId="8" borderId="36" xfId="0" applyFont="1" applyFill="1" applyBorder="1" applyAlignment="1">
      <alignment horizontal="left" vertical="center"/>
    </xf>
    <xf numFmtId="0" fontId="10" fillId="8" borderId="23" xfId="0" applyFont="1" applyFill="1" applyBorder="1" applyAlignment="1">
      <alignment horizontal="left" vertical="center"/>
    </xf>
    <xf numFmtId="0" fontId="43" fillId="2" borderId="47" xfId="6" applyFont="1" applyFill="1" applyBorder="1" applyAlignment="1" applyProtection="1">
      <alignment horizontal="center" vertical="center"/>
      <protection hidden="1"/>
    </xf>
    <xf numFmtId="0" fontId="43" fillId="2" borderId="0" xfId="6" applyFont="1" applyFill="1" applyAlignment="1" applyProtection="1">
      <alignment horizontal="center" vertical="center"/>
      <protection hidden="1"/>
    </xf>
    <xf numFmtId="0" fontId="43" fillId="2" borderId="50" xfId="6" applyFont="1" applyFill="1" applyBorder="1" applyAlignment="1" applyProtection="1">
      <alignment horizontal="center" vertical="center"/>
      <protection hidden="1"/>
    </xf>
    <xf numFmtId="0" fontId="53" fillId="5" borderId="12" xfId="0" applyFont="1" applyFill="1" applyBorder="1" applyAlignment="1">
      <alignment horizontal="center" vertical="center" wrapText="1"/>
    </xf>
    <xf numFmtId="0" fontId="53" fillId="5" borderId="65" xfId="0" applyFont="1" applyFill="1" applyBorder="1" applyAlignment="1">
      <alignment horizontal="center" vertical="center" wrapText="1"/>
    </xf>
    <xf numFmtId="0" fontId="14" fillId="5" borderId="14"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53" fillId="5" borderId="14" xfId="0" applyFont="1" applyFill="1" applyBorder="1" applyAlignment="1">
      <alignment horizontal="center" vertical="center" wrapText="1"/>
    </xf>
    <xf numFmtId="0" fontId="53" fillId="5" borderId="16" xfId="0" applyFont="1" applyFill="1" applyBorder="1" applyAlignment="1">
      <alignment horizontal="center" vertical="center" wrapText="1"/>
    </xf>
    <xf numFmtId="167" fontId="8" fillId="3" borderId="22" xfId="2" applyNumberFormat="1" applyFill="1" applyBorder="1" applyAlignment="1" applyProtection="1">
      <alignment horizontal="left" vertical="top"/>
      <protection locked="0"/>
    </xf>
    <xf numFmtId="167" fontId="8" fillId="3" borderId="36" xfId="2" applyNumberFormat="1" applyFill="1" applyBorder="1" applyAlignment="1" applyProtection="1">
      <alignment horizontal="left" vertical="top"/>
      <protection locked="0"/>
    </xf>
    <xf numFmtId="167" fontId="8" fillId="3" borderId="23" xfId="2" applyNumberFormat="1" applyFill="1" applyBorder="1" applyAlignment="1" applyProtection="1">
      <alignment horizontal="left" vertical="top"/>
      <protection locked="0"/>
    </xf>
    <xf numFmtId="0" fontId="8" fillId="3" borderId="22" xfId="2" applyFill="1" applyBorder="1" applyAlignment="1" applyProtection="1">
      <alignment horizontal="left" vertical="top"/>
      <protection locked="0"/>
    </xf>
    <xf numFmtId="0" fontId="8" fillId="3" borderId="36" xfId="2" applyFill="1" applyBorder="1" applyAlignment="1" applyProtection="1">
      <alignment horizontal="left" vertical="top"/>
      <protection locked="0"/>
    </xf>
    <xf numFmtId="0" fontId="8" fillId="3" borderId="23" xfId="2" applyFill="1" applyBorder="1" applyAlignment="1" applyProtection="1">
      <alignment horizontal="left" vertical="top"/>
      <protection locked="0"/>
    </xf>
    <xf numFmtId="167" fontId="8" fillId="3" borderId="19" xfId="2" applyNumberFormat="1" applyFill="1" applyBorder="1" applyAlignment="1" applyProtection="1">
      <alignment horizontal="left" vertical="top"/>
      <protection locked="0"/>
    </xf>
    <xf numFmtId="167" fontId="8" fillId="3" borderId="35" xfId="2" applyNumberFormat="1" applyFill="1" applyBorder="1" applyAlignment="1" applyProtection="1">
      <alignment horizontal="left" vertical="top"/>
      <protection locked="0"/>
    </xf>
    <xf numFmtId="167" fontId="8" fillId="3" borderId="59" xfId="2" applyNumberFormat="1" applyFill="1" applyBorder="1" applyAlignment="1" applyProtection="1">
      <alignment horizontal="left" vertical="top"/>
      <protection locked="0"/>
    </xf>
    <xf numFmtId="0" fontId="0" fillId="3" borderId="24" xfId="0" applyFill="1" applyBorder="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30" fillId="5" borderId="4" xfId="0" applyFont="1" applyFill="1" applyBorder="1" applyAlignment="1" applyProtection="1">
      <alignment horizontal="left" wrapText="1"/>
      <protection hidden="1"/>
    </xf>
    <xf numFmtId="0" fontId="30" fillId="5" borderId="5" xfId="0" applyFont="1" applyFill="1" applyBorder="1" applyAlignment="1" applyProtection="1">
      <alignment horizontal="left" wrapText="1"/>
      <protection hidden="1"/>
    </xf>
    <xf numFmtId="0" fontId="30" fillId="5" borderId="18" xfId="0" applyFont="1" applyFill="1" applyBorder="1" applyAlignment="1" applyProtection="1">
      <alignment horizontal="left" wrapText="1"/>
      <protection hidden="1"/>
    </xf>
    <xf numFmtId="0" fontId="13" fillId="2" borderId="22" xfId="0" applyFont="1" applyFill="1" applyBorder="1" applyAlignment="1" applyProtection="1">
      <alignment horizontal="left" wrapText="1"/>
      <protection hidden="1"/>
    </xf>
    <xf numFmtId="0" fontId="13" fillId="2" borderId="36" xfId="0" applyFont="1" applyFill="1" applyBorder="1" applyAlignment="1" applyProtection="1">
      <alignment horizontal="left" wrapText="1"/>
      <protection hidden="1"/>
    </xf>
    <xf numFmtId="0" fontId="13" fillId="2" borderId="23" xfId="0" applyFont="1" applyFill="1" applyBorder="1" applyAlignment="1" applyProtection="1">
      <alignment horizontal="left" wrapText="1"/>
      <protection hidden="1"/>
    </xf>
    <xf numFmtId="0" fontId="13" fillId="2" borderId="26" xfId="0" applyFont="1" applyFill="1" applyBorder="1" applyAlignment="1" applyProtection="1">
      <alignment horizontal="left" wrapText="1"/>
      <protection hidden="1"/>
    </xf>
    <xf numFmtId="0" fontId="13" fillId="2" borderId="41" xfId="0" applyFont="1" applyFill="1" applyBorder="1" applyAlignment="1" applyProtection="1">
      <alignment horizontal="left" wrapText="1"/>
      <protection hidden="1"/>
    </xf>
    <xf numFmtId="0" fontId="13" fillId="2" borderId="27" xfId="0" applyFont="1" applyFill="1" applyBorder="1" applyAlignment="1" applyProtection="1">
      <alignment horizontal="left"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0" fontId="30" fillId="4" borderId="14" xfId="0" applyFont="1" applyFill="1" applyBorder="1" applyAlignment="1" applyProtection="1">
      <alignment horizontal="left" wrapText="1"/>
      <protection hidden="1"/>
    </xf>
    <xf numFmtId="0" fontId="30" fillId="4" borderId="15" xfId="0" applyFont="1" applyFill="1" applyBorder="1" applyAlignment="1" applyProtection="1">
      <alignment horizontal="left" wrapText="1"/>
      <protection hidden="1"/>
    </xf>
    <xf numFmtId="0" fontId="30" fillId="4" borderId="28" xfId="0" applyFont="1" applyFill="1" applyBorder="1" applyAlignment="1" applyProtection="1">
      <alignment horizontal="left" wrapText="1"/>
      <protection hidden="1"/>
    </xf>
    <xf numFmtId="0" fontId="13" fillId="2" borderId="9" xfId="0" applyFont="1" applyFill="1" applyBorder="1" applyAlignment="1" applyProtection="1">
      <alignment horizontal="left" wrapText="1"/>
      <protection hidden="1"/>
    </xf>
    <xf numFmtId="0" fontId="13" fillId="2" borderId="10" xfId="0" applyFont="1" applyFill="1" applyBorder="1" applyAlignment="1" applyProtection="1">
      <alignment horizontal="left" wrapText="1"/>
      <protection hidden="1"/>
    </xf>
    <xf numFmtId="0" fontId="13" fillId="2" borderId="2" xfId="0" applyFont="1" applyFill="1" applyBorder="1" applyAlignment="1" applyProtection="1">
      <alignment horizontal="left" wrapText="1"/>
      <protection hidden="1"/>
    </xf>
    <xf numFmtId="0" fontId="13" fillId="2" borderId="1" xfId="0" applyFont="1" applyFill="1" applyBorder="1" applyAlignment="1" applyProtection="1">
      <alignment horizontal="left" wrapText="1"/>
      <protection hidden="1"/>
    </xf>
    <xf numFmtId="2" fontId="10" fillId="5" borderId="14" xfId="6" applyNumberFormat="1" applyFont="1" applyFill="1" applyBorder="1" applyAlignment="1" applyProtection="1">
      <alignment horizontal="left" vertical="center" wrapText="1"/>
      <protection hidden="1"/>
    </xf>
    <xf numFmtId="2" fontId="10" fillId="5" borderId="15" xfId="6" applyNumberFormat="1" applyFont="1" applyFill="1" applyBorder="1" applyAlignment="1" applyProtection="1">
      <alignment horizontal="left" vertical="center" wrapText="1"/>
      <protection hidden="1"/>
    </xf>
    <xf numFmtId="2" fontId="10" fillId="5" borderId="28" xfId="6" applyNumberFormat="1" applyFont="1" applyFill="1" applyBorder="1" applyAlignment="1" applyProtection="1">
      <alignment horizontal="left" vertical="center" wrapText="1"/>
      <protection hidden="1"/>
    </xf>
    <xf numFmtId="2" fontId="10" fillId="5" borderId="14" xfId="1" applyNumberFormat="1" applyFont="1" applyFill="1" applyBorder="1" applyAlignment="1" applyProtection="1">
      <alignment horizontal="left" vertical="center" wrapText="1"/>
      <protection hidden="1"/>
    </xf>
    <xf numFmtId="2" fontId="10" fillId="5" borderId="15" xfId="1" applyNumberFormat="1" applyFont="1" applyFill="1" applyBorder="1" applyAlignment="1" applyProtection="1">
      <alignment horizontal="left" vertical="center" wrapText="1"/>
      <protection hidden="1"/>
    </xf>
    <xf numFmtId="2" fontId="10" fillId="5" borderId="28" xfId="1" applyNumberFormat="1" applyFont="1" applyFill="1" applyBorder="1" applyAlignment="1" applyProtection="1">
      <alignment horizontal="left" vertical="center" wrapText="1"/>
      <protection hidden="1"/>
    </xf>
    <xf numFmtId="0" fontId="30" fillId="4" borderId="14" xfId="0" applyFont="1" applyFill="1" applyBorder="1" applyAlignment="1" applyProtection="1">
      <alignment horizontal="left" vertical="center" wrapText="1"/>
      <protection hidden="1"/>
    </xf>
    <xf numFmtId="0" fontId="30" fillId="4" borderId="15" xfId="0" applyFont="1" applyFill="1" applyBorder="1" applyAlignment="1" applyProtection="1">
      <alignment horizontal="left" vertical="center" wrapText="1"/>
      <protection hidden="1"/>
    </xf>
    <xf numFmtId="0" fontId="30" fillId="4" borderId="28" xfId="0" applyFont="1" applyFill="1" applyBorder="1" applyAlignment="1" applyProtection="1">
      <alignment horizontal="left" vertical="center" wrapText="1"/>
      <protection hidden="1"/>
    </xf>
    <xf numFmtId="167" fontId="8" fillId="3" borderId="26" xfId="2" applyNumberFormat="1" applyFill="1" applyBorder="1" applyAlignment="1" applyProtection="1">
      <alignment horizontal="left" vertical="top"/>
      <protection locked="0"/>
    </xf>
    <xf numFmtId="167" fontId="8" fillId="3" borderId="41" xfId="2" applyNumberFormat="1" applyFill="1" applyBorder="1" applyAlignment="1" applyProtection="1">
      <alignment horizontal="left" vertical="top"/>
      <protection locked="0"/>
    </xf>
    <xf numFmtId="167" fontId="8" fillId="3" borderId="27" xfId="2" applyNumberFormat="1" applyFill="1" applyBorder="1" applyAlignment="1" applyProtection="1">
      <alignment horizontal="left" vertical="top"/>
      <protection locked="0"/>
    </xf>
    <xf numFmtId="0" fontId="36" fillId="2" borderId="0" xfId="0" applyFont="1" applyFill="1" applyAlignment="1" applyProtection="1">
      <alignment horizontal="left" vertical="top" wrapText="1"/>
      <protection hidden="1"/>
    </xf>
    <xf numFmtId="0" fontId="30" fillId="2" borderId="14" xfId="0" applyFont="1" applyFill="1" applyBorder="1" applyAlignment="1" applyProtection="1">
      <alignment horizontal="left" vertical="center" wrapText="1"/>
      <protection hidden="1"/>
    </xf>
    <xf numFmtId="0" fontId="30" fillId="2" borderId="15" xfId="0" applyFont="1" applyFill="1" applyBorder="1" applyAlignment="1" applyProtection="1">
      <alignment horizontal="left" vertical="center" wrapText="1"/>
      <protection hidden="1"/>
    </xf>
    <xf numFmtId="0" fontId="30" fillId="2" borderId="16" xfId="0" applyFont="1" applyFill="1" applyBorder="1" applyAlignment="1" applyProtection="1">
      <alignment horizontal="left" vertical="center" wrapText="1"/>
      <protection hidden="1"/>
    </xf>
    <xf numFmtId="0" fontId="8" fillId="3" borderId="26" xfId="2" applyFill="1" applyBorder="1" applyAlignment="1" applyProtection="1">
      <alignment horizontal="left" vertical="top"/>
      <protection locked="0"/>
    </xf>
    <xf numFmtId="0" fontId="8" fillId="3" borderId="41" xfId="2" applyFill="1" applyBorder="1" applyAlignment="1" applyProtection="1">
      <alignment horizontal="left" vertical="top"/>
      <protection locked="0"/>
    </xf>
    <xf numFmtId="0" fontId="8" fillId="3" borderId="27" xfId="2" applyFill="1" applyBorder="1" applyAlignment="1" applyProtection="1">
      <alignment horizontal="left" vertical="top"/>
      <protection locked="0"/>
    </xf>
    <xf numFmtId="0" fontId="8" fillId="3" borderId="19" xfId="2" applyFill="1" applyBorder="1" applyAlignment="1" applyProtection="1">
      <alignment horizontal="left" vertical="top"/>
      <protection locked="0"/>
    </xf>
    <xf numFmtId="0" fontId="8" fillId="3" borderId="35" xfId="2" applyFill="1" applyBorder="1" applyAlignment="1" applyProtection="1">
      <alignment horizontal="left" vertical="top"/>
      <protection locked="0"/>
    </xf>
    <xf numFmtId="0" fontId="8" fillId="3" borderId="59" xfId="2" applyFill="1" applyBorder="1" applyAlignment="1" applyProtection="1">
      <alignment horizontal="left" vertical="top"/>
      <protection locked="0"/>
    </xf>
    <xf numFmtId="0" fontId="10" fillId="5" borderId="14" xfId="2" applyFont="1" applyFill="1" applyBorder="1" applyAlignment="1" applyProtection="1">
      <alignment horizontal="center" vertical="center"/>
      <protection hidden="1"/>
    </xf>
    <xf numFmtId="0" fontId="10" fillId="5" borderId="15" xfId="2" applyFont="1" applyFill="1" applyBorder="1" applyAlignment="1" applyProtection="1">
      <alignment horizontal="center" vertical="center"/>
      <protection hidden="1"/>
    </xf>
    <xf numFmtId="0" fontId="10" fillId="5" borderId="16" xfId="2" applyFont="1" applyFill="1" applyBorder="1" applyAlignment="1" applyProtection="1">
      <alignment horizontal="center" vertical="center"/>
      <protection hidden="1"/>
    </xf>
    <xf numFmtId="0" fontId="8" fillId="3" borderId="51" xfId="2" applyFill="1" applyBorder="1" applyAlignment="1" applyProtection="1">
      <alignment horizontal="left" vertical="top"/>
      <protection locked="0"/>
    </xf>
    <xf numFmtId="0" fontId="8" fillId="3" borderId="44" xfId="2" applyFill="1" applyBorder="1" applyAlignment="1" applyProtection="1">
      <alignment horizontal="left" vertical="top"/>
      <protection locked="0"/>
    </xf>
    <xf numFmtId="0" fontId="8" fillId="3" borderId="2" xfId="2" applyFill="1" applyBorder="1" applyAlignment="1" applyProtection="1">
      <alignment horizontal="left" vertical="top"/>
      <protection locked="0"/>
    </xf>
    <xf numFmtId="0" fontId="8" fillId="3" borderId="1" xfId="2" applyFill="1" applyBorder="1" applyAlignment="1" applyProtection="1">
      <alignment horizontal="left" vertical="top"/>
      <protection locked="0"/>
    </xf>
    <xf numFmtId="0" fontId="8" fillId="3" borderId="9"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3" borderId="11" xfId="2" applyFill="1" applyBorder="1" applyAlignment="1" applyProtection="1">
      <alignment horizontal="left" vertical="top"/>
      <protection locked="0"/>
    </xf>
    <xf numFmtId="0" fontId="8" fillId="3" borderId="29" xfId="2" applyFill="1" applyBorder="1" applyAlignment="1" applyProtection="1">
      <alignment horizontal="left" vertical="top"/>
      <protection locked="0"/>
    </xf>
    <xf numFmtId="0" fontId="8" fillId="3" borderId="40" xfId="2" applyFill="1" applyBorder="1" applyAlignment="1" applyProtection="1">
      <alignment horizontal="left" vertical="top"/>
      <protection locked="0"/>
    </xf>
    <xf numFmtId="0" fontId="30" fillId="2"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left" vertical="center" wrapText="1"/>
      <protection hidden="1"/>
    </xf>
    <xf numFmtId="0" fontId="30" fillId="2" borderId="6" xfId="0" applyFont="1" applyFill="1" applyBorder="1" applyAlignment="1" applyProtection="1">
      <alignment horizontal="left" vertical="center" wrapText="1"/>
      <protection hidden="1"/>
    </xf>
    <xf numFmtId="0" fontId="10" fillId="2" borderId="4" xfId="2" applyFont="1" applyFill="1" applyBorder="1" applyAlignment="1" applyProtection="1">
      <alignment horizontal="left" vertical="center" wrapText="1"/>
      <protection hidden="1"/>
    </xf>
    <xf numFmtId="0" fontId="10" fillId="2" borderId="5" xfId="2" applyFont="1" applyFill="1" applyBorder="1" applyAlignment="1" applyProtection="1">
      <alignment horizontal="left" vertical="center" wrapText="1"/>
      <protection hidden="1"/>
    </xf>
    <xf numFmtId="0" fontId="10" fillId="2" borderId="6" xfId="2" applyFont="1" applyFill="1" applyBorder="1" applyAlignment="1" applyProtection="1">
      <alignment horizontal="left" vertical="center" wrapText="1"/>
      <protection hidden="1"/>
    </xf>
    <xf numFmtId="0" fontId="8" fillId="3" borderId="43" xfId="2" applyFill="1" applyBorder="1" applyAlignment="1" applyProtection="1">
      <alignment horizontal="left" vertical="top"/>
      <protection locked="0"/>
    </xf>
    <xf numFmtId="0" fontId="8" fillId="3" borderId="21" xfId="2" applyFill="1" applyBorder="1" applyAlignment="1" applyProtection="1">
      <alignment horizontal="left" vertical="top"/>
      <protection locked="0"/>
    </xf>
    <xf numFmtId="0" fontId="8" fillId="3" borderId="37" xfId="2" applyFill="1" applyBorder="1" applyAlignment="1" applyProtection="1">
      <alignment horizontal="left" vertical="top"/>
      <protection locked="0"/>
    </xf>
    <xf numFmtId="0" fontId="14" fillId="0" borderId="0" xfId="0" applyFont="1" applyFill="1" applyProtection="1">
      <protection hidden="1"/>
    </xf>
    <xf numFmtId="0" fontId="16" fillId="0" borderId="0" xfId="0" applyFont="1" applyFill="1" applyProtection="1">
      <protection hidden="1"/>
    </xf>
    <xf numFmtId="0" fontId="0" fillId="0" borderId="0" xfId="0" applyFill="1" applyProtection="1">
      <protection hidden="1"/>
    </xf>
  </cellXfs>
  <cellStyles count="20">
    <cellStyle name="Hyperlink" xfId="5" builtinId="8"/>
    <cellStyle name="Hyperlink 2" xfId="18" xr:uid="{CC71034B-CACE-4246-ACDA-ACA8AE0D5513}"/>
    <cellStyle name="Komma" xfId="4" builtinId="3"/>
    <cellStyle name="Komma 2" xfId="3" xr:uid="{00000000-0005-0000-0000-000001000000}"/>
    <cellStyle name="Komma 2 2" xfId="8" xr:uid="{3D79C18C-E365-4778-9E31-57425F9B2DF2}"/>
    <cellStyle name="Komma 2 3" xfId="15" xr:uid="{A8EF2AEB-6091-4D73-A9BB-BEA9E69D2321}"/>
    <cellStyle name="Komma 3" xfId="9" xr:uid="{F4F6A756-48D7-4FA2-8F16-10CDEFE5C0FB}"/>
    <cellStyle name="Komma 3 2" xfId="16" xr:uid="{31988B71-C27F-4629-872A-EBAF47DD60EB}"/>
    <cellStyle name="Komma 4" xfId="17" xr:uid="{C0D5D7E6-A0AC-4795-AF38-BEC2E652FE7D}"/>
    <cellStyle name="Procent" xfId="12" builtinId="5"/>
    <cellStyle name="Procent 2" xfId="7" xr:uid="{37CC11C3-0772-44F4-A755-ACE39B3F6AA2}"/>
    <cellStyle name="Standaard" xfId="0" builtinId="0"/>
    <cellStyle name="Standaard 2" xfId="1" xr:uid="{00000000-0005-0000-0000-000003000000}"/>
    <cellStyle name="Standaard 2 2" xfId="14" xr:uid="{771C1F2E-87EB-42DD-97C1-2E436949D2F7}"/>
    <cellStyle name="Standaard 3" xfId="2" xr:uid="{00000000-0005-0000-0000-000004000000}"/>
    <cellStyle name="Standaard 4" xfId="6" xr:uid="{29C04DDE-40E8-495C-B73D-DD1AD29CA16E}"/>
    <cellStyle name="Standaard 4 2" xfId="10" xr:uid="{8A243302-EE44-4182-A6B0-AA17A6823390}"/>
    <cellStyle name="Standaard 5" xfId="13" xr:uid="{EA6B13D1-1E00-4C0D-AAA3-E3C33E9DC39F}"/>
    <cellStyle name="Standaard 6" xfId="19" xr:uid="{188000FF-876C-427C-AA8B-BFBFABF0C714}"/>
    <cellStyle name="Valuta" xfId="11" builtinId="4"/>
  </cellStyles>
  <dxfs count="188">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FF0000"/>
      </font>
    </dxf>
    <dxf>
      <font>
        <b/>
        <i val="0"/>
        <color rgb="FFFF0000"/>
      </font>
    </dxf>
    <dxf>
      <font>
        <color rgb="FFFF0000"/>
      </font>
    </dxf>
    <dxf>
      <font>
        <color rgb="FFFF0000"/>
      </font>
    </dxf>
    <dxf>
      <font>
        <color rgb="FFDDEBF7"/>
      </font>
    </dxf>
  </dxfs>
  <tableStyles count="0" defaultTableStyle="TableStyleMedium2" defaultPivotStyle="PivotStyleLight16"/>
  <colors>
    <mruColors>
      <color rgb="FFDDEBF7"/>
      <color rgb="FFFF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oneCellAnchor>
    <xdr:from>
      <xdr:col>1</xdr:col>
      <xdr:colOff>28443</xdr:colOff>
      <xdr:row>43</xdr:row>
      <xdr:rowOff>47625</xdr:rowOff>
    </xdr:from>
    <xdr:ext cx="3810" cy="1747936"/>
    <xdr:pic>
      <xdr:nvPicPr>
        <xdr:cNvPr id="2" name="Afbeelding 1">
          <a:extLst>
            <a:ext uri="{FF2B5EF4-FFF2-40B4-BE49-F238E27FC236}">
              <a16:creationId xmlns:a16="http://schemas.microsoft.com/office/drawing/2014/main" id="{61656CCB-9A7D-4CB1-B8D4-E39FF76ECB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89428" y="8206740"/>
          <a:ext cx="3810" cy="1747936"/>
        </a:xfrm>
        <a:prstGeom prst="rect">
          <a:avLst/>
        </a:prstGeom>
      </xdr:spPr>
    </xdr:pic>
    <xdr:clientData/>
  </xdr:oneCellAnchor>
  <xdr:oneCellAnchor>
    <xdr:from>
      <xdr:col>1</xdr:col>
      <xdr:colOff>218694</xdr:colOff>
      <xdr:row>52</xdr:row>
      <xdr:rowOff>1588</xdr:rowOff>
    </xdr:from>
    <xdr:ext cx="3810" cy="1389483"/>
    <xdr:pic>
      <xdr:nvPicPr>
        <xdr:cNvPr id="3" name="Afbeelding 2">
          <a:extLst>
            <a:ext uri="{FF2B5EF4-FFF2-40B4-BE49-F238E27FC236}">
              <a16:creationId xmlns:a16="http://schemas.microsoft.com/office/drawing/2014/main" id="{CC555937-912F-4913-A0D8-71EEAE67641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79679" y="9602788"/>
          <a:ext cx="3810" cy="1389483"/>
        </a:xfrm>
        <a:prstGeom prst="rect">
          <a:avLst/>
        </a:prstGeom>
      </xdr:spPr>
    </xdr:pic>
    <xdr:clientData/>
  </xdr:oneCellAnchor>
  <xdr:oneCellAnchor>
    <xdr:from>
      <xdr:col>6</xdr:col>
      <xdr:colOff>408821</xdr:colOff>
      <xdr:row>52</xdr:row>
      <xdr:rowOff>11113</xdr:rowOff>
    </xdr:from>
    <xdr:ext cx="3810" cy="1382381"/>
    <xdr:pic>
      <xdr:nvPicPr>
        <xdr:cNvPr id="4" name="Afbeelding 3">
          <a:extLst>
            <a:ext uri="{FF2B5EF4-FFF2-40B4-BE49-F238E27FC236}">
              <a16:creationId xmlns:a16="http://schemas.microsoft.com/office/drawing/2014/main" id="{6A5836EE-1A95-4AB5-B2E5-DA14118D3F6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7802126" y="9610408"/>
          <a:ext cx="3810" cy="1382381"/>
        </a:xfrm>
        <a:prstGeom prst="rect">
          <a:avLst/>
        </a:prstGeom>
      </xdr:spPr>
    </xdr:pic>
    <xdr:clientData/>
  </xdr:oneCellAnchor>
  <xdr:oneCellAnchor>
    <xdr:from>
      <xdr:col>1</xdr:col>
      <xdr:colOff>0</xdr:colOff>
      <xdr:row>108</xdr:row>
      <xdr:rowOff>0</xdr:rowOff>
    </xdr:from>
    <xdr:ext cx="206" cy="1246218"/>
    <xdr:pic>
      <xdr:nvPicPr>
        <xdr:cNvPr id="6" name="Afbeelding 5">
          <a:extLst>
            <a:ext uri="{FF2B5EF4-FFF2-40B4-BE49-F238E27FC236}">
              <a16:creationId xmlns:a16="http://schemas.microsoft.com/office/drawing/2014/main" id="{68478806-287C-4B84-BD20-D0B7EC7CE2A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259080" y="18562320"/>
          <a:ext cx="206" cy="1246218"/>
        </a:xfrm>
        <a:prstGeom prst="rect">
          <a:avLst/>
        </a:prstGeom>
      </xdr:spPr>
    </xdr:pic>
    <xdr:clientData/>
  </xdr:oneCellAnchor>
  <xdr:oneCellAnchor>
    <xdr:from>
      <xdr:col>1</xdr:col>
      <xdr:colOff>0</xdr:colOff>
      <xdr:row>108</xdr:row>
      <xdr:rowOff>0</xdr:rowOff>
    </xdr:from>
    <xdr:ext cx="206" cy="1528080"/>
    <xdr:pic>
      <xdr:nvPicPr>
        <xdr:cNvPr id="7" name="Afbeelding 6">
          <a:extLst>
            <a:ext uri="{FF2B5EF4-FFF2-40B4-BE49-F238E27FC236}">
              <a16:creationId xmlns:a16="http://schemas.microsoft.com/office/drawing/2014/main" id="{E0184E94-F1B5-4D92-BDEF-358D5A30D3E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59080" y="18562320"/>
          <a:ext cx="206" cy="1528080"/>
        </a:xfrm>
        <a:prstGeom prst="rect">
          <a:avLst/>
        </a:prstGeom>
      </xdr:spPr>
    </xdr:pic>
    <xdr:clientData/>
  </xdr:oneCellAnchor>
  <xdr:oneCellAnchor>
    <xdr:from>
      <xdr:col>12</xdr:col>
      <xdr:colOff>28575</xdr:colOff>
      <xdr:row>0</xdr:row>
      <xdr:rowOff>0</xdr:rowOff>
    </xdr:from>
    <xdr:ext cx="3810" cy="773430"/>
    <xdr:pic>
      <xdr:nvPicPr>
        <xdr:cNvPr id="8" name="Afbeelding 7" descr="logo-3_rgb_def-300x73">
          <a:extLst>
            <a:ext uri="{FF2B5EF4-FFF2-40B4-BE49-F238E27FC236}">
              <a16:creationId xmlns:a16="http://schemas.microsoft.com/office/drawing/2014/main" id="{F5705968-1906-456C-8D6B-5F6AC691A61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850880" y="0"/>
          <a:ext cx="3810" cy="7734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438226</xdr:colOff>
      <xdr:row>50</xdr:row>
      <xdr:rowOff>158750</xdr:rowOff>
    </xdr:from>
    <xdr:ext cx="2449575" cy="793106"/>
    <xdr:pic>
      <xdr:nvPicPr>
        <xdr:cNvPr id="9" name="Afbeelding 11">
          <a:extLst>
            <a:ext uri="{FF2B5EF4-FFF2-40B4-BE49-F238E27FC236}">
              <a16:creationId xmlns:a16="http://schemas.microsoft.com/office/drawing/2014/main" id="{C1DCF5AF-DBE7-439B-B748-25916FD7982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a:xfrm>
          <a:off x="6690436" y="9438005"/>
          <a:ext cx="2449575" cy="793106"/>
        </a:xfrm>
        <a:prstGeom prst="rect">
          <a:avLst/>
        </a:prstGeom>
      </xdr:spPr>
    </xdr:pic>
    <xdr:clientData/>
  </xdr:oneCellAnchor>
  <xdr:oneCellAnchor>
    <xdr:from>
      <xdr:col>1</xdr:col>
      <xdr:colOff>22226</xdr:colOff>
      <xdr:row>94</xdr:row>
      <xdr:rowOff>19049</xdr:rowOff>
    </xdr:from>
    <xdr:ext cx="3277069" cy="2677796"/>
    <xdr:pic>
      <xdr:nvPicPr>
        <xdr:cNvPr id="10" name="Picture 13">
          <a:extLst>
            <a:ext uri="{FF2B5EF4-FFF2-40B4-BE49-F238E27FC236}">
              <a16:creationId xmlns:a16="http://schemas.microsoft.com/office/drawing/2014/main" id="{87068862-26F3-4BDF-8924-590753BF7C5A}"/>
            </a:ext>
          </a:extLst>
        </xdr:cNvPr>
        <xdr:cNvPicPr>
          <a:picLocks noChangeAspect="1"/>
        </xdr:cNvPicPr>
      </xdr:nvPicPr>
      <xdr:blipFill rotWithShape="1">
        <a:blip xmlns:r="http://schemas.openxmlformats.org/officeDocument/2006/relationships" r:embed="rId8"/>
        <a:srcRect l="9845" t="7893" r="7818" b="4038"/>
        <a:stretch>
          <a:fillRect/>
        </a:stretch>
      </xdr:blipFill>
      <xdr:spPr>
        <a:xfrm>
          <a:off x="285116" y="16344899"/>
          <a:ext cx="3277069" cy="2677796"/>
        </a:xfrm>
        <a:prstGeom prst="rect">
          <a:avLst/>
        </a:prstGeom>
      </xdr:spPr>
    </xdr:pic>
    <xdr:clientData/>
  </xdr:oneCellAnchor>
  <xdr:oneCellAnchor>
    <xdr:from>
      <xdr:col>1</xdr:col>
      <xdr:colOff>177363</xdr:colOff>
      <xdr:row>51</xdr:row>
      <xdr:rowOff>32844</xdr:rowOff>
    </xdr:from>
    <xdr:ext cx="2367456" cy="1481195"/>
    <xdr:pic>
      <xdr:nvPicPr>
        <xdr:cNvPr id="11" name="Afbeelding 8">
          <a:extLst>
            <a:ext uri="{FF2B5EF4-FFF2-40B4-BE49-F238E27FC236}">
              <a16:creationId xmlns:a16="http://schemas.microsoft.com/office/drawing/2014/main" id="{2CF94FD5-CB92-42C8-BB89-3239EB4DD71B}"/>
            </a:ext>
          </a:extLst>
        </xdr:cNvPr>
        <xdr:cNvPicPr>
          <a:picLocks noChangeAspect="1"/>
        </xdr:cNvPicPr>
      </xdr:nvPicPr>
      <xdr:blipFill>
        <a:blip xmlns:r="http://schemas.openxmlformats.org/officeDocument/2006/relationships" r:embed="rId9"/>
        <a:stretch>
          <a:fillRect/>
        </a:stretch>
      </xdr:blipFill>
      <xdr:spPr>
        <a:xfrm>
          <a:off x="438348" y="9475929"/>
          <a:ext cx="2367456" cy="1481195"/>
        </a:xfrm>
        <a:prstGeom prst="rect">
          <a:avLst/>
        </a:prstGeom>
      </xdr:spPr>
    </xdr:pic>
    <xdr:clientData/>
  </xdr:oneCellAnchor>
  <xdr:oneCellAnchor>
    <xdr:from>
      <xdr:col>2</xdr:col>
      <xdr:colOff>342900</xdr:colOff>
      <xdr:row>51</xdr:row>
      <xdr:rowOff>85725</xdr:rowOff>
    </xdr:from>
    <xdr:ext cx="2495550" cy="1429173"/>
    <xdr:pic>
      <xdr:nvPicPr>
        <xdr:cNvPr id="12" name="Afbeelding 11">
          <a:extLst>
            <a:ext uri="{FF2B5EF4-FFF2-40B4-BE49-F238E27FC236}">
              <a16:creationId xmlns:a16="http://schemas.microsoft.com/office/drawing/2014/main" id="{D7DD0351-F453-4387-A5D6-9895D148488A}"/>
            </a:ext>
          </a:extLst>
        </xdr:cNvPr>
        <xdr:cNvPicPr>
          <a:picLocks noChangeAspect="1"/>
        </xdr:cNvPicPr>
      </xdr:nvPicPr>
      <xdr:blipFill>
        <a:blip xmlns:r="http://schemas.openxmlformats.org/officeDocument/2006/relationships" r:embed="rId10"/>
        <a:stretch>
          <a:fillRect/>
        </a:stretch>
      </xdr:blipFill>
      <xdr:spPr>
        <a:xfrm>
          <a:off x="3147060" y="9525000"/>
          <a:ext cx="2495550" cy="1429173"/>
        </a:xfrm>
        <a:prstGeom prst="rect">
          <a:avLst/>
        </a:prstGeom>
      </xdr:spPr>
    </xdr:pic>
    <xdr:clientData/>
  </xdr:oneCellAnchor>
  <xdr:oneCellAnchor>
    <xdr:from>
      <xdr:col>6</xdr:col>
      <xdr:colOff>0</xdr:colOff>
      <xdr:row>149</xdr:row>
      <xdr:rowOff>0</xdr:rowOff>
    </xdr:from>
    <xdr:ext cx="4275417" cy="937390"/>
    <xdr:pic>
      <xdr:nvPicPr>
        <xdr:cNvPr id="13" name="Afbeelding 12">
          <a:extLst>
            <a:ext uri="{FF2B5EF4-FFF2-40B4-BE49-F238E27FC236}">
              <a16:creationId xmlns:a16="http://schemas.microsoft.com/office/drawing/2014/main" id="{BFFA5680-1CAD-4D95-9DD4-17E640F62A3F}"/>
            </a:ext>
          </a:extLst>
        </xdr:cNvPr>
        <xdr:cNvPicPr>
          <a:picLocks noChangeAspect="1"/>
        </xdr:cNvPicPr>
      </xdr:nvPicPr>
      <xdr:blipFill>
        <a:blip xmlns:r="http://schemas.openxmlformats.org/officeDocument/2006/relationships" r:embed="rId11"/>
        <a:stretch>
          <a:fillRect/>
        </a:stretch>
      </xdr:blipFill>
      <xdr:spPr>
        <a:xfrm>
          <a:off x="7391400" y="25123140"/>
          <a:ext cx="4275417" cy="93739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171450</xdr:colOff>
      <xdr:row>0</xdr:row>
      <xdr:rowOff>0</xdr:rowOff>
    </xdr:from>
    <xdr:ext cx="1302522" cy="312420"/>
    <xdr:pic>
      <xdr:nvPicPr>
        <xdr:cNvPr id="2" name="Afbeelding 1">
          <a:extLst>
            <a:ext uri="{FF2B5EF4-FFF2-40B4-BE49-F238E27FC236}">
              <a16:creationId xmlns:a16="http://schemas.microsoft.com/office/drawing/2014/main" id="{ECF59BCC-D55D-4F81-AAD1-3BBACF1BC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302522" cy="3124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44823</xdr:colOff>
      <xdr:row>0</xdr:row>
      <xdr:rowOff>33618</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382" y="33618"/>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C:\Users\DHonin01\AppData\Local\Microsoft\Olk\Attachments\ooa-8f1470c0-a5d0-42bb-95f6-f859018dd2cc\eac514fd35fc75bffbd172b2c4a3496aff6a936ff06611bf075771b9fb64ba02\Begroting_AGVV_industrieel%20onderzoek_met%20handleiding.xlsx" TargetMode="External"/><Relationship Id="rId2" Type="http://schemas.microsoft.com/office/2019/04/relationships/externalLinkLongPath" Target="file:///C:\Users\DHonin01\AppData\Local\Microsoft\Olk\Attachments\ooa-8f1470c0-a5d0-42bb-95f6-f859018dd2cc\eac514fd35fc75bffbd172b2c4a3496aff6a936ff06611bf075771b9fb64ba02\Begroting_AGVV_industrieel%20onderzoek_met%20handleiding.xlsx?EDD9F9D8" TargetMode="External"/><Relationship Id="rId1" Type="http://schemas.openxmlformats.org/officeDocument/2006/relationships/externalLinkPath" Target="file:///\\EDD9F9D8\Begroting_AGVV_industrieel%20onderzoek_met%20handleid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Hulpsheets"/>
      <sheetName val="Basisgegevens"/>
      <sheetName val="Overzicht begroting"/>
      <sheetName val="Overzicht staatssteun"/>
      <sheetName val="Dln 1"/>
      <sheetName val="Dln 2"/>
      <sheetName val="Dln 3"/>
      <sheetName val="Dln 4"/>
      <sheetName val="Dln 5"/>
      <sheetName val="Dln 6"/>
      <sheetName val="Dln 7"/>
      <sheetName val="Dln 8"/>
      <sheetName val="Dln 9"/>
      <sheetName val="Dln 10"/>
      <sheetName val="Dln 11"/>
      <sheetName val="Dln 12"/>
      <sheetName val="Dln 13"/>
      <sheetName val="Dln 14"/>
      <sheetName val="Dln 15"/>
      <sheetName val="Dln 16"/>
      <sheetName val="Dln 17"/>
      <sheetName val="Dln 18"/>
      <sheetName val="Dln 19"/>
      <sheetName val="Dln 20"/>
    </sheetNames>
    <sheetDataSet>
      <sheetData sheetId="0">
        <row r="3">
          <cell r="P3" t="str">
            <v>Aantal maanden</v>
          </cell>
          <cell r="Q3" t="str">
            <v>Promovendus</v>
          </cell>
          <cell r="R3" t="str">
            <v>Sr.wet. Medewerker</v>
          </cell>
          <cell r="S3" t="str">
            <v>NWP-MBO</v>
          </cell>
          <cell r="T3" t="str">
            <v>NWP-HBO</v>
          </cell>
          <cell r="U3" t="str">
            <v>NWP-Academisch</v>
          </cell>
          <cell r="W3" t="str">
            <v>Aantal maanden</v>
          </cell>
          <cell r="X3" t="str">
            <v>Promovendus</v>
          </cell>
          <cell r="Y3" t="str">
            <v>PostDoc</v>
          </cell>
          <cell r="Z3" t="str">
            <v>(Arts) onderzoeker</v>
          </cell>
          <cell r="AA3" t="str">
            <v>NWP-MBO</v>
          </cell>
          <cell r="AB3" t="str">
            <v>NWP-HBO</v>
          </cell>
          <cell r="AC3" t="str">
            <v>NWP-Academisch</v>
          </cell>
        </row>
        <row r="4">
          <cell r="P4">
            <v>1</v>
          </cell>
          <cell r="Q4">
            <v>4810</v>
          </cell>
          <cell r="R4">
            <v>7522</v>
          </cell>
          <cell r="S4">
            <v>5600</v>
          </cell>
          <cell r="T4">
            <v>6731</v>
          </cell>
          <cell r="U4">
            <v>8057</v>
          </cell>
          <cell r="W4">
            <v>1</v>
          </cell>
          <cell r="X4">
            <v>4945</v>
          </cell>
          <cell r="Y4">
            <v>8210</v>
          </cell>
          <cell r="Z4">
            <v>6862</v>
          </cell>
          <cell r="AA4">
            <v>5724</v>
          </cell>
          <cell r="AB4">
            <v>6862</v>
          </cell>
          <cell r="AC4">
            <v>8210</v>
          </cell>
        </row>
        <row r="5">
          <cell r="P5">
            <v>2</v>
          </cell>
          <cell r="Q5">
            <v>9619</v>
          </cell>
          <cell r="R5">
            <v>15044</v>
          </cell>
          <cell r="S5">
            <v>11201</v>
          </cell>
          <cell r="T5">
            <v>13463</v>
          </cell>
          <cell r="U5">
            <v>16114</v>
          </cell>
          <cell r="W5">
            <v>2</v>
          </cell>
          <cell r="X5">
            <v>9890</v>
          </cell>
          <cell r="Y5">
            <v>16419</v>
          </cell>
          <cell r="Z5">
            <v>13724</v>
          </cell>
          <cell r="AA5">
            <v>11449</v>
          </cell>
          <cell r="AB5">
            <v>13724</v>
          </cell>
          <cell r="AC5">
            <v>16419</v>
          </cell>
        </row>
        <row r="6">
          <cell r="P6">
            <v>3</v>
          </cell>
          <cell r="Q6">
            <v>14429</v>
          </cell>
          <cell r="R6">
            <v>22567</v>
          </cell>
          <cell r="S6">
            <v>16801</v>
          </cell>
          <cell r="T6">
            <v>20194</v>
          </cell>
          <cell r="U6">
            <v>24170</v>
          </cell>
          <cell r="W6">
            <v>3</v>
          </cell>
          <cell r="X6">
            <v>14834</v>
          </cell>
          <cell r="Y6">
            <v>24629</v>
          </cell>
          <cell r="Z6">
            <v>20586</v>
          </cell>
          <cell r="AA6">
            <v>17173</v>
          </cell>
          <cell r="AB6">
            <v>20586</v>
          </cell>
          <cell r="AC6">
            <v>24629</v>
          </cell>
        </row>
        <row r="7">
          <cell r="P7">
            <v>4</v>
          </cell>
          <cell r="Q7">
            <v>19238</v>
          </cell>
          <cell r="R7">
            <v>30089</v>
          </cell>
          <cell r="S7">
            <v>22401</v>
          </cell>
          <cell r="T7">
            <v>26926</v>
          </cell>
          <cell r="U7">
            <v>32227</v>
          </cell>
          <cell r="W7">
            <v>4</v>
          </cell>
          <cell r="X7">
            <v>19779</v>
          </cell>
          <cell r="Y7">
            <v>32838</v>
          </cell>
          <cell r="Z7">
            <v>27448</v>
          </cell>
          <cell r="AA7">
            <v>22897</v>
          </cell>
          <cell r="AB7">
            <v>27448</v>
          </cell>
          <cell r="AC7">
            <v>32838</v>
          </cell>
        </row>
        <row r="8">
          <cell r="P8">
            <v>5</v>
          </cell>
          <cell r="Q8">
            <v>24048</v>
          </cell>
          <cell r="R8">
            <v>37611</v>
          </cell>
          <cell r="S8">
            <v>28001</v>
          </cell>
          <cell r="T8">
            <v>33657</v>
          </cell>
          <cell r="U8">
            <v>40284</v>
          </cell>
          <cell r="W8">
            <v>5</v>
          </cell>
          <cell r="X8">
            <v>24724</v>
          </cell>
          <cell r="Y8">
            <v>41048</v>
          </cell>
          <cell r="Z8">
            <v>34310</v>
          </cell>
          <cell r="AA8">
            <v>28622</v>
          </cell>
          <cell r="AB8">
            <v>34310</v>
          </cell>
          <cell r="AC8">
            <v>41048</v>
          </cell>
        </row>
        <row r="9">
          <cell r="P9">
            <v>6</v>
          </cell>
          <cell r="Q9">
            <v>28858</v>
          </cell>
          <cell r="R9">
            <v>45133</v>
          </cell>
          <cell r="S9">
            <v>33602</v>
          </cell>
          <cell r="T9">
            <v>40389</v>
          </cell>
          <cell r="U9">
            <v>48341</v>
          </cell>
          <cell r="W9">
            <v>6</v>
          </cell>
          <cell r="X9">
            <v>29669</v>
          </cell>
          <cell r="Y9">
            <v>49257</v>
          </cell>
          <cell r="Z9">
            <v>41172</v>
          </cell>
          <cell r="AA9">
            <v>34346</v>
          </cell>
          <cell r="AB9">
            <v>41172</v>
          </cell>
          <cell r="AC9">
            <v>49257</v>
          </cell>
        </row>
        <row r="10">
          <cell r="P10">
            <v>7</v>
          </cell>
          <cell r="Q10">
            <v>33667</v>
          </cell>
          <cell r="R10">
            <v>52655</v>
          </cell>
          <cell r="S10">
            <v>39202</v>
          </cell>
          <cell r="T10">
            <v>47120</v>
          </cell>
          <cell r="U10">
            <v>56397</v>
          </cell>
          <cell r="W10">
            <v>7</v>
          </cell>
          <cell r="X10">
            <v>34613</v>
          </cell>
          <cell r="Y10">
            <v>57467</v>
          </cell>
          <cell r="Z10">
            <v>48033</v>
          </cell>
          <cell r="AA10">
            <v>40070</v>
          </cell>
          <cell r="AB10">
            <v>48033</v>
          </cell>
          <cell r="AC10">
            <v>57467</v>
          </cell>
        </row>
        <row r="11">
          <cell r="P11">
            <v>8</v>
          </cell>
          <cell r="Q11">
            <v>38477</v>
          </cell>
          <cell r="R11">
            <v>60177</v>
          </cell>
          <cell r="S11">
            <v>44802</v>
          </cell>
          <cell r="T11">
            <v>53851</v>
          </cell>
          <cell r="U11">
            <v>64454</v>
          </cell>
          <cell r="W11">
            <v>8</v>
          </cell>
          <cell r="X11">
            <v>39558</v>
          </cell>
          <cell r="Y11">
            <v>65676</v>
          </cell>
          <cell r="Z11">
            <v>54895</v>
          </cell>
          <cell r="AA11">
            <v>45795</v>
          </cell>
          <cell r="AB11">
            <v>54895</v>
          </cell>
          <cell r="AC11">
            <v>65676</v>
          </cell>
        </row>
        <row r="12">
          <cell r="P12">
            <v>9</v>
          </cell>
          <cell r="Q12">
            <v>43286</v>
          </cell>
          <cell r="R12">
            <v>67700</v>
          </cell>
          <cell r="S12">
            <v>50402</v>
          </cell>
          <cell r="T12">
            <v>60583</v>
          </cell>
          <cell r="U12">
            <v>72511</v>
          </cell>
          <cell r="W12">
            <v>9</v>
          </cell>
          <cell r="X12">
            <v>44503</v>
          </cell>
          <cell r="Y12">
            <v>73886</v>
          </cell>
          <cell r="Z12">
            <v>61757</v>
          </cell>
          <cell r="AA12">
            <v>51519</v>
          </cell>
          <cell r="AB12">
            <v>61757</v>
          </cell>
          <cell r="AC12">
            <v>73886</v>
          </cell>
        </row>
        <row r="13">
          <cell r="P13">
            <v>10</v>
          </cell>
          <cell r="Q13">
            <v>48096</v>
          </cell>
          <cell r="R13">
            <v>75222</v>
          </cell>
          <cell r="S13">
            <v>56003</v>
          </cell>
          <cell r="T13">
            <v>67314</v>
          </cell>
          <cell r="U13">
            <v>80568</v>
          </cell>
          <cell r="W13">
            <v>10</v>
          </cell>
          <cell r="X13">
            <v>49448</v>
          </cell>
          <cell r="Y13">
            <v>82095</v>
          </cell>
          <cell r="Z13">
            <v>68619</v>
          </cell>
          <cell r="AA13">
            <v>57243</v>
          </cell>
          <cell r="AB13">
            <v>68619</v>
          </cell>
          <cell r="AC13">
            <v>82095</v>
          </cell>
        </row>
        <row r="14">
          <cell r="P14">
            <v>11</v>
          </cell>
          <cell r="Q14">
            <v>52905</v>
          </cell>
          <cell r="R14">
            <v>82744</v>
          </cell>
          <cell r="S14">
            <v>61603</v>
          </cell>
          <cell r="T14">
            <v>74046</v>
          </cell>
          <cell r="U14">
            <v>88624</v>
          </cell>
          <cell r="W14">
            <v>11</v>
          </cell>
          <cell r="X14">
            <v>54392</v>
          </cell>
          <cell r="Y14">
            <v>90305</v>
          </cell>
          <cell r="Z14">
            <v>75481</v>
          </cell>
          <cell r="AA14">
            <v>62968</v>
          </cell>
          <cell r="AB14">
            <v>75481</v>
          </cell>
          <cell r="AC14">
            <v>90305</v>
          </cell>
        </row>
        <row r="15">
          <cell r="P15">
            <v>12</v>
          </cell>
          <cell r="Q15">
            <v>62525</v>
          </cell>
          <cell r="R15">
            <v>97788</v>
          </cell>
          <cell r="S15">
            <v>72803</v>
          </cell>
          <cell r="T15">
            <v>87508</v>
          </cell>
          <cell r="U15">
            <v>104738</v>
          </cell>
          <cell r="W15">
            <v>12</v>
          </cell>
          <cell r="X15">
            <v>64282</v>
          </cell>
          <cell r="Y15">
            <v>106723</v>
          </cell>
          <cell r="Z15">
            <v>89205</v>
          </cell>
          <cell r="AA15">
            <v>74416</v>
          </cell>
          <cell r="AB15">
            <v>89205</v>
          </cell>
          <cell r="AC15">
            <v>106723</v>
          </cell>
        </row>
        <row r="16">
          <cell r="P16">
            <v>13</v>
          </cell>
          <cell r="Q16">
            <v>69007</v>
          </cell>
          <cell r="R16">
            <v>106407</v>
          </cell>
          <cell r="S16">
            <v>79220</v>
          </cell>
          <cell r="T16">
            <v>95221</v>
          </cell>
          <cell r="U16">
            <v>113969</v>
          </cell>
          <cell r="W16">
            <v>13</v>
          </cell>
          <cell r="X16">
            <v>70906</v>
          </cell>
          <cell r="Y16">
            <v>116129</v>
          </cell>
          <cell r="Z16">
            <v>97067</v>
          </cell>
          <cell r="AA16">
            <v>80975</v>
          </cell>
          <cell r="AB16">
            <v>97067</v>
          </cell>
          <cell r="AC16">
            <v>116129</v>
          </cell>
        </row>
        <row r="17">
          <cell r="P17">
            <v>14</v>
          </cell>
          <cell r="Q17">
            <v>75490</v>
          </cell>
          <cell r="R17">
            <v>115025</v>
          </cell>
          <cell r="S17">
            <v>85636</v>
          </cell>
          <cell r="T17">
            <v>102933</v>
          </cell>
          <cell r="U17">
            <v>123200</v>
          </cell>
          <cell r="W17">
            <v>14</v>
          </cell>
          <cell r="X17">
            <v>77529</v>
          </cell>
          <cell r="Y17">
            <v>125535</v>
          </cell>
          <cell r="Z17">
            <v>104929</v>
          </cell>
          <cell r="AA17">
            <v>87533</v>
          </cell>
          <cell r="AB17">
            <v>104929</v>
          </cell>
          <cell r="AC17">
            <v>125535</v>
          </cell>
        </row>
        <row r="18">
          <cell r="P18">
            <v>15</v>
          </cell>
          <cell r="Q18">
            <v>81972</v>
          </cell>
          <cell r="R18">
            <v>123644</v>
          </cell>
          <cell r="S18">
            <v>92053</v>
          </cell>
          <cell r="T18">
            <v>110646</v>
          </cell>
          <cell r="U18">
            <v>132431</v>
          </cell>
          <cell r="W18">
            <v>15</v>
          </cell>
          <cell r="X18">
            <v>84153</v>
          </cell>
          <cell r="Y18">
            <v>134941</v>
          </cell>
          <cell r="Z18">
            <v>112791</v>
          </cell>
          <cell r="AA18">
            <v>94092</v>
          </cell>
          <cell r="AB18">
            <v>112791</v>
          </cell>
          <cell r="AC18">
            <v>134941</v>
          </cell>
        </row>
        <row r="19">
          <cell r="P19">
            <v>16</v>
          </cell>
          <cell r="Q19">
            <v>88454</v>
          </cell>
          <cell r="R19">
            <v>132262</v>
          </cell>
          <cell r="S19">
            <v>98469</v>
          </cell>
          <cell r="T19">
            <v>118358</v>
          </cell>
          <cell r="U19">
            <v>141662</v>
          </cell>
          <cell r="W19">
            <v>16</v>
          </cell>
          <cell r="X19">
            <v>90776</v>
          </cell>
          <cell r="Y19">
            <v>144347</v>
          </cell>
          <cell r="Z19">
            <v>120653</v>
          </cell>
          <cell r="AA19">
            <v>100651</v>
          </cell>
          <cell r="AB19">
            <v>120653</v>
          </cell>
          <cell r="AC19">
            <v>144347</v>
          </cell>
        </row>
        <row r="20">
          <cell r="P20">
            <v>17</v>
          </cell>
          <cell r="Q20">
            <v>94937</v>
          </cell>
          <cell r="R20">
            <v>140881</v>
          </cell>
          <cell r="S20">
            <v>104886</v>
          </cell>
          <cell r="T20">
            <v>126071</v>
          </cell>
          <cell r="U20">
            <v>150893</v>
          </cell>
          <cell r="W20">
            <v>17</v>
          </cell>
          <cell r="X20">
            <v>97400</v>
          </cell>
          <cell r="Y20">
            <v>153753</v>
          </cell>
          <cell r="Z20">
            <v>128515</v>
          </cell>
          <cell r="AA20">
            <v>107209</v>
          </cell>
          <cell r="AB20">
            <v>128515</v>
          </cell>
          <cell r="AC20">
            <v>153753</v>
          </cell>
        </row>
        <row r="21">
          <cell r="P21">
            <v>18</v>
          </cell>
          <cell r="Q21">
            <v>101419</v>
          </cell>
          <cell r="R21">
            <v>149499</v>
          </cell>
          <cell r="S21">
            <v>111302</v>
          </cell>
          <cell r="T21">
            <v>133784</v>
          </cell>
          <cell r="U21">
            <v>160124</v>
          </cell>
          <cell r="W21">
            <v>18</v>
          </cell>
          <cell r="X21">
            <v>104024</v>
          </cell>
          <cell r="Y21">
            <v>163159</v>
          </cell>
          <cell r="Z21">
            <v>136377</v>
          </cell>
          <cell r="AA21">
            <v>113768</v>
          </cell>
          <cell r="AB21">
            <v>136377</v>
          </cell>
          <cell r="AC21">
            <v>163159</v>
          </cell>
        </row>
        <row r="22">
          <cell r="P22">
            <v>19</v>
          </cell>
          <cell r="Q22">
            <v>107901</v>
          </cell>
          <cell r="R22">
            <v>158118</v>
          </cell>
          <cell r="S22">
            <v>117719</v>
          </cell>
          <cell r="T22">
            <v>141496</v>
          </cell>
          <cell r="U22">
            <v>169355</v>
          </cell>
          <cell r="W22">
            <v>19</v>
          </cell>
          <cell r="X22">
            <v>110647</v>
          </cell>
          <cell r="Y22">
            <v>172565</v>
          </cell>
          <cell r="Z22">
            <v>144239</v>
          </cell>
          <cell r="AA22">
            <v>120327</v>
          </cell>
          <cell r="AB22">
            <v>144239</v>
          </cell>
          <cell r="AC22">
            <v>172565</v>
          </cell>
        </row>
        <row r="23">
          <cell r="P23">
            <v>20</v>
          </cell>
          <cell r="Q23">
            <v>114384</v>
          </cell>
          <cell r="R23">
            <v>166736</v>
          </cell>
          <cell r="S23">
            <v>124135</v>
          </cell>
          <cell r="T23">
            <v>149209</v>
          </cell>
          <cell r="U23">
            <v>178586</v>
          </cell>
          <cell r="W23">
            <v>20</v>
          </cell>
          <cell r="X23">
            <v>117271</v>
          </cell>
          <cell r="Y23">
            <v>181971</v>
          </cell>
          <cell r="Z23">
            <v>152101</v>
          </cell>
          <cell r="AA23">
            <v>126885</v>
          </cell>
          <cell r="AB23">
            <v>152101</v>
          </cell>
          <cell r="AC23">
            <v>181971</v>
          </cell>
        </row>
        <row r="24">
          <cell r="P24">
            <v>21</v>
          </cell>
          <cell r="Q24">
            <v>120866</v>
          </cell>
          <cell r="R24">
            <v>175355</v>
          </cell>
          <cell r="S24">
            <v>130552</v>
          </cell>
          <cell r="T24">
            <v>156921</v>
          </cell>
          <cell r="U24">
            <v>187817</v>
          </cell>
          <cell r="W24">
            <v>21</v>
          </cell>
          <cell r="X24">
            <v>123894</v>
          </cell>
          <cell r="Y24">
            <v>191377</v>
          </cell>
          <cell r="Z24">
            <v>159963</v>
          </cell>
          <cell r="AA24">
            <v>133444</v>
          </cell>
          <cell r="AB24">
            <v>159963</v>
          </cell>
          <cell r="AC24">
            <v>191377</v>
          </cell>
        </row>
        <row r="25">
          <cell r="P25">
            <v>22</v>
          </cell>
          <cell r="Q25">
            <v>127348</v>
          </cell>
          <cell r="R25">
            <v>183973</v>
          </cell>
          <cell r="S25">
            <v>136968</v>
          </cell>
          <cell r="T25">
            <v>164634</v>
          </cell>
          <cell r="U25">
            <v>197048</v>
          </cell>
          <cell r="W25">
            <v>22</v>
          </cell>
          <cell r="X25">
            <v>130518</v>
          </cell>
          <cell r="Y25">
            <v>200783</v>
          </cell>
          <cell r="Z25">
            <v>167825</v>
          </cell>
          <cell r="AA25">
            <v>140003</v>
          </cell>
          <cell r="AB25">
            <v>167825</v>
          </cell>
          <cell r="AC25">
            <v>200783</v>
          </cell>
        </row>
        <row r="26">
          <cell r="P26">
            <v>23</v>
          </cell>
          <cell r="Q26">
            <v>133831</v>
          </cell>
          <cell r="R26">
            <v>192592</v>
          </cell>
          <cell r="S26">
            <v>143385</v>
          </cell>
          <cell r="T26">
            <v>172346</v>
          </cell>
          <cell r="U26">
            <v>206279</v>
          </cell>
          <cell r="W26">
            <v>23</v>
          </cell>
          <cell r="X26">
            <v>137141</v>
          </cell>
          <cell r="Y26">
            <v>210189</v>
          </cell>
          <cell r="Z26">
            <v>175687</v>
          </cell>
          <cell r="AA26">
            <v>146561</v>
          </cell>
          <cell r="AB26">
            <v>175687</v>
          </cell>
          <cell r="AC26">
            <v>210189</v>
          </cell>
        </row>
        <row r="27">
          <cell r="P27">
            <v>24</v>
          </cell>
          <cell r="Q27">
            <v>140313</v>
          </cell>
          <cell r="R27">
            <v>201210</v>
          </cell>
          <cell r="S27">
            <v>149801</v>
          </cell>
          <cell r="T27">
            <v>180059</v>
          </cell>
          <cell r="U27">
            <v>215510</v>
          </cell>
          <cell r="W27">
            <v>24</v>
          </cell>
          <cell r="X27">
            <v>143765</v>
          </cell>
          <cell r="Y27">
            <v>219595</v>
          </cell>
          <cell r="Z27">
            <v>183549</v>
          </cell>
          <cell r="AA27">
            <v>153120</v>
          </cell>
          <cell r="AB27">
            <v>183549</v>
          </cell>
          <cell r="AC27">
            <v>219595</v>
          </cell>
        </row>
        <row r="28">
          <cell r="P28">
            <v>25</v>
          </cell>
          <cell r="Q28">
            <v>147465</v>
          </cell>
          <cell r="R28">
            <v>210325</v>
          </cell>
          <cell r="S28">
            <v>156587</v>
          </cell>
          <cell r="T28">
            <v>188216</v>
          </cell>
          <cell r="U28">
            <v>225273</v>
          </cell>
          <cell r="W28">
            <v>25</v>
          </cell>
          <cell r="X28">
            <v>151070</v>
          </cell>
          <cell r="Y28">
            <v>229543</v>
          </cell>
          <cell r="Z28">
            <v>191864</v>
          </cell>
          <cell r="AA28">
            <v>160057</v>
          </cell>
          <cell r="AB28">
            <v>191864</v>
          </cell>
          <cell r="AC28">
            <v>229543</v>
          </cell>
        </row>
        <row r="29">
          <cell r="P29">
            <v>26</v>
          </cell>
          <cell r="Q29">
            <v>154618</v>
          </cell>
          <cell r="R29">
            <v>219440</v>
          </cell>
          <cell r="S29">
            <v>163373</v>
          </cell>
          <cell r="T29">
            <v>196373</v>
          </cell>
          <cell r="U29">
            <v>235036</v>
          </cell>
          <cell r="W29">
            <v>26</v>
          </cell>
          <cell r="X29">
            <v>158375</v>
          </cell>
          <cell r="Y29">
            <v>239491</v>
          </cell>
          <cell r="Z29">
            <v>200179</v>
          </cell>
          <cell r="AA29">
            <v>166993</v>
          </cell>
          <cell r="AB29">
            <v>200179</v>
          </cell>
          <cell r="AC29">
            <v>239491</v>
          </cell>
        </row>
        <row r="30">
          <cell r="P30">
            <v>27</v>
          </cell>
          <cell r="Q30">
            <v>161770</v>
          </cell>
          <cell r="R30">
            <v>228555</v>
          </cell>
          <cell r="S30">
            <v>170159</v>
          </cell>
          <cell r="T30">
            <v>204529</v>
          </cell>
          <cell r="U30">
            <v>244798</v>
          </cell>
          <cell r="W30">
            <v>27</v>
          </cell>
          <cell r="X30">
            <v>165680</v>
          </cell>
          <cell r="Y30">
            <v>249439</v>
          </cell>
          <cell r="Z30">
            <v>208494</v>
          </cell>
          <cell r="AA30">
            <v>173930</v>
          </cell>
          <cell r="AB30">
            <v>208494</v>
          </cell>
          <cell r="AC30">
            <v>249439</v>
          </cell>
        </row>
        <row r="31">
          <cell r="P31">
            <v>28</v>
          </cell>
          <cell r="Q31">
            <v>168923</v>
          </cell>
          <cell r="R31">
            <v>237670</v>
          </cell>
          <cell r="S31">
            <v>176945</v>
          </cell>
          <cell r="T31">
            <v>212686</v>
          </cell>
          <cell r="U31">
            <v>254561</v>
          </cell>
          <cell r="W31">
            <v>28</v>
          </cell>
          <cell r="X31">
            <v>172895</v>
          </cell>
          <cell r="Y31">
            <v>259386</v>
          </cell>
          <cell r="Z31">
            <v>216808</v>
          </cell>
          <cell r="AA31">
            <v>180866</v>
          </cell>
          <cell r="AB31">
            <v>216808</v>
          </cell>
          <cell r="AC31">
            <v>259386</v>
          </cell>
        </row>
        <row r="32">
          <cell r="P32">
            <v>29</v>
          </cell>
          <cell r="Q32">
            <v>176075</v>
          </cell>
          <cell r="R32">
            <v>246785</v>
          </cell>
          <cell r="S32">
            <v>183731</v>
          </cell>
          <cell r="T32">
            <v>220843</v>
          </cell>
          <cell r="U32">
            <v>264324</v>
          </cell>
          <cell r="W32">
            <v>29</v>
          </cell>
          <cell r="X32">
            <v>180290</v>
          </cell>
          <cell r="Y32">
            <v>269334</v>
          </cell>
          <cell r="Z32">
            <v>225123</v>
          </cell>
          <cell r="AA32">
            <v>187803</v>
          </cell>
          <cell r="AB32">
            <v>225123</v>
          </cell>
          <cell r="AC32">
            <v>269334</v>
          </cell>
        </row>
        <row r="33">
          <cell r="P33">
            <v>30</v>
          </cell>
          <cell r="Q33">
            <v>183228</v>
          </cell>
          <cell r="R33">
            <v>255900</v>
          </cell>
          <cell r="S33">
            <v>190518</v>
          </cell>
          <cell r="T33">
            <v>229000</v>
          </cell>
          <cell r="U33">
            <v>274087</v>
          </cell>
          <cell r="W33">
            <v>30</v>
          </cell>
          <cell r="X33">
            <v>187596</v>
          </cell>
          <cell r="Y33">
            <v>279282</v>
          </cell>
          <cell r="Z33">
            <v>233438</v>
          </cell>
          <cell r="AA33">
            <v>194739</v>
          </cell>
          <cell r="AB33">
            <v>233438</v>
          </cell>
          <cell r="AC33">
            <v>279282</v>
          </cell>
        </row>
        <row r="34">
          <cell r="P34">
            <v>31</v>
          </cell>
          <cell r="Q34">
            <v>190380</v>
          </cell>
          <cell r="R34">
            <v>265015</v>
          </cell>
          <cell r="S34">
            <v>197304</v>
          </cell>
          <cell r="T34">
            <v>237156</v>
          </cell>
          <cell r="U34">
            <v>283849</v>
          </cell>
          <cell r="W34">
            <v>31</v>
          </cell>
          <cell r="X34">
            <v>194901</v>
          </cell>
          <cell r="Y34">
            <v>289320</v>
          </cell>
          <cell r="Z34">
            <v>241753</v>
          </cell>
          <cell r="AA34">
            <v>201676</v>
          </cell>
          <cell r="AB34">
            <v>241753</v>
          </cell>
          <cell r="AC34">
            <v>289320</v>
          </cell>
        </row>
        <row r="35">
          <cell r="P35">
            <v>32</v>
          </cell>
          <cell r="Q35">
            <v>197532</v>
          </cell>
          <cell r="R35">
            <v>274130</v>
          </cell>
          <cell r="S35">
            <v>204090</v>
          </cell>
          <cell r="T35">
            <v>245313</v>
          </cell>
          <cell r="U35">
            <v>293612</v>
          </cell>
          <cell r="W35">
            <v>32</v>
          </cell>
          <cell r="X35">
            <v>202206</v>
          </cell>
          <cell r="Y35">
            <v>299178</v>
          </cell>
          <cell r="Z35">
            <v>250068</v>
          </cell>
          <cell r="AA35">
            <v>208612</v>
          </cell>
          <cell r="AB35">
            <v>250068</v>
          </cell>
          <cell r="AC35">
            <v>299178</v>
          </cell>
        </row>
        <row r="36">
          <cell r="P36">
            <v>33</v>
          </cell>
          <cell r="Q36">
            <v>204685</v>
          </cell>
          <cell r="R36">
            <v>283245</v>
          </cell>
          <cell r="S36">
            <v>210876</v>
          </cell>
          <cell r="T36">
            <v>253470</v>
          </cell>
          <cell r="U36">
            <v>303375</v>
          </cell>
          <cell r="W36">
            <v>33</v>
          </cell>
          <cell r="X36">
            <v>209511</v>
          </cell>
          <cell r="Y36">
            <v>309126</v>
          </cell>
          <cell r="Z36">
            <v>258833</v>
          </cell>
          <cell r="AA36">
            <v>215549</v>
          </cell>
          <cell r="AB36">
            <v>258833</v>
          </cell>
          <cell r="AC36">
            <v>309126</v>
          </cell>
        </row>
        <row r="37">
          <cell r="P37">
            <v>34</v>
          </cell>
          <cell r="Q37">
            <v>211837</v>
          </cell>
          <cell r="R37">
            <v>292360</v>
          </cell>
          <cell r="S37">
            <v>217662</v>
          </cell>
          <cell r="T37">
            <v>261627</v>
          </cell>
          <cell r="U37">
            <v>313138</v>
          </cell>
          <cell r="W37">
            <v>34</v>
          </cell>
          <cell r="X37">
            <v>216816</v>
          </cell>
          <cell r="Y37">
            <v>319073</v>
          </cell>
          <cell r="Z37">
            <v>266697</v>
          </cell>
          <cell r="AA37">
            <v>222485</v>
          </cell>
          <cell r="AB37">
            <v>266697</v>
          </cell>
          <cell r="AC37">
            <v>319073</v>
          </cell>
        </row>
        <row r="38">
          <cell r="P38">
            <v>35</v>
          </cell>
          <cell r="Q38">
            <v>218990</v>
          </cell>
          <cell r="R38">
            <v>301475</v>
          </cell>
          <cell r="S38">
            <v>224448</v>
          </cell>
          <cell r="T38">
            <v>269783</v>
          </cell>
          <cell r="U38">
            <v>322900</v>
          </cell>
          <cell r="W38">
            <v>35</v>
          </cell>
          <cell r="X38">
            <v>224121</v>
          </cell>
          <cell r="Y38">
            <v>329021</v>
          </cell>
          <cell r="Z38">
            <v>275012</v>
          </cell>
          <cell r="AA38">
            <v>229422</v>
          </cell>
          <cell r="AB38">
            <v>275012</v>
          </cell>
          <cell r="AC38">
            <v>329021</v>
          </cell>
        </row>
        <row r="39">
          <cell r="P39">
            <v>36</v>
          </cell>
          <cell r="Q39">
            <v>226142</v>
          </cell>
          <cell r="R39">
            <v>310590</v>
          </cell>
          <cell r="S39">
            <v>231234</v>
          </cell>
          <cell r="T39">
            <v>277940</v>
          </cell>
          <cell r="U39">
            <v>332663</v>
          </cell>
          <cell r="W39">
            <v>36</v>
          </cell>
          <cell r="X39">
            <v>231426</v>
          </cell>
          <cell r="Y39">
            <v>338969</v>
          </cell>
          <cell r="Z39">
            <v>283327</v>
          </cell>
          <cell r="AA39">
            <v>236358</v>
          </cell>
          <cell r="AB39">
            <v>283327</v>
          </cell>
          <cell r="AC39">
            <v>338969</v>
          </cell>
        </row>
        <row r="40">
          <cell r="P40">
            <v>37</v>
          </cell>
          <cell r="Q40">
            <v>234096</v>
          </cell>
          <cell r="R40">
            <v>320230</v>
          </cell>
          <cell r="S40">
            <v>238411</v>
          </cell>
          <cell r="T40">
            <v>286567</v>
          </cell>
          <cell r="U40">
            <v>342988</v>
          </cell>
          <cell r="W40">
            <v>37</v>
          </cell>
          <cell r="X40">
            <v>239534</v>
          </cell>
          <cell r="Y40">
            <v>349490</v>
          </cell>
          <cell r="Z40">
            <v>292121</v>
          </cell>
          <cell r="AA40">
            <v>243694</v>
          </cell>
          <cell r="AB40">
            <v>292121</v>
          </cell>
          <cell r="AC40">
            <v>349490</v>
          </cell>
        </row>
        <row r="41">
          <cell r="P41">
            <v>38</v>
          </cell>
          <cell r="Q41">
            <v>242051</v>
          </cell>
          <cell r="R41">
            <v>329870</v>
          </cell>
          <cell r="S41">
            <v>245588</v>
          </cell>
          <cell r="T41">
            <v>295193</v>
          </cell>
          <cell r="U41">
            <v>353313</v>
          </cell>
          <cell r="W41">
            <v>38</v>
          </cell>
          <cell r="X41">
            <v>247462</v>
          </cell>
          <cell r="Y41">
            <v>360010</v>
          </cell>
          <cell r="Z41">
            <v>300915</v>
          </cell>
          <cell r="AA41">
            <v>251030</v>
          </cell>
          <cell r="AB41">
            <v>300915</v>
          </cell>
          <cell r="AC41">
            <v>360010</v>
          </cell>
        </row>
        <row r="42">
          <cell r="P42">
            <v>39</v>
          </cell>
          <cell r="Q42">
            <v>250005</v>
          </cell>
          <cell r="R42">
            <v>339510</v>
          </cell>
          <cell r="S42">
            <v>252764</v>
          </cell>
          <cell r="T42">
            <v>303820</v>
          </cell>
          <cell r="U42">
            <v>363638</v>
          </cell>
          <cell r="W42">
            <v>39</v>
          </cell>
          <cell r="X42">
            <v>255750</v>
          </cell>
          <cell r="Y42">
            <v>370531</v>
          </cell>
          <cell r="Z42">
            <v>309708</v>
          </cell>
          <cell r="AA42">
            <v>258366</v>
          </cell>
          <cell r="AB42">
            <v>309708</v>
          </cell>
          <cell r="AC42">
            <v>370531</v>
          </cell>
        </row>
        <row r="43">
          <cell r="P43">
            <v>40</v>
          </cell>
          <cell r="Q43">
            <v>257959</v>
          </cell>
          <cell r="R43">
            <v>349149</v>
          </cell>
          <cell r="S43">
            <v>259941</v>
          </cell>
          <cell r="T43">
            <v>312446</v>
          </cell>
          <cell r="U43">
            <v>373962</v>
          </cell>
          <cell r="W43">
            <v>40</v>
          </cell>
          <cell r="X43">
            <v>263858</v>
          </cell>
          <cell r="Y43">
            <v>381051</v>
          </cell>
          <cell r="Z43">
            <v>318502</v>
          </cell>
          <cell r="AA43">
            <v>265701</v>
          </cell>
          <cell r="AB43">
            <v>318502</v>
          </cell>
          <cell r="AC43">
            <v>381051</v>
          </cell>
        </row>
        <row r="44">
          <cell r="P44">
            <v>41</v>
          </cell>
          <cell r="Q44">
            <v>265914</v>
          </cell>
          <cell r="R44">
            <v>358789</v>
          </cell>
          <cell r="S44">
            <v>267118</v>
          </cell>
          <cell r="T44">
            <v>321073</v>
          </cell>
          <cell r="U44">
            <v>384287</v>
          </cell>
          <cell r="W44">
            <v>41</v>
          </cell>
          <cell r="X44">
            <v>271966</v>
          </cell>
          <cell r="Y44">
            <v>391572</v>
          </cell>
          <cell r="Z44">
            <v>327296</v>
          </cell>
          <cell r="AA44">
            <v>273037</v>
          </cell>
          <cell r="AB44">
            <v>327296</v>
          </cell>
          <cell r="AC44">
            <v>391572</v>
          </cell>
        </row>
        <row r="45">
          <cell r="P45">
            <v>42</v>
          </cell>
          <cell r="Q45">
            <v>273868</v>
          </cell>
          <cell r="R45">
            <v>368429</v>
          </cell>
          <cell r="S45">
            <v>274295</v>
          </cell>
          <cell r="T45">
            <v>329699</v>
          </cell>
          <cell r="U45">
            <v>394612</v>
          </cell>
          <cell r="W45">
            <v>42</v>
          </cell>
          <cell r="X45">
            <v>280074</v>
          </cell>
          <cell r="Y45">
            <v>402093</v>
          </cell>
          <cell r="Z45">
            <v>336090</v>
          </cell>
          <cell r="AA45">
            <v>280373</v>
          </cell>
          <cell r="AB45">
            <v>336090</v>
          </cell>
          <cell r="AC45">
            <v>402093</v>
          </cell>
        </row>
        <row r="46">
          <cell r="P46">
            <v>43</v>
          </cell>
          <cell r="Q46">
            <v>281822</v>
          </cell>
          <cell r="R46">
            <v>378069</v>
          </cell>
          <cell r="S46">
            <v>281471</v>
          </cell>
          <cell r="T46">
            <v>338326</v>
          </cell>
          <cell r="U46">
            <v>404937</v>
          </cell>
          <cell r="W46">
            <v>43</v>
          </cell>
          <cell r="X46">
            <v>288182</v>
          </cell>
          <cell r="Y46">
            <v>412613</v>
          </cell>
          <cell r="Z46">
            <v>344883</v>
          </cell>
          <cell r="AA46">
            <v>287709</v>
          </cell>
          <cell r="AB46">
            <v>344883</v>
          </cell>
          <cell r="AC46">
            <v>412613</v>
          </cell>
        </row>
        <row r="47">
          <cell r="P47">
            <v>44</v>
          </cell>
          <cell r="Q47">
            <v>289777</v>
          </cell>
          <cell r="R47">
            <v>387709</v>
          </cell>
          <cell r="S47">
            <v>288648</v>
          </cell>
          <cell r="T47">
            <v>346952</v>
          </cell>
          <cell r="U47">
            <v>415262</v>
          </cell>
          <cell r="W47">
            <v>44</v>
          </cell>
          <cell r="X47">
            <v>296290</v>
          </cell>
          <cell r="Y47">
            <v>423134</v>
          </cell>
          <cell r="Z47">
            <v>353677</v>
          </cell>
          <cell r="AA47">
            <v>295045</v>
          </cell>
          <cell r="AB47">
            <v>353677</v>
          </cell>
          <cell r="AC47">
            <v>423134</v>
          </cell>
        </row>
        <row r="48">
          <cell r="P48">
            <v>45</v>
          </cell>
          <cell r="Q48">
            <v>297731</v>
          </cell>
          <cell r="R48">
            <v>397349</v>
          </cell>
          <cell r="S48">
            <v>295825</v>
          </cell>
          <cell r="T48">
            <v>355579</v>
          </cell>
          <cell r="U48">
            <v>425587</v>
          </cell>
          <cell r="W48">
            <v>45</v>
          </cell>
          <cell r="X48">
            <v>304398</v>
          </cell>
          <cell r="Y48">
            <v>433654</v>
          </cell>
          <cell r="Z48">
            <v>362471</v>
          </cell>
          <cell r="AA48">
            <v>302381</v>
          </cell>
          <cell r="AB48">
            <v>362471</v>
          </cell>
          <cell r="AC48">
            <v>433654</v>
          </cell>
        </row>
        <row r="49">
          <cell r="P49">
            <v>46</v>
          </cell>
          <cell r="Q49">
            <v>305685</v>
          </cell>
          <cell r="R49">
            <v>406988</v>
          </cell>
          <cell r="S49">
            <v>303002</v>
          </cell>
          <cell r="T49">
            <v>364205</v>
          </cell>
          <cell r="U49">
            <v>435911</v>
          </cell>
          <cell r="W49">
            <v>46</v>
          </cell>
          <cell r="X49">
            <v>312506</v>
          </cell>
          <cell r="Y49">
            <v>444175</v>
          </cell>
          <cell r="Z49">
            <v>371265</v>
          </cell>
          <cell r="AA49">
            <v>309716</v>
          </cell>
          <cell r="AB49">
            <v>371265</v>
          </cell>
          <cell r="AC49">
            <v>444175</v>
          </cell>
        </row>
        <row r="50">
          <cell r="P50">
            <v>47</v>
          </cell>
          <cell r="Q50">
            <v>313640</v>
          </cell>
          <cell r="R50">
            <v>416628</v>
          </cell>
          <cell r="S50">
            <v>310178</v>
          </cell>
          <cell r="T50">
            <v>372832</v>
          </cell>
          <cell r="U50">
            <v>446236</v>
          </cell>
          <cell r="W50">
            <v>47</v>
          </cell>
          <cell r="X50">
            <v>320614</v>
          </cell>
          <cell r="Y50">
            <v>454695</v>
          </cell>
          <cell r="Z50">
            <v>380058</v>
          </cell>
          <cell r="AA50">
            <v>317052</v>
          </cell>
          <cell r="AB50">
            <v>380058</v>
          </cell>
          <cell r="AC50">
            <v>454695</v>
          </cell>
        </row>
        <row r="51">
          <cell r="P51">
            <v>48</v>
          </cell>
          <cell r="Q51">
            <v>321594</v>
          </cell>
          <cell r="R51">
            <v>426268</v>
          </cell>
          <cell r="S51">
            <v>317355</v>
          </cell>
          <cell r="T51">
            <v>381458</v>
          </cell>
          <cell r="U51">
            <v>456561</v>
          </cell>
          <cell r="W51">
            <v>48</v>
          </cell>
          <cell r="X51">
            <v>328722</v>
          </cell>
          <cell r="Y51">
            <v>465216</v>
          </cell>
          <cell r="Z51">
            <v>388852</v>
          </cell>
          <cell r="AA51">
            <v>324388</v>
          </cell>
          <cell r="AB51">
            <v>388852</v>
          </cell>
          <cell r="AC51">
            <v>465216</v>
          </cell>
        </row>
        <row r="52">
          <cell r="P52">
            <v>49</v>
          </cell>
          <cell r="Q52">
            <v>329924</v>
          </cell>
          <cell r="R52">
            <v>436463</v>
          </cell>
          <cell r="S52">
            <v>324945</v>
          </cell>
          <cell r="T52">
            <v>390581</v>
          </cell>
          <cell r="U52">
            <v>467480</v>
          </cell>
          <cell r="W52">
            <v>49</v>
          </cell>
          <cell r="X52">
            <v>337216</v>
          </cell>
          <cell r="Y52">
            <v>476342</v>
          </cell>
          <cell r="Z52">
            <v>398152</v>
          </cell>
          <cell r="AA52">
            <v>332146</v>
          </cell>
          <cell r="AB52">
            <v>398152</v>
          </cell>
          <cell r="AC52">
            <v>476342</v>
          </cell>
        </row>
        <row r="53">
          <cell r="P53">
            <v>50</v>
          </cell>
          <cell r="Q53">
            <v>338253</v>
          </cell>
          <cell r="R53">
            <v>446658</v>
          </cell>
          <cell r="S53">
            <v>332535</v>
          </cell>
          <cell r="T53">
            <v>399704</v>
          </cell>
          <cell r="U53">
            <v>478400</v>
          </cell>
          <cell r="W53">
            <v>50</v>
          </cell>
          <cell r="X53">
            <v>345709</v>
          </cell>
          <cell r="Y53">
            <v>487469</v>
          </cell>
          <cell r="Z53">
            <v>407452</v>
          </cell>
          <cell r="AA53">
            <v>339904</v>
          </cell>
          <cell r="AB53">
            <v>407452</v>
          </cell>
          <cell r="AC53">
            <v>487469</v>
          </cell>
        </row>
        <row r="54">
          <cell r="P54">
            <v>51</v>
          </cell>
          <cell r="Q54">
            <v>346583</v>
          </cell>
          <cell r="R54">
            <v>456852</v>
          </cell>
          <cell r="S54">
            <v>340125</v>
          </cell>
          <cell r="T54">
            <v>408827</v>
          </cell>
          <cell r="U54">
            <v>489319</v>
          </cell>
          <cell r="W54">
            <v>51</v>
          </cell>
          <cell r="X54">
            <v>354203</v>
          </cell>
          <cell r="Y54">
            <v>498595</v>
          </cell>
          <cell r="Z54">
            <v>416752</v>
          </cell>
          <cell r="AA54">
            <v>347662</v>
          </cell>
          <cell r="AB54">
            <v>416752</v>
          </cell>
          <cell r="AC54">
            <v>498595</v>
          </cell>
        </row>
        <row r="55">
          <cell r="P55">
            <v>52</v>
          </cell>
          <cell r="Q55">
            <v>354913</v>
          </cell>
          <cell r="R55">
            <v>467047</v>
          </cell>
          <cell r="S55">
            <v>347715</v>
          </cell>
          <cell r="T55">
            <v>417950</v>
          </cell>
          <cell r="U55">
            <v>500238</v>
          </cell>
          <cell r="W55">
            <v>52</v>
          </cell>
          <cell r="X55">
            <v>362696</v>
          </cell>
          <cell r="Y55">
            <v>509721</v>
          </cell>
          <cell r="Z55">
            <v>426052</v>
          </cell>
          <cell r="AA55">
            <v>355420</v>
          </cell>
          <cell r="AB55">
            <v>426052</v>
          </cell>
          <cell r="AC55">
            <v>509721</v>
          </cell>
        </row>
        <row r="56">
          <cell r="P56">
            <v>53</v>
          </cell>
          <cell r="Q56">
            <v>363242</v>
          </cell>
          <cell r="R56">
            <v>477242</v>
          </cell>
          <cell r="S56">
            <v>355305</v>
          </cell>
          <cell r="T56">
            <v>427073</v>
          </cell>
          <cell r="U56">
            <v>511157</v>
          </cell>
          <cell r="W56">
            <v>53</v>
          </cell>
          <cell r="X56">
            <v>371190</v>
          </cell>
          <cell r="Y56">
            <v>520848</v>
          </cell>
          <cell r="Z56">
            <v>435352</v>
          </cell>
          <cell r="AA56">
            <v>363178</v>
          </cell>
          <cell r="AB56">
            <v>435352</v>
          </cell>
          <cell r="AC56">
            <v>520848</v>
          </cell>
        </row>
        <row r="57">
          <cell r="P57">
            <v>54</v>
          </cell>
          <cell r="Q57">
            <v>371572</v>
          </cell>
          <cell r="R57">
            <v>487437</v>
          </cell>
          <cell r="S57">
            <v>362895</v>
          </cell>
          <cell r="T57">
            <v>436197</v>
          </cell>
          <cell r="U57">
            <v>522077</v>
          </cell>
          <cell r="W57">
            <v>54</v>
          </cell>
          <cell r="X57">
            <v>379684</v>
          </cell>
          <cell r="Y57">
            <v>531974</v>
          </cell>
          <cell r="Z57">
            <v>444652</v>
          </cell>
          <cell r="AA57">
            <v>370937</v>
          </cell>
          <cell r="AB57">
            <v>444652</v>
          </cell>
          <cell r="AC57">
            <v>531974</v>
          </cell>
        </row>
        <row r="58">
          <cell r="P58">
            <v>55</v>
          </cell>
          <cell r="Q58">
            <v>379902</v>
          </cell>
          <cell r="R58">
            <v>497631</v>
          </cell>
          <cell r="S58">
            <v>370485</v>
          </cell>
          <cell r="T58">
            <v>445320</v>
          </cell>
          <cell r="U58">
            <v>532996</v>
          </cell>
          <cell r="W58">
            <v>55</v>
          </cell>
          <cell r="X58">
            <v>388177</v>
          </cell>
          <cell r="Y58">
            <v>543100</v>
          </cell>
          <cell r="Z58">
            <v>453951</v>
          </cell>
          <cell r="AA58">
            <v>378695</v>
          </cell>
          <cell r="AB58">
            <v>453951</v>
          </cell>
          <cell r="AC58">
            <v>543100</v>
          </cell>
        </row>
        <row r="59">
          <cell r="P59">
            <v>56</v>
          </cell>
          <cell r="Q59">
            <v>388231</v>
          </cell>
          <cell r="R59">
            <v>507826</v>
          </cell>
          <cell r="S59">
            <v>378075</v>
          </cell>
          <cell r="T59">
            <v>454443</v>
          </cell>
          <cell r="U59">
            <v>543915</v>
          </cell>
          <cell r="W59">
            <v>56</v>
          </cell>
          <cell r="X59">
            <v>396671</v>
          </cell>
          <cell r="Y59">
            <v>554227</v>
          </cell>
          <cell r="Z59">
            <v>463251</v>
          </cell>
          <cell r="AA59">
            <v>386453</v>
          </cell>
          <cell r="AB59">
            <v>463251</v>
          </cell>
          <cell r="AC59">
            <v>554227</v>
          </cell>
        </row>
        <row r="60">
          <cell r="P60">
            <v>57</v>
          </cell>
          <cell r="Q60">
            <v>396561</v>
          </cell>
          <cell r="R60">
            <v>518021</v>
          </cell>
          <cell r="S60">
            <v>385665</v>
          </cell>
          <cell r="T60">
            <v>463566</v>
          </cell>
          <cell r="U60">
            <v>554834</v>
          </cell>
          <cell r="W60">
            <v>57</v>
          </cell>
          <cell r="X60">
            <v>405164</v>
          </cell>
          <cell r="Y60">
            <v>565353</v>
          </cell>
          <cell r="Z60">
            <v>472551</v>
          </cell>
          <cell r="AA60">
            <v>394211</v>
          </cell>
          <cell r="AB60">
            <v>472551</v>
          </cell>
          <cell r="AC60">
            <v>565353</v>
          </cell>
        </row>
        <row r="61">
          <cell r="P61">
            <v>58</v>
          </cell>
          <cell r="Q61">
            <v>404891</v>
          </cell>
          <cell r="R61">
            <v>528216</v>
          </cell>
          <cell r="S61">
            <v>393255</v>
          </cell>
          <cell r="T61">
            <v>472689</v>
          </cell>
          <cell r="U61">
            <v>565754</v>
          </cell>
          <cell r="W61">
            <v>58</v>
          </cell>
          <cell r="X61">
            <v>413658</v>
          </cell>
          <cell r="Y61">
            <v>576479</v>
          </cell>
          <cell r="Z61">
            <v>481851</v>
          </cell>
          <cell r="AA61">
            <v>401969</v>
          </cell>
          <cell r="AB61">
            <v>481851</v>
          </cell>
          <cell r="AC61">
            <v>576479</v>
          </cell>
        </row>
        <row r="62">
          <cell r="P62">
            <v>59</v>
          </cell>
          <cell r="Q62">
            <v>413220</v>
          </cell>
          <cell r="R62">
            <v>538410</v>
          </cell>
          <cell r="S62">
            <v>400845</v>
          </cell>
          <cell r="T62">
            <v>481812</v>
          </cell>
          <cell r="U62">
            <v>576673</v>
          </cell>
          <cell r="W62">
            <v>59</v>
          </cell>
          <cell r="X62">
            <v>422151</v>
          </cell>
          <cell r="Y62">
            <v>587606</v>
          </cell>
          <cell r="Z62">
            <v>491151</v>
          </cell>
          <cell r="AA62">
            <v>409727</v>
          </cell>
          <cell r="AB62">
            <v>491151</v>
          </cell>
          <cell r="AC62">
            <v>587606</v>
          </cell>
        </row>
        <row r="63">
          <cell r="P63">
            <v>60</v>
          </cell>
          <cell r="Q63">
            <v>421550</v>
          </cell>
          <cell r="R63">
            <v>548605</v>
          </cell>
          <cell r="S63">
            <v>408435</v>
          </cell>
          <cell r="T63">
            <v>490935</v>
          </cell>
          <cell r="U63">
            <v>587592</v>
          </cell>
          <cell r="W63">
            <v>60</v>
          </cell>
          <cell r="X63">
            <v>430645</v>
          </cell>
          <cell r="Y63">
            <v>598732</v>
          </cell>
          <cell r="Z63">
            <v>500451</v>
          </cell>
          <cell r="AA63">
            <v>417485</v>
          </cell>
          <cell r="AB63">
            <v>500451</v>
          </cell>
          <cell r="AC63">
            <v>598732</v>
          </cell>
        </row>
        <row r="64">
          <cell r="P64">
            <v>61</v>
          </cell>
          <cell r="Q64">
            <v>430359</v>
          </cell>
          <cell r="R64">
            <v>559387</v>
          </cell>
          <cell r="S64">
            <v>416462</v>
          </cell>
          <cell r="T64">
            <v>500583</v>
          </cell>
          <cell r="U64">
            <v>599140</v>
          </cell>
          <cell r="W64">
            <v>61</v>
          </cell>
          <cell r="X64">
            <v>439627</v>
          </cell>
          <cell r="Y64">
            <v>610499</v>
          </cell>
          <cell r="Z64">
            <v>510286</v>
          </cell>
          <cell r="AA64">
            <v>425690</v>
          </cell>
          <cell r="AB64">
            <v>510286</v>
          </cell>
          <cell r="AC64">
            <v>610499</v>
          </cell>
        </row>
        <row r="65">
          <cell r="P65">
            <v>62</v>
          </cell>
          <cell r="Q65">
            <v>439168</v>
          </cell>
          <cell r="R65">
            <v>570168</v>
          </cell>
          <cell r="S65">
            <v>424489</v>
          </cell>
          <cell r="T65">
            <v>510231</v>
          </cell>
          <cell r="U65">
            <v>610687</v>
          </cell>
          <cell r="W65">
            <v>62</v>
          </cell>
          <cell r="X65">
            <v>448610</v>
          </cell>
          <cell r="Y65">
            <v>622265</v>
          </cell>
          <cell r="Z65">
            <v>520121</v>
          </cell>
          <cell r="AA65">
            <v>433894</v>
          </cell>
          <cell r="AB65">
            <v>520121</v>
          </cell>
          <cell r="AC65">
            <v>622265</v>
          </cell>
        </row>
        <row r="66">
          <cell r="P66">
            <v>63</v>
          </cell>
          <cell r="Q66">
            <v>447977</v>
          </cell>
          <cell r="R66">
            <v>580950</v>
          </cell>
          <cell r="S66">
            <v>432516</v>
          </cell>
          <cell r="T66">
            <v>519879</v>
          </cell>
          <cell r="U66">
            <v>622235</v>
          </cell>
          <cell r="W66">
            <v>63</v>
          </cell>
          <cell r="X66">
            <v>457592</v>
          </cell>
          <cell r="Y66">
            <v>634032</v>
          </cell>
          <cell r="Z66">
            <v>529957</v>
          </cell>
          <cell r="AA66">
            <v>422099</v>
          </cell>
          <cell r="AB66">
            <v>529957</v>
          </cell>
          <cell r="AC66">
            <v>634032</v>
          </cell>
        </row>
        <row r="67">
          <cell r="P67">
            <v>64</v>
          </cell>
          <cell r="Q67">
            <v>456786</v>
          </cell>
          <cell r="R67">
            <v>591731</v>
          </cell>
          <cell r="S67">
            <v>440542</v>
          </cell>
          <cell r="T67">
            <v>529527</v>
          </cell>
          <cell r="U67">
            <v>633783</v>
          </cell>
          <cell r="W67">
            <v>64</v>
          </cell>
          <cell r="X67">
            <v>466574</v>
          </cell>
          <cell r="Y67">
            <v>645798</v>
          </cell>
          <cell r="Z67">
            <v>539792</v>
          </cell>
          <cell r="AA67">
            <v>450304</v>
          </cell>
          <cell r="AB67">
            <v>539792</v>
          </cell>
          <cell r="AC67">
            <v>645798</v>
          </cell>
        </row>
        <row r="68">
          <cell r="P68">
            <v>65</v>
          </cell>
          <cell r="Q68">
            <v>465595</v>
          </cell>
          <cell r="R68">
            <v>602513</v>
          </cell>
          <cell r="S68">
            <v>448569</v>
          </cell>
          <cell r="T68">
            <v>539175</v>
          </cell>
          <cell r="U68">
            <v>645330</v>
          </cell>
          <cell r="W68">
            <v>65</v>
          </cell>
          <cell r="X68">
            <v>475557</v>
          </cell>
          <cell r="Y68">
            <v>657565</v>
          </cell>
          <cell r="Z68">
            <v>549627</v>
          </cell>
          <cell r="AA68">
            <v>458508</v>
          </cell>
          <cell r="AB68">
            <v>549627</v>
          </cell>
          <cell r="AC68">
            <v>657565</v>
          </cell>
        </row>
        <row r="69">
          <cell r="P69">
            <v>66</v>
          </cell>
          <cell r="Q69">
            <v>474405</v>
          </cell>
          <cell r="R69">
            <v>613294</v>
          </cell>
          <cell r="S69">
            <v>456596</v>
          </cell>
          <cell r="T69">
            <v>548824</v>
          </cell>
          <cell r="U69">
            <v>656878</v>
          </cell>
          <cell r="W69">
            <v>66</v>
          </cell>
          <cell r="X69">
            <v>484539</v>
          </cell>
          <cell r="Y69">
            <v>669332</v>
          </cell>
          <cell r="Z69">
            <v>559462</v>
          </cell>
          <cell r="AA69">
            <v>466713</v>
          </cell>
          <cell r="AB69">
            <v>559462</v>
          </cell>
          <cell r="AC69">
            <v>669332</v>
          </cell>
        </row>
        <row r="70">
          <cell r="P70">
            <v>67</v>
          </cell>
          <cell r="Q70">
            <v>483214</v>
          </cell>
          <cell r="R70">
            <v>624076</v>
          </cell>
          <cell r="S70">
            <v>464623</v>
          </cell>
          <cell r="T70">
            <v>558472</v>
          </cell>
          <cell r="U70">
            <v>668426</v>
          </cell>
          <cell r="W70">
            <v>67</v>
          </cell>
          <cell r="X70">
            <v>493521</v>
          </cell>
          <cell r="Y70">
            <v>681098</v>
          </cell>
          <cell r="Z70">
            <v>569297</v>
          </cell>
          <cell r="AA70">
            <v>474918</v>
          </cell>
          <cell r="AB70">
            <v>569297</v>
          </cell>
          <cell r="AC70">
            <v>681098</v>
          </cell>
        </row>
        <row r="71">
          <cell r="P71">
            <v>68</v>
          </cell>
          <cell r="Q71">
            <v>492023</v>
          </cell>
          <cell r="R71">
            <v>634857</v>
          </cell>
          <cell r="S71">
            <v>472650</v>
          </cell>
          <cell r="T71">
            <v>568120</v>
          </cell>
          <cell r="U71">
            <v>679973</v>
          </cell>
          <cell r="W71">
            <v>68</v>
          </cell>
          <cell r="X71">
            <v>502504</v>
          </cell>
          <cell r="Y71">
            <v>692865</v>
          </cell>
          <cell r="Z71">
            <v>579132</v>
          </cell>
          <cell r="AA71">
            <v>483122</v>
          </cell>
          <cell r="AB71">
            <v>579132</v>
          </cell>
          <cell r="AC71">
            <v>692865</v>
          </cell>
        </row>
        <row r="72">
          <cell r="P72">
            <v>69</v>
          </cell>
          <cell r="Q72">
            <v>500832</v>
          </cell>
          <cell r="R72">
            <v>645639</v>
          </cell>
          <cell r="S72">
            <v>480677</v>
          </cell>
          <cell r="T72">
            <v>577768</v>
          </cell>
          <cell r="U72">
            <v>691521</v>
          </cell>
          <cell r="W72">
            <v>69</v>
          </cell>
          <cell r="X72">
            <v>511486</v>
          </cell>
          <cell r="Y72">
            <v>704361</v>
          </cell>
          <cell r="Z72">
            <v>588968</v>
          </cell>
          <cell r="AA72">
            <v>491327</v>
          </cell>
          <cell r="AB72">
            <v>588968</v>
          </cell>
          <cell r="AC72">
            <v>704361</v>
          </cell>
        </row>
        <row r="73">
          <cell r="P73">
            <v>70</v>
          </cell>
          <cell r="Q73">
            <v>509641</v>
          </cell>
          <cell r="R73">
            <v>656420</v>
          </cell>
          <cell r="S73">
            <v>488703</v>
          </cell>
          <cell r="T73">
            <v>587416</v>
          </cell>
          <cell r="U73">
            <v>703069</v>
          </cell>
          <cell r="W73">
            <v>70</v>
          </cell>
          <cell r="X73">
            <v>520468</v>
          </cell>
          <cell r="Y73">
            <v>716398</v>
          </cell>
          <cell r="Z73">
            <v>598803</v>
          </cell>
          <cell r="AA73">
            <v>499532</v>
          </cell>
          <cell r="AB73">
            <v>598803</v>
          </cell>
          <cell r="AC73">
            <v>716398</v>
          </cell>
        </row>
        <row r="74">
          <cell r="P74">
            <v>71</v>
          </cell>
          <cell r="Q74">
            <v>518450</v>
          </cell>
          <cell r="R74">
            <v>667202</v>
          </cell>
          <cell r="S74">
            <v>496730</v>
          </cell>
          <cell r="T74">
            <v>597064</v>
          </cell>
          <cell r="U74">
            <v>714616</v>
          </cell>
          <cell r="W74">
            <v>71</v>
          </cell>
          <cell r="X74">
            <v>529451</v>
          </cell>
          <cell r="Y74">
            <v>728164</v>
          </cell>
          <cell r="Z74">
            <v>608638</v>
          </cell>
          <cell r="AA74">
            <v>507736</v>
          </cell>
          <cell r="AB74">
            <v>608638</v>
          </cell>
          <cell r="AC74">
            <v>728164</v>
          </cell>
        </row>
        <row r="75">
          <cell r="P75">
            <v>72</v>
          </cell>
          <cell r="Q75">
            <v>527259</v>
          </cell>
          <cell r="R75">
            <v>677983</v>
          </cell>
          <cell r="S75">
            <v>504757</v>
          </cell>
          <cell r="T75">
            <v>606712</v>
          </cell>
          <cell r="U75">
            <v>726164</v>
          </cell>
          <cell r="W75">
            <v>72</v>
          </cell>
          <cell r="X75">
            <v>538433</v>
          </cell>
          <cell r="Y75">
            <v>793931</v>
          </cell>
          <cell r="Z75">
            <v>618473</v>
          </cell>
          <cell r="AA75">
            <v>515941</v>
          </cell>
          <cell r="AB75">
            <v>618473</v>
          </cell>
          <cell r="AC75">
            <v>793931</v>
          </cell>
        </row>
        <row r="76">
          <cell r="P76">
            <v>73</v>
          </cell>
          <cell r="Q76">
            <v>536575</v>
          </cell>
          <cell r="R76">
            <v>689385</v>
          </cell>
          <cell r="S76">
            <v>513246</v>
          </cell>
          <cell r="T76">
            <v>616915</v>
          </cell>
          <cell r="U76">
            <v>738376</v>
          </cell>
          <cell r="W76">
            <v>73</v>
          </cell>
          <cell r="X76">
            <v>547932</v>
          </cell>
          <cell r="Y76">
            <v>752375</v>
          </cell>
          <cell r="Z76">
            <v>628874</v>
          </cell>
          <cell r="AA76">
            <v>524618</v>
          </cell>
          <cell r="AB76">
            <v>628874</v>
          </cell>
          <cell r="AC76">
            <v>752375</v>
          </cell>
        </row>
        <row r="77">
          <cell r="P77">
            <v>74</v>
          </cell>
          <cell r="Q77">
            <v>545891</v>
          </cell>
          <cell r="R77">
            <v>700787</v>
          </cell>
          <cell r="S77">
            <v>521734</v>
          </cell>
          <cell r="T77">
            <v>627119</v>
          </cell>
          <cell r="U77">
            <v>750588</v>
          </cell>
          <cell r="W77">
            <v>74</v>
          </cell>
          <cell r="X77">
            <v>557431</v>
          </cell>
          <cell r="Y77">
            <v>764818</v>
          </cell>
          <cell r="Z77">
            <v>639275</v>
          </cell>
          <cell r="AA77">
            <v>533294</v>
          </cell>
          <cell r="AB77">
            <v>639275</v>
          </cell>
          <cell r="AC77">
            <v>764818</v>
          </cell>
        </row>
        <row r="78">
          <cell r="P78">
            <v>75</v>
          </cell>
          <cell r="Q78">
            <v>555207</v>
          </cell>
          <cell r="R78">
            <v>712189</v>
          </cell>
          <cell r="S78">
            <v>530223</v>
          </cell>
          <cell r="T78">
            <v>637322</v>
          </cell>
          <cell r="U78">
            <v>762801</v>
          </cell>
          <cell r="W78">
            <v>75</v>
          </cell>
          <cell r="X78">
            <v>566931</v>
          </cell>
          <cell r="Y78">
            <v>777262</v>
          </cell>
          <cell r="Z78">
            <v>649676</v>
          </cell>
          <cell r="AA78">
            <v>541971</v>
          </cell>
          <cell r="AB78">
            <v>649676</v>
          </cell>
          <cell r="AC78">
            <v>777262</v>
          </cell>
        </row>
        <row r="79">
          <cell r="P79">
            <v>76</v>
          </cell>
          <cell r="Q79">
            <v>564522</v>
          </cell>
          <cell r="R79">
            <v>723590</v>
          </cell>
          <cell r="S79">
            <v>538712</v>
          </cell>
          <cell r="T79">
            <v>647525</v>
          </cell>
          <cell r="U79">
            <v>775013</v>
          </cell>
          <cell r="W79">
            <v>76</v>
          </cell>
          <cell r="X79">
            <v>576430</v>
          </cell>
          <cell r="Y79">
            <v>789706</v>
          </cell>
          <cell r="Z79">
            <v>660077</v>
          </cell>
          <cell r="AA79">
            <v>550648</v>
          </cell>
          <cell r="AB79">
            <v>660077</v>
          </cell>
          <cell r="AC79">
            <v>789706</v>
          </cell>
        </row>
        <row r="80">
          <cell r="P80">
            <v>77</v>
          </cell>
          <cell r="Q80">
            <v>573838</v>
          </cell>
          <cell r="R80">
            <v>734992</v>
          </cell>
          <cell r="S80">
            <v>547200</v>
          </cell>
          <cell r="T80">
            <v>657728</v>
          </cell>
          <cell r="U80">
            <v>787225</v>
          </cell>
          <cell r="W80">
            <v>77</v>
          </cell>
          <cell r="X80">
            <v>585929</v>
          </cell>
          <cell r="Y80">
            <v>802149</v>
          </cell>
          <cell r="Z80">
            <v>670478</v>
          </cell>
          <cell r="AA80">
            <v>559324</v>
          </cell>
          <cell r="AB80">
            <v>670478</v>
          </cell>
          <cell r="AC80">
            <v>802149</v>
          </cell>
        </row>
        <row r="81">
          <cell r="P81">
            <v>78</v>
          </cell>
          <cell r="Q81">
            <v>583154</v>
          </cell>
          <cell r="R81">
            <v>746394</v>
          </cell>
          <cell r="S81">
            <v>555689</v>
          </cell>
          <cell r="T81">
            <v>667932</v>
          </cell>
          <cell r="U81">
            <v>799437</v>
          </cell>
          <cell r="W81">
            <v>78</v>
          </cell>
          <cell r="X81">
            <v>595428</v>
          </cell>
          <cell r="Y81">
            <v>814593</v>
          </cell>
          <cell r="Z81">
            <v>680880</v>
          </cell>
          <cell r="AA81">
            <v>568001</v>
          </cell>
          <cell r="AB81">
            <v>680880</v>
          </cell>
          <cell r="AC81">
            <v>814593</v>
          </cell>
        </row>
        <row r="82">
          <cell r="P82">
            <v>79</v>
          </cell>
          <cell r="Q82">
            <v>592470</v>
          </cell>
          <cell r="R82">
            <v>757796</v>
          </cell>
          <cell r="S82">
            <v>564178</v>
          </cell>
          <cell r="T82">
            <v>678135</v>
          </cell>
          <cell r="U82">
            <v>811649</v>
          </cell>
          <cell r="W82">
            <v>79</v>
          </cell>
          <cell r="X82">
            <v>604927</v>
          </cell>
          <cell r="Y82">
            <v>827037</v>
          </cell>
          <cell r="Z82">
            <v>691281</v>
          </cell>
          <cell r="AA82">
            <v>576678</v>
          </cell>
          <cell r="AB82">
            <v>691281</v>
          </cell>
          <cell r="AC82">
            <v>827037</v>
          </cell>
        </row>
        <row r="83">
          <cell r="P83">
            <v>80</v>
          </cell>
          <cell r="Q83">
            <v>601786</v>
          </cell>
          <cell r="R83">
            <v>769198</v>
          </cell>
          <cell r="S83">
            <v>572666</v>
          </cell>
          <cell r="T83">
            <v>688338</v>
          </cell>
          <cell r="U83">
            <v>823861</v>
          </cell>
          <cell r="W83">
            <v>80</v>
          </cell>
          <cell r="X83">
            <v>614426</v>
          </cell>
          <cell r="Y83">
            <v>839480</v>
          </cell>
          <cell r="Z83">
            <v>701682</v>
          </cell>
          <cell r="AA83">
            <v>585354</v>
          </cell>
          <cell r="AB83">
            <v>701682</v>
          </cell>
          <cell r="AC83">
            <v>839480</v>
          </cell>
        </row>
        <row r="84">
          <cell r="P84">
            <v>81</v>
          </cell>
          <cell r="Q84">
            <v>611102</v>
          </cell>
          <cell r="R84">
            <v>780600</v>
          </cell>
          <cell r="S84">
            <v>581155</v>
          </cell>
          <cell r="T84">
            <v>698541</v>
          </cell>
          <cell r="U84">
            <v>836074</v>
          </cell>
          <cell r="W84">
            <v>81</v>
          </cell>
          <cell r="X84">
            <v>623926</v>
          </cell>
          <cell r="Y84">
            <v>851924</v>
          </cell>
          <cell r="Z84">
            <v>712083</v>
          </cell>
          <cell r="AA84">
            <v>594031</v>
          </cell>
          <cell r="AB84">
            <v>712083</v>
          </cell>
          <cell r="AC84">
            <v>851924</v>
          </cell>
        </row>
        <row r="85">
          <cell r="P85">
            <v>82</v>
          </cell>
          <cell r="Q85">
            <v>620417</v>
          </cell>
          <cell r="R85">
            <v>792001</v>
          </cell>
          <cell r="S85">
            <v>589644</v>
          </cell>
          <cell r="T85">
            <v>708745</v>
          </cell>
          <cell r="U85">
            <v>848286</v>
          </cell>
          <cell r="W85">
            <v>82</v>
          </cell>
          <cell r="X85">
            <v>633425</v>
          </cell>
          <cell r="Y85">
            <v>864368</v>
          </cell>
          <cell r="Z85">
            <v>722484</v>
          </cell>
          <cell r="AA85">
            <v>602708</v>
          </cell>
          <cell r="AB85">
            <v>722484</v>
          </cell>
          <cell r="AC85">
            <v>864368</v>
          </cell>
        </row>
        <row r="86">
          <cell r="P86">
            <v>83</v>
          </cell>
          <cell r="Q86">
            <v>629733</v>
          </cell>
          <cell r="R86">
            <v>803403</v>
          </cell>
          <cell r="S86">
            <v>598132</v>
          </cell>
          <cell r="T86">
            <v>718948</v>
          </cell>
          <cell r="U86">
            <v>860498</v>
          </cell>
          <cell r="W86">
            <v>83</v>
          </cell>
          <cell r="X86">
            <v>642924</v>
          </cell>
          <cell r="Y86">
            <v>876811</v>
          </cell>
          <cell r="Z86">
            <v>732885</v>
          </cell>
          <cell r="AA86">
            <v>611384</v>
          </cell>
          <cell r="AB86">
            <v>732885</v>
          </cell>
          <cell r="AC86">
            <v>876811</v>
          </cell>
        </row>
        <row r="87">
          <cell r="P87">
            <v>84</v>
          </cell>
          <cell r="Q87">
            <v>639049</v>
          </cell>
          <cell r="R87">
            <v>814805</v>
          </cell>
          <cell r="S87">
            <v>606621</v>
          </cell>
          <cell r="T87">
            <v>729151</v>
          </cell>
          <cell r="U87">
            <v>872710</v>
          </cell>
          <cell r="W87">
            <v>84</v>
          </cell>
          <cell r="X87">
            <v>652423</v>
          </cell>
          <cell r="Y87">
            <v>889255</v>
          </cell>
          <cell r="Z87">
            <v>743286</v>
          </cell>
          <cell r="AA87">
            <v>620061</v>
          </cell>
          <cell r="AB87">
            <v>743286</v>
          </cell>
          <cell r="AC87">
            <v>889255</v>
          </cell>
        </row>
        <row r="88">
          <cell r="P88">
            <v>85</v>
          </cell>
          <cell r="Q88">
            <v>648901</v>
          </cell>
          <cell r="R88">
            <v>826863</v>
          </cell>
          <cell r="S88">
            <v>615598</v>
          </cell>
          <cell r="T88">
            <v>739941</v>
          </cell>
          <cell r="U88">
            <v>885625</v>
          </cell>
          <cell r="W88">
            <v>85</v>
          </cell>
          <cell r="X88">
            <v>662469</v>
          </cell>
          <cell r="Y88">
            <v>902414</v>
          </cell>
          <cell r="Z88">
            <v>754285</v>
          </cell>
          <cell r="AA88">
            <v>629237</v>
          </cell>
          <cell r="AB88">
            <v>754285</v>
          </cell>
          <cell r="AC88">
            <v>902414</v>
          </cell>
        </row>
        <row r="89">
          <cell r="P89">
            <v>86</v>
          </cell>
          <cell r="Q89">
            <v>658753</v>
          </cell>
          <cell r="R89">
            <v>838920</v>
          </cell>
          <cell r="S89">
            <v>624575</v>
          </cell>
          <cell r="T89">
            <v>750731</v>
          </cell>
          <cell r="U89">
            <v>898539</v>
          </cell>
          <cell r="W89">
            <v>86</v>
          </cell>
          <cell r="X89">
            <v>672514</v>
          </cell>
          <cell r="Y89">
            <v>915574</v>
          </cell>
          <cell r="Z89">
            <v>765285</v>
          </cell>
          <cell r="AA89">
            <v>638413</v>
          </cell>
          <cell r="AB89">
            <v>765285</v>
          </cell>
          <cell r="AC89">
            <v>915574</v>
          </cell>
        </row>
        <row r="90">
          <cell r="P90">
            <v>87</v>
          </cell>
          <cell r="Q90">
            <v>668604</v>
          </cell>
          <cell r="R90">
            <v>850978</v>
          </cell>
          <cell r="S90">
            <v>633552</v>
          </cell>
          <cell r="T90">
            <v>761522</v>
          </cell>
          <cell r="U90">
            <v>911454</v>
          </cell>
          <cell r="W90">
            <v>87</v>
          </cell>
          <cell r="X90">
            <v>682560</v>
          </cell>
          <cell r="Y90">
            <v>928773</v>
          </cell>
          <cell r="Z90">
            <v>776284</v>
          </cell>
          <cell r="AA90">
            <v>647589</v>
          </cell>
          <cell r="AB90">
            <v>776284</v>
          </cell>
          <cell r="AC90">
            <v>928773</v>
          </cell>
        </row>
        <row r="91">
          <cell r="P91">
            <v>88</v>
          </cell>
          <cell r="Q91">
            <v>678456</v>
          </cell>
          <cell r="R91">
            <v>863036</v>
          </cell>
          <cell r="S91">
            <v>642529</v>
          </cell>
          <cell r="T91">
            <v>772312</v>
          </cell>
          <cell r="U91">
            <v>924368</v>
          </cell>
          <cell r="W91">
            <v>88</v>
          </cell>
          <cell r="X91">
            <v>692605</v>
          </cell>
          <cell r="Y91">
            <v>941893</v>
          </cell>
          <cell r="Z91">
            <v>787283</v>
          </cell>
          <cell r="AA91">
            <v>656765</v>
          </cell>
          <cell r="AB91">
            <v>787283</v>
          </cell>
          <cell r="AC91">
            <v>941893</v>
          </cell>
        </row>
        <row r="92">
          <cell r="P92">
            <v>89</v>
          </cell>
          <cell r="Q92">
            <v>688308</v>
          </cell>
          <cell r="R92">
            <v>875093</v>
          </cell>
          <cell r="S92">
            <v>651506</v>
          </cell>
          <cell r="T92">
            <v>783102</v>
          </cell>
          <cell r="U92">
            <v>937283</v>
          </cell>
          <cell r="W92">
            <v>89</v>
          </cell>
          <cell r="X92">
            <v>702651</v>
          </cell>
          <cell r="Y92">
            <v>955052</v>
          </cell>
          <cell r="Z92">
            <v>798283</v>
          </cell>
          <cell r="AA92">
            <v>665941</v>
          </cell>
          <cell r="AB92">
            <v>798283</v>
          </cell>
          <cell r="AC92">
            <v>955052</v>
          </cell>
        </row>
        <row r="93">
          <cell r="P93">
            <v>90</v>
          </cell>
          <cell r="Q93">
            <v>698160</v>
          </cell>
          <cell r="R93">
            <v>887151</v>
          </cell>
          <cell r="S93">
            <v>660483</v>
          </cell>
          <cell r="T93">
            <v>793892</v>
          </cell>
          <cell r="U93">
            <v>950198</v>
          </cell>
          <cell r="W93">
            <v>90</v>
          </cell>
          <cell r="X93">
            <v>712697</v>
          </cell>
          <cell r="Y93">
            <v>968212</v>
          </cell>
          <cell r="Z93">
            <v>809282</v>
          </cell>
          <cell r="AA93">
            <v>675117</v>
          </cell>
          <cell r="AB93">
            <v>809282</v>
          </cell>
          <cell r="AC93">
            <v>968212</v>
          </cell>
        </row>
        <row r="94">
          <cell r="P94">
            <v>91</v>
          </cell>
          <cell r="Q94">
            <v>708011</v>
          </cell>
          <cell r="R94">
            <v>899209</v>
          </cell>
          <cell r="S94">
            <v>669459</v>
          </cell>
          <cell r="T94">
            <v>804682</v>
          </cell>
          <cell r="U94">
            <v>963112</v>
          </cell>
          <cell r="W94">
            <v>91</v>
          </cell>
          <cell r="X94">
            <v>722742</v>
          </cell>
          <cell r="Y94">
            <v>981371</v>
          </cell>
          <cell r="Z94">
            <v>820281</v>
          </cell>
          <cell r="AA94">
            <v>684292</v>
          </cell>
          <cell r="AB94">
            <v>820281</v>
          </cell>
          <cell r="AC94">
            <v>981371</v>
          </cell>
        </row>
        <row r="95">
          <cell r="P95">
            <v>92</v>
          </cell>
          <cell r="Q95">
            <v>717863</v>
          </cell>
          <cell r="R95">
            <v>911266</v>
          </cell>
          <cell r="S95">
            <v>678436</v>
          </cell>
          <cell r="T95">
            <v>815472</v>
          </cell>
          <cell r="U95">
            <v>976027</v>
          </cell>
          <cell r="W95">
            <v>92</v>
          </cell>
          <cell r="X95">
            <v>732788</v>
          </cell>
          <cell r="Y95">
            <v>994530</v>
          </cell>
          <cell r="Z95">
            <v>832281</v>
          </cell>
          <cell r="AA95">
            <v>693468</v>
          </cell>
          <cell r="AB95">
            <v>832281</v>
          </cell>
          <cell r="AC95">
            <v>994530</v>
          </cell>
        </row>
        <row r="96">
          <cell r="P96">
            <v>93</v>
          </cell>
          <cell r="Q96">
            <v>727715</v>
          </cell>
          <cell r="R96">
            <v>923324</v>
          </cell>
          <cell r="S96">
            <v>687413</v>
          </cell>
          <cell r="T96">
            <v>826263</v>
          </cell>
          <cell r="U96">
            <v>988941</v>
          </cell>
          <cell r="W96">
            <v>93</v>
          </cell>
          <cell r="X96">
            <v>472833</v>
          </cell>
          <cell r="Y96">
            <v>1007690</v>
          </cell>
          <cell r="Z96">
            <v>842280</v>
          </cell>
          <cell r="AA96">
            <v>702644</v>
          </cell>
          <cell r="AB96">
            <v>842280</v>
          </cell>
          <cell r="AC96">
            <v>1007690</v>
          </cell>
        </row>
        <row r="97">
          <cell r="P97">
            <v>94</v>
          </cell>
          <cell r="Q97">
            <v>737567</v>
          </cell>
          <cell r="R97">
            <v>935382</v>
          </cell>
          <cell r="S97">
            <v>696390</v>
          </cell>
          <cell r="T97">
            <v>837053</v>
          </cell>
          <cell r="U97">
            <v>1001856</v>
          </cell>
          <cell r="W97">
            <v>94</v>
          </cell>
          <cell r="X97">
            <v>752879</v>
          </cell>
          <cell r="Y97">
            <v>1020849</v>
          </cell>
          <cell r="Z97">
            <v>853279</v>
          </cell>
          <cell r="AA97">
            <v>711820</v>
          </cell>
          <cell r="AB97">
            <v>853279</v>
          </cell>
          <cell r="AC97">
            <v>1020849</v>
          </cell>
        </row>
        <row r="98">
          <cell r="P98">
            <v>95</v>
          </cell>
          <cell r="Q98">
            <v>747418</v>
          </cell>
          <cell r="R98">
            <v>947439</v>
          </cell>
          <cell r="S98">
            <v>705367</v>
          </cell>
          <cell r="T98">
            <v>847843</v>
          </cell>
          <cell r="U98">
            <v>1014770</v>
          </cell>
          <cell r="W98">
            <v>95</v>
          </cell>
          <cell r="X98">
            <v>762924</v>
          </cell>
          <cell r="Y98">
            <v>1034009</v>
          </cell>
          <cell r="Z98">
            <v>864279</v>
          </cell>
          <cell r="AA98">
            <v>720996</v>
          </cell>
          <cell r="AB98">
            <v>864279</v>
          </cell>
          <cell r="AC98">
            <v>1034009</v>
          </cell>
        </row>
        <row r="99">
          <cell r="P99">
            <v>96</v>
          </cell>
          <cell r="Q99">
            <v>757270</v>
          </cell>
          <cell r="R99">
            <v>959497</v>
          </cell>
          <cell r="S99">
            <v>714344</v>
          </cell>
          <cell r="T99">
            <v>858633</v>
          </cell>
          <cell r="U99">
            <v>1027685</v>
          </cell>
          <cell r="W99">
            <v>96</v>
          </cell>
          <cell r="X99">
            <v>772970</v>
          </cell>
          <cell r="Y99">
            <v>1047168</v>
          </cell>
          <cell r="Z99">
            <v>875278</v>
          </cell>
          <cell r="AA99">
            <v>730172</v>
          </cell>
          <cell r="AB99">
            <v>875278</v>
          </cell>
          <cell r="AC99">
            <v>1047168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c.europa.eu/info/funding-tenders/opportunities/portal/screen/support/sme?tab=overview" TargetMode="External"/><Relationship Id="rId1" Type="http://schemas.openxmlformats.org/officeDocument/2006/relationships/hyperlink" Target="https://mijn.zonmw.nl/"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rgb="FFFFFF99"/>
  </sheetPr>
  <dimension ref="B1:BJ144"/>
  <sheetViews>
    <sheetView topLeftCell="D1" zoomScaleNormal="100" workbookViewId="0">
      <pane ySplit="1" topLeftCell="A91" activePane="bottomLeft" state="frozen"/>
      <selection pane="bottomLeft" activeCell="N120" sqref="N120"/>
    </sheetView>
  </sheetViews>
  <sheetFormatPr defaultColWidth="9.140625" defaultRowHeight="12.75" outlineLevelCol="1" x14ac:dyDescent="0.2"/>
  <cols>
    <col min="1" max="1" width="3.140625" style="68" customWidth="1"/>
    <col min="2" max="2" width="15.28515625" customWidth="1"/>
    <col min="3" max="3" width="2.5703125" style="68" customWidth="1"/>
    <col min="4" max="4" width="16.28515625" customWidth="1"/>
    <col min="5" max="5" width="2.5703125" style="68" customWidth="1"/>
    <col min="6" max="6" width="31.85546875" bestFit="1" customWidth="1"/>
    <col min="7" max="7" width="2.5703125" style="68" customWidth="1"/>
    <col min="8" max="8" width="24.140625" customWidth="1"/>
    <col min="9" max="9" width="2.5703125" style="68" customWidth="1"/>
    <col min="10" max="10" width="16.85546875" style="68" customWidth="1"/>
    <col min="11" max="11" width="2.5703125" style="74" customWidth="1"/>
    <col min="12" max="12" width="18.7109375" style="74" customWidth="1"/>
    <col min="13" max="13" width="1.42578125" style="74" customWidth="1"/>
    <col min="14" max="14" width="20" style="74" customWidth="1"/>
    <col min="15" max="15" width="2.5703125" style="74" customWidth="1"/>
    <col min="16" max="20" width="15.5703125" customWidth="1"/>
    <col min="21" max="21" width="17.140625" customWidth="1"/>
    <col min="22" max="22" width="2.5703125" style="74" customWidth="1"/>
    <col min="23" max="28" width="15.5703125" customWidth="1"/>
    <col min="29" max="29" width="18.85546875" customWidth="1"/>
    <col min="30" max="30" width="2.5703125" style="74" customWidth="1"/>
    <col min="31" max="31" width="45.140625" customWidth="1"/>
    <col min="32" max="32" width="2.5703125" style="74" customWidth="1"/>
    <col min="33" max="33" width="35.140625" customWidth="1" outlineLevel="1"/>
    <col min="34" max="34" width="11.28515625" customWidth="1" outlineLevel="1"/>
    <col min="35" max="35" width="8.5703125" customWidth="1" outlineLevel="1"/>
    <col min="36" max="36" width="12.7109375" style="84" customWidth="1" outlineLevel="1"/>
    <col min="37" max="37" width="8.28515625" customWidth="1" outlineLevel="1"/>
    <col min="38" max="38" width="15.42578125" customWidth="1" outlineLevel="1"/>
    <col min="39" max="39" width="2.5703125" customWidth="1" outlineLevel="1"/>
    <col min="40" max="40" width="36" customWidth="1" outlineLevel="1"/>
    <col min="41" max="41" width="12" customWidth="1" outlineLevel="1"/>
    <col min="42" max="42" width="10.5703125" customWidth="1" outlineLevel="1"/>
    <col min="43" max="43" width="12" customWidth="1" outlineLevel="1"/>
    <col min="44" max="44" width="10.5703125" customWidth="1" outlineLevel="1"/>
    <col min="45" max="45" width="15.140625" customWidth="1" outlineLevel="1"/>
    <col min="46" max="46" width="2.5703125" customWidth="1"/>
    <col min="47" max="47" width="18.5703125" customWidth="1"/>
    <col min="48" max="48" width="2.5703125" style="68" customWidth="1"/>
    <col min="49" max="49" width="13.5703125" style="212" customWidth="1"/>
    <col min="50" max="54" width="13.5703125" style="68" customWidth="1"/>
    <col min="55" max="55" width="9.140625" style="68" customWidth="1"/>
    <col min="56" max="56" width="22.85546875" style="68" customWidth="1"/>
    <col min="57" max="62" width="9.140625" style="68" customWidth="1"/>
    <col min="63" max="16384" width="9.140625" style="68"/>
  </cols>
  <sheetData>
    <row r="1" spans="2:54" s="223" customFormat="1" ht="13.5" thickBot="1" x14ac:dyDescent="0.25">
      <c r="B1" s="483" t="s">
        <v>189</v>
      </c>
      <c r="C1" s="484"/>
      <c r="D1" s="484"/>
      <c r="E1" s="484"/>
      <c r="F1" s="484"/>
      <c r="G1" s="484"/>
      <c r="H1" s="485"/>
      <c r="J1" s="338" t="s">
        <v>190</v>
      </c>
      <c r="K1" s="339"/>
      <c r="L1" s="339"/>
      <c r="M1" s="339"/>
      <c r="N1" s="339"/>
      <c r="O1" s="339"/>
      <c r="P1" s="340"/>
      <c r="Q1" s="340"/>
      <c r="R1" s="340"/>
      <c r="S1" s="340"/>
      <c r="T1" s="340"/>
      <c r="U1" s="340"/>
      <c r="V1" s="339"/>
      <c r="W1" s="340"/>
      <c r="X1" s="340"/>
      <c r="Y1" s="340"/>
      <c r="Z1" s="340"/>
      <c r="AA1" s="340"/>
      <c r="AB1" s="340"/>
      <c r="AC1" s="340"/>
      <c r="AD1" s="339"/>
      <c r="AE1" s="339"/>
      <c r="AF1" s="339"/>
      <c r="AG1" s="339"/>
      <c r="AH1" s="339"/>
      <c r="AI1" s="339"/>
      <c r="AJ1" s="339"/>
      <c r="AK1" s="339"/>
      <c r="AL1" s="339"/>
      <c r="AM1" s="339"/>
      <c r="AN1" s="339"/>
      <c r="AO1" s="339"/>
      <c r="AP1" s="339"/>
      <c r="AQ1" s="339"/>
      <c r="AR1" s="339"/>
      <c r="AS1" s="339"/>
      <c r="AT1" s="339"/>
      <c r="AU1" s="341"/>
      <c r="AV1" s="341"/>
      <c r="AW1" s="341"/>
      <c r="AX1" s="341"/>
      <c r="AY1" s="341"/>
      <c r="AZ1" s="341"/>
      <c r="BA1" s="341"/>
      <c r="BB1" s="341"/>
    </row>
    <row r="2" spans="2:54" ht="13.5" thickBot="1" x14ac:dyDescent="0.25">
      <c r="B2" s="68"/>
      <c r="D2" s="68"/>
      <c r="F2" s="68"/>
      <c r="H2" s="68"/>
      <c r="P2" s="283" t="s">
        <v>271</v>
      </c>
      <c r="Q2" s="284" t="s">
        <v>191</v>
      </c>
      <c r="R2" s="285"/>
      <c r="S2" s="285"/>
      <c r="T2" s="285"/>
      <c r="U2" s="286"/>
      <c r="W2" s="289" t="s">
        <v>192</v>
      </c>
      <c r="X2" s="290" t="s">
        <v>284</v>
      </c>
      <c r="Y2" s="290"/>
      <c r="Z2" s="290"/>
      <c r="AA2" s="290"/>
      <c r="AB2" s="290"/>
      <c r="AC2" s="291"/>
      <c r="AE2" s="74"/>
      <c r="AG2" s="75" t="s">
        <v>193</v>
      </c>
      <c r="AH2" s="74"/>
      <c r="AI2" s="74"/>
      <c r="AJ2" s="81"/>
      <c r="AK2" s="74"/>
      <c r="AL2" s="74"/>
      <c r="AM2" s="74"/>
      <c r="AN2" s="75" t="s">
        <v>194</v>
      </c>
      <c r="AO2" s="74"/>
      <c r="AP2" s="74"/>
      <c r="AQ2" s="74"/>
      <c r="AR2" s="74"/>
      <c r="AS2" s="74"/>
      <c r="AT2" s="74"/>
    </row>
    <row r="3" spans="2:54" s="246" customFormat="1" ht="26.25" thickBot="1" x14ac:dyDescent="0.25">
      <c r="B3" s="217" t="s">
        <v>65</v>
      </c>
      <c r="C3" s="218"/>
      <c r="D3" s="219" t="s">
        <v>195</v>
      </c>
      <c r="E3" s="220"/>
      <c r="F3" s="219" t="s">
        <v>120</v>
      </c>
      <c r="G3" s="220"/>
      <c r="H3" s="219" t="s">
        <v>196</v>
      </c>
      <c r="I3" s="220"/>
      <c r="J3" s="219" t="s">
        <v>276</v>
      </c>
      <c r="K3" s="221"/>
      <c r="L3" s="222" t="s">
        <v>197</v>
      </c>
      <c r="M3" s="221"/>
      <c r="N3" s="222" t="s">
        <v>270</v>
      </c>
      <c r="O3" s="240"/>
      <c r="P3" s="287" t="s">
        <v>198</v>
      </c>
      <c r="Q3" s="241" t="str">
        <f t="array" ref="Q3:U3">TRANSPOSE(N4:N8)</f>
        <v>Promovendus</v>
      </c>
      <c r="R3" s="241" t="str">
        <v>Sr.wet. Medewerker</v>
      </c>
      <c r="S3" s="241" t="str">
        <v>NWP-MBO</v>
      </c>
      <c r="T3" s="241" t="str">
        <v>NWP-HBO</v>
      </c>
      <c r="U3" s="288" t="str">
        <v>NWP-Academisch</v>
      </c>
      <c r="V3" s="242"/>
      <c r="W3" s="243" t="s">
        <v>198</v>
      </c>
      <c r="X3" s="181" t="str">
        <f t="array" ref="X3:AC3">TRANSPOSE(L4:L9)</f>
        <v>Promovendus</v>
      </c>
      <c r="Y3" s="181" t="str">
        <v>PostDoc</v>
      </c>
      <c r="Z3" s="181" t="str">
        <v>(Arts) onderzoeker</v>
      </c>
      <c r="AA3" s="181" t="str">
        <v>NWP-MBO</v>
      </c>
      <c r="AB3" s="181" t="str">
        <v>NWP-HBO</v>
      </c>
      <c r="AC3" s="244" t="str">
        <v>NWP-Academisch</v>
      </c>
      <c r="AD3" s="242"/>
      <c r="AE3" s="245" t="s">
        <v>199</v>
      </c>
      <c r="AF3" s="242"/>
      <c r="AG3" s="424"/>
      <c r="AH3" s="419" t="s">
        <v>222</v>
      </c>
      <c r="AI3" s="214" t="s">
        <v>200</v>
      </c>
      <c r="AJ3" s="215" t="s">
        <v>201</v>
      </c>
      <c r="AK3" s="214" t="s">
        <v>76</v>
      </c>
      <c r="AL3" s="216" t="s">
        <v>202</v>
      </c>
      <c r="AM3" s="211"/>
      <c r="AN3" s="427"/>
      <c r="AO3" s="419" t="s">
        <v>222</v>
      </c>
      <c r="AP3" s="214" t="s">
        <v>200</v>
      </c>
      <c r="AQ3" s="215" t="s">
        <v>201</v>
      </c>
      <c r="AR3" s="214" t="s">
        <v>76</v>
      </c>
      <c r="AS3" s="216" t="s">
        <v>202</v>
      </c>
      <c r="AT3" s="242"/>
      <c r="AU3" s="213" t="s">
        <v>203</v>
      </c>
      <c r="AW3" s="344" t="s">
        <v>204</v>
      </c>
      <c r="AX3" s="345" t="s">
        <v>205</v>
      </c>
      <c r="AY3" s="345" t="s">
        <v>206</v>
      </c>
      <c r="AZ3" s="345" t="s">
        <v>207</v>
      </c>
      <c r="BA3" s="345" t="s">
        <v>208</v>
      </c>
      <c r="BB3" s="346" t="s">
        <v>209</v>
      </c>
    </row>
    <row r="4" spans="2:54" ht="14.45" customHeight="1" x14ac:dyDescent="0.25">
      <c r="B4" s="307" t="s">
        <v>66</v>
      </c>
      <c r="D4" s="311" t="s">
        <v>74</v>
      </c>
      <c r="F4" s="311" t="s">
        <v>210</v>
      </c>
      <c r="H4" s="311" t="s">
        <v>76</v>
      </c>
      <c r="J4" s="307" t="s">
        <v>197</v>
      </c>
      <c r="L4" s="307" t="s">
        <v>137</v>
      </c>
      <c r="N4" s="309" t="s">
        <v>137</v>
      </c>
      <c r="P4" s="227">
        <v>1</v>
      </c>
      <c r="Q4" s="314">
        <v>5062</v>
      </c>
      <c r="R4" s="314">
        <v>7825</v>
      </c>
      <c r="S4" s="314">
        <v>5868</v>
      </c>
      <c r="T4" s="314">
        <v>7019</v>
      </c>
      <c r="U4" s="315">
        <v>8369</v>
      </c>
      <c r="W4" s="228">
        <v>1</v>
      </c>
      <c r="X4" s="320">
        <v>5114</v>
      </c>
      <c r="Y4" s="320">
        <v>8491</v>
      </c>
      <c r="Z4" s="320">
        <v>7097</v>
      </c>
      <c r="AA4" s="320">
        <v>5921</v>
      </c>
      <c r="AB4" s="320">
        <v>7097</v>
      </c>
      <c r="AC4" s="321">
        <v>8491</v>
      </c>
      <c r="AE4" s="306" t="s">
        <v>159</v>
      </c>
      <c r="AG4" s="306" t="s">
        <v>159</v>
      </c>
      <c r="AH4" s="420">
        <v>1</v>
      </c>
      <c r="AI4" s="324">
        <v>1</v>
      </c>
      <c r="AJ4" s="325">
        <v>1</v>
      </c>
      <c r="AK4" s="324">
        <v>1</v>
      </c>
      <c r="AL4" s="326">
        <v>1000000000</v>
      </c>
      <c r="AM4" s="78"/>
      <c r="AN4" s="306" t="s">
        <v>159</v>
      </c>
      <c r="AO4" s="420">
        <v>1</v>
      </c>
      <c r="AP4" s="324">
        <v>1</v>
      </c>
      <c r="AQ4" s="324">
        <v>1</v>
      </c>
      <c r="AR4" s="324">
        <v>1</v>
      </c>
      <c r="AS4" s="326">
        <v>1000000000</v>
      </c>
      <c r="AT4" s="74"/>
      <c r="AU4" s="334" t="s">
        <v>66</v>
      </c>
      <c r="AW4" s="343" t="s">
        <v>160</v>
      </c>
      <c r="AX4" s="347">
        <v>0.4</v>
      </c>
      <c r="AY4" s="347">
        <v>0.3</v>
      </c>
      <c r="AZ4" s="347">
        <v>0.2</v>
      </c>
      <c r="BA4" s="347">
        <v>0.1</v>
      </c>
      <c r="BB4" s="348">
        <v>0</v>
      </c>
    </row>
    <row r="5" spans="2:54" ht="14.45" customHeight="1" thickBot="1" x14ac:dyDescent="0.3">
      <c r="B5" s="308" t="s">
        <v>211</v>
      </c>
      <c r="D5" s="311" t="s">
        <v>212</v>
      </c>
      <c r="F5" s="311" t="s">
        <v>213</v>
      </c>
      <c r="H5" s="311" t="s">
        <v>201</v>
      </c>
      <c r="J5" s="313" t="s">
        <v>270</v>
      </c>
      <c r="L5" s="307" t="s">
        <v>214</v>
      </c>
      <c r="N5" s="309" t="s">
        <v>139</v>
      </c>
      <c r="P5" s="224">
        <v>2</v>
      </c>
      <c r="Q5" s="316">
        <v>10124</v>
      </c>
      <c r="R5" s="316">
        <v>15650</v>
      </c>
      <c r="S5" s="316">
        <v>11736</v>
      </c>
      <c r="T5" s="316">
        <v>14038</v>
      </c>
      <c r="U5" s="317">
        <v>16738</v>
      </c>
      <c r="W5" s="228">
        <v>2</v>
      </c>
      <c r="X5" s="320">
        <v>10229</v>
      </c>
      <c r="Y5" s="320">
        <v>16983</v>
      </c>
      <c r="Z5" s="320">
        <v>14194</v>
      </c>
      <c r="AA5" s="320">
        <v>11841</v>
      </c>
      <c r="AB5" s="320">
        <v>14194</v>
      </c>
      <c r="AC5" s="321">
        <v>16983</v>
      </c>
      <c r="AE5" s="306" t="s">
        <v>140</v>
      </c>
      <c r="AG5" s="306" t="s">
        <v>179</v>
      </c>
      <c r="AH5" s="421">
        <v>1</v>
      </c>
      <c r="AI5" s="327">
        <v>1</v>
      </c>
      <c r="AJ5" s="328">
        <v>1</v>
      </c>
      <c r="AK5" s="327">
        <v>1</v>
      </c>
      <c r="AL5" s="329">
        <v>300000</v>
      </c>
      <c r="AM5" s="78"/>
      <c r="AN5" s="306" t="s">
        <v>179</v>
      </c>
      <c r="AO5" s="421">
        <v>1</v>
      </c>
      <c r="AP5" s="327">
        <v>1</v>
      </c>
      <c r="AQ5" s="327">
        <v>1</v>
      </c>
      <c r="AR5" s="327">
        <v>1</v>
      </c>
      <c r="AS5" s="329">
        <v>300000</v>
      </c>
      <c r="AT5" s="74"/>
      <c r="AU5" s="335" t="s">
        <v>211</v>
      </c>
      <c r="AW5" s="342" t="s">
        <v>215</v>
      </c>
      <c r="AX5" s="349">
        <v>0.2</v>
      </c>
      <c r="AY5" s="349">
        <v>0.2</v>
      </c>
      <c r="AZ5" s="349">
        <v>0.2</v>
      </c>
      <c r="BA5" s="349">
        <v>0.2</v>
      </c>
      <c r="BB5" s="350">
        <v>0.2</v>
      </c>
    </row>
    <row r="6" spans="2:54" ht="15.75" thickBot="1" x14ac:dyDescent="0.3">
      <c r="D6" s="311" t="s">
        <v>216</v>
      </c>
      <c r="F6" s="311" t="s">
        <v>217</v>
      </c>
      <c r="H6" s="312" t="s">
        <v>200</v>
      </c>
      <c r="J6" s="307" t="s">
        <v>215</v>
      </c>
      <c r="L6" s="313" t="s">
        <v>218</v>
      </c>
      <c r="N6" s="309" t="s">
        <v>219</v>
      </c>
      <c r="P6" s="224">
        <v>3</v>
      </c>
      <c r="Q6" s="316">
        <v>15186</v>
      </c>
      <c r="R6" s="316">
        <v>23475</v>
      </c>
      <c r="S6" s="316">
        <v>17604</v>
      </c>
      <c r="T6" s="316">
        <v>21057</v>
      </c>
      <c r="U6" s="317">
        <v>25107</v>
      </c>
      <c r="W6" s="228">
        <v>3</v>
      </c>
      <c r="X6" s="320">
        <v>15343</v>
      </c>
      <c r="Y6" s="320">
        <v>25474</v>
      </c>
      <c r="Z6" s="320">
        <v>21291</v>
      </c>
      <c r="AA6" s="320">
        <v>17762</v>
      </c>
      <c r="AB6" s="320">
        <v>21291</v>
      </c>
      <c r="AC6" s="321">
        <v>25474</v>
      </c>
      <c r="AE6" s="417" t="s">
        <v>243</v>
      </c>
      <c r="AG6" s="306" t="s">
        <v>180</v>
      </c>
      <c r="AH6" s="422">
        <v>0.5</v>
      </c>
      <c r="AI6" s="330">
        <v>0.5</v>
      </c>
      <c r="AJ6" s="331">
        <v>0.5</v>
      </c>
      <c r="AK6" s="330">
        <v>0.5</v>
      </c>
      <c r="AL6" s="332">
        <v>2200000</v>
      </c>
      <c r="AM6" s="78"/>
      <c r="AN6" s="306" t="s">
        <v>180</v>
      </c>
      <c r="AO6" s="426">
        <v>0.5</v>
      </c>
      <c r="AP6" s="333">
        <v>0.5</v>
      </c>
      <c r="AQ6" s="333">
        <v>0.5</v>
      </c>
      <c r="AR6" s="333">
        <v>0.5</v>
      </c>
      <c r="AS6" s="332">
        <v>2200000</v>
      </c>
      <c r="AT6" s="74"/>
      <c r="AU6" s="68"/>
      <c r="AW6" s="231"/>
    </row>
    <row r="7" spans="2:54" ht="15.75" thickBot="1" x14ac:dyDescent="0.3">
      <c r="B7" s="68"/>
      <c r="D7" s="311" t="s">
        <v>220</v>
      </c>
      <c r="F7" s="311" t="s">
        <v>221</v>
      </c>
      <c r="H7" s="401"/>
      <c r="J7" s="308"/>
      <c r="L7" s="307" t="s">
        <v>219</v>
      </c>
      <c r="N7" s="430" t="s">
        <v>223</v>
      </c>
      <c r="P7" s="224">
        <v>4</v>
      </c>
      <c r="Q7" s="316">
        <v>20248</v>
      </c>
      <c r="R7" s="316">
        <v>31300</v>
      </c>
      <c r="S7" s="316">
        <v>23472</v>
      </c>
      <c r="T7" s="316">
        <v>28076</v>
      </c>
      <c r="U7" s="317">
        <v>33475</v>
      </c>
      <c r="W7" s="228">
        <v>4</v>
      </c>
      <c r="X7" s="320">
        <v>20458</v>
      </c>
      <c r="Y7" s="320">
        <v>33965</v>
      </c>
      <c r="Z7" s="320">
        <v>28388</v>
      </c>
      <c r="AA7" s="320">
        <v>23682</v>
      </c>
      <c r="AB7" s="320">
        <v>28388</v>
      </c>
      <c r="AC7" s="321">
        <v>33965</v>
      </c>
      <c r="AE7" s="76"/>
      <c r="AG7" s="306" t="s">
        <v>164</v>
      </c>
      <c r="AH7" s="422">
        <v>1</v>
      </c>
      <c r="AI7" s="330">
        <v>1</v>
      </c>
      <c r="AJ7" s="331">
        <v>1</v>
      </c>
      <c r="AK7" s="330">
        <v>1</v>
      </c>
      <c r="AL7" s="332">
        <v>55000000</v>
      </c>
      <c r="AM7" s="78"/>
      <c r="AN7" s="306" t="s">
        <v>164</v>
      </c>
      <c r="AO7" s="426">
        <v>1</v>
      </c>
      <c r="AP7" s="333">
        <v>1</v>
      </c>
      <c r="AQ7" s="333">
        <v>1</v>
      </c>
      <c r="AR7" s="333">
        <v>1</v>
      </c>
      <c r="AS7" s="332">
        <v>55000000</v>
      </c>
      <c r="AT7" s="74"/>
      <c r="AU7" s="68" t="s">
        <v>260</v>
      </c>
      <c r="AW7" s="231"/>
    </row>
    <row r="8" spans="2:54" ht="15" x14ac:dyDescent="0.25">
      <c r="B8" s="68"/>
      <c r="D8" s="311" t="s">
        <v>224</v>
      </c>
      <c r="F8" s="311" t="s">
        <v>225</v>
      </c>
      <c r="H8" s="68"/>
      <c r="L8" s="307" t="s">
        <v>223</v>
      </c>
      <c r="N8" s="309" t="s">
        <v>226</v>
      </c>
      <c r="P8" s="224">
        <v>5</v>
      </c>
      <c r="Q8" s="316">
        <v>25310</v>
      </c>
      <c r="R8" s="316">
        <v>39125</v>
      </c>
      <c r="S8" s="316">
        <v>29340</v>
      </c>
      <c r="T8" s="316">
        <v>35095</v>
      </c>
      <c r="U8" s="317">
        <v>41844</v>
      </c>
      <c r="W8" s="228">
        <v>5</v>
      </c>
      <c r="X8" s="320">
        <v>25572</v>
      </c>
      <c r="Y8" s="320">
        <v>42456</v>
      </c>
      <c r="Z8" s="320">
        <v>35485</v>
      </c>
      <c r="AA8" s="320">
        <v>29603</v>
      </c>
      <c r="AB8" s="320">
        <v>35485</v>
      </c>
      <c r="AC8" s="321">
        <v>42456</v>
      </c>
      <c r="AE8" s="76"/>
      <c r="AG8" s="306" t="s">
        <v>140</v>
      </c>
      <c r="AH8" s="422">
        <v>0.5</v>
      </c>
      <c r="AI8" s="330">
        <v>0.5</v>
      </c>
      <c r="AJ8" s="331">
        <v>0.6</v>
      </c>
      <c r="AK8" s="330">
        <v>0.7</v>
      </c>
      <c r="AL8" s="332">
        <v>35000000</v>
      </c>
      <c r="AM8" s="78"/>
      <c r="AN8" s="306" t="s">
        <v>140</v>
      </c>
      <c r="AO8" s="426">
        <v>0.65</v>
      </c>
      <c r="AP8" s="333">
        <v>0.65</v>
      </c>
      <c r="AQ8" s="333">
        <v>0.75</v>
      </c>
      <c r="AR8" s="333">
        <v>0.8</v>
      </c>
      <c r="AS8" s="332">
        <v>35000000</v>
      </c>
      <c r="AT8" s="74"/>
      <c r="AU8" s="68"/>
      <c r="AW8" s="231"/>
    </row>
    <row r="9" spans="2:54" ht="15.75" thickBot="1" x14ac:dyDescent="0.3">
      <c r="B9" s="68"/>
      <c r="D9" s="311" t="s">
        <v>227</v>
      </c>
      <c r="F9" s="311" t="s">
        <v>228</v>
      </c>
      <c r="H9" s="68"/>
      <c r="L9" s="307" t="s">
        <v>226</v>
      </c>
      <c r="N9" s="310" t="s">
        <v>244</v>
      </c>
      <c r="P9" s="224">
        <v>6</v>
      </c>
      <c r="Q9" s="316">
        <v>30372</v>
      </c>
      <c r="R9" s="316">
        <v>46951</v>
      </c>
      <c r="S9" s="316">
        <v>35208</v>
      </c>
      <c r="T9" s="316">
        <v>42115</v>
      </c>
      <c r="U9" s="317">
        <v>50213</v>
      </c>
      <c r="W9" s="228">
        <v>6</v>
      </c>
      <c r="X9" s="320">
        <v>30687</v>
      </c>
      <c r="Y9" s="320">
        <v>50948</v>
      </c>
      <c r="Z9" s="320">
        <v>42582</v>
      </c>
      <c r="AA9" s="320">
        <v>35523</v>
      </c>
      <c r="AB9" s="320">
        <v>42582</v>
      </c>
      <c r="AC9" s="321">
        <v>50948</v>
      </c>
      <c r="AE9" s="76"/>
      <c r="AG9" s="306" t="s">
        <v>241</v>
      </c>
      <c r="AH9" s="422">
        <v>0.25</v>
      </c>
      <c r="AI9" s="330">
        <v>0.25</v>
      </c>
      <c r="AJ9" s="331">
        <v>0.35</v>
      </c>
      <c r="AK9" s="330">
        <v>0.45</v>
      </c>
      <c r="AL9" s="332">
        <v>25000000</v>
      </c>
      <c r="AM9" s="78"/>
      <c r="AN9" s="306" t="s">
        <v>241</v>
      </c>
      <c r="AO9" s="426">
        <v>0.4</v>
      </c>
      <c r="AP9" s="333">
        <v>0.4</v>
      </c>
      <c r="AQ9" s="333">
        <v>0.5</v>
      </c>
      <c r="AR9" s="333">
        <v>0.6</v>
      </c>
      <c r="AS9" s="332">
        <v>25000000</v>
      </c>
      <c r="AT9" s="74"/>
      <c r="AU9" s="68"/>
      <c r="AW9" s="231"/>
    </row>
    <row r="10" spans="2:54" ht="15.75" thickBot="1" x14ac:dyDescent="0.3">
      <c r="B10" s="68"/>
      <c r="D10" s="311" t="s">
        <v>229</v>
      </c>
      <c r="F10" s="311" t="s">
        <v>230</v>
      </c>
      <c r="H10" s="68"/>
      <c r="L10" s="310" t="s">
        <v>244</v>
      </c>
      <c r="P10" s="224">
        <v>7</v>
      </c>
      <c r="Q10" s="316">
        <v>35434</v>
      </c>
      <c r="R10" s="316">
        <v>54776</v>
      </c>
      <c r="S10" s="316">
        <v>41076</v>
      </c>
      <c r="T10" s="316">
        <v>49134</v>
      </c>
      <c r="U10" s="317">
        <v>58582</v>
      </c>
      <c r="W10" s="228">
        <v>7</v>
      </c>
      <c r="X10" s="320">
        <v>35801</v>
      </c>
      <c r="Y10" s="320">
        <v>59439</v>
      </c>
      <c r="Z10" s="320">
        <v>49679</v>
      </c>
      <c r="AA10" s="320">
        <v>41444</v>
      </c>
      <c r="AB10" s="320">
        <v>49679</v>
      </c>
      <c r="AC10" s="321">
        <v>59439</v>
      </c>
      <c r="AE10" s="76"/>
      <c r="AG10" s="306" t="s">
        <v>162</v>
      </c>
      <c r="AH10" s="422">
        <v>0.5</v>
      </c>
      <c r="AI10" s="330">
        <v>0.5</v>
      </c>
      <c r="AJ10" s="331">
        <v>0.6</v>
      </c>
      <c r="AK10" s="330">
        <v>0.7</v>
      </c>
      <c r="AL10" s="332">
        <v>8250000</v>
      </c>
      <c r="AM10" s="78"/>
      <c r="AN10" s="306" t="s">
        <v>162</v>
      </c>
      <c r="AO10" s="426">
        <v>0.5</v>
      </c>
      <c r="AP10" s="333">
        <v>0.5</v>
      </c>
      <c r="AQ10" s="333">
        <v>0.6</v>
      </c>
      <c r="AR10" s="333">
        <v>0.7</v>
      </c>
      <c r="AS10" s="332">
        <v>8250000</v>
      </c>
      <c r="AT10" s="74"/>
      <c r="AU10" s="68"/>
      <c r="AW10" s="231"/>
    </row>
    <row r="11" spans="2:54" ht="15" x14ac:dyDescent="0.25">
      <c r="B11" s="68"/>
      <c r="D11" s="311" t="s">
        <v>231</v>
      </c>
      <c r="E11" s="70"/>
      <c r="F11" s="311" t="s">
        <v>75</v>
      </c>
      <c r="H11" s="68"/>
      <c r="P11" s="225">
        <v>8</v>
      </c>
      <c r="Q11" s="316">
        <v>40496</v>
      </c>
      <c r="R11" s="316">
        <v>62601</v>
      </c>
      <c r="S11" s="316">
        <v>46944</v>
      </c>
      <c r="T11" s="316">
        <v>56153</v>
      </c>
      <c r="U11" s="317">
        <v>66951</v>
      </c>
      <c r="W11" s="229">
        <v>8</v>
      </c>
      <c r="X11" s="320">
        <v>40915</v>
      </c>
      <c r="Y11" s="320">
        <v>67930</v>
      </c>
      <c r="Z11" s="320">
        <v>56776</v>
      </c>
      <c r="AA11" s="320">
        <v>47364</v>
      </c>
      <c r="AB11" s="320">
        <v>56776</v>
      </c>
      <c r="AC11" s="321">
        <v>67930</v>
      </c>
      <c r="AE11" s="251"/>
      <c r="AG11" s="306" t="s">
        <v>138</v>
      </c>
      <c r="AH11" s="422">
        <v>0.5</v>
      </c>
      <c r="AI11" s="330">
        <v>0.5</v>
      </c>
      <c r="AJ11" s="331">
        <v>0.5</v>
      </c>
      <c r="AK11" s="330">
        <v>0.5</v>
      </c>
      <c r="AL11" s="332">
        <v>35000000</v>
      </c>
      <c r="AM11" s="78"/>
      <c r="AN11" s="306" t="s">
        <v>138</v>
      </c>
      <c r="AO11" s="426">
        <v>0.5</v>
      </c>
      <c r="AP11" s="333">
        <v>0.5</v>
      </c>
      <c r="AQ11" s="333">
        <v>0.5</v>
      </c>
      <c r="AR11" s="333">
        <v>0.5</v>
      </c>
      <c r="AS11" s="332">
        <v>35000000</v>
      </c>
      <c r="AT11" s="74"/>
      <c r="AU11" s="68"/>
      <c r="AW11" s="231"/>
    </row>
    <row r="12" spans="2:54" ht="15" x14ac:dyDescent="0.25">
      <c r="B12" s="68"/>
      <c r="D12" s="311" t="s">
        <v>232</v>
      </c>
      <c r="E12" s="70"/>
      <c r="F12" s="311" t="s">
        <v>233</v>
      </c>
      <c r="H12" s="68"/>
      <c r="P12" s="225">
        <v>9</v>
      </c>
      <c r="Q12" s="316">
        <v>45558</v>
      </c>
      <c r="R12" s="316">
        <v>70426</v>
      </c>
      <c r="S12" s="316">
        <v>52812</v>
      </c>
      <c r="T12" s="316">
        <v>63172</v>
      </c>
      <c r="U12" s="317">
        <v>75320</v>
      </c>
      <c r="W12" s="229">
        <v>9</v>
      </c>
      <c r="X12" s="320">
        <v>46030</v>
      </c>
      <c r="Y12" s="320">
        <v>76421</v>
      </c>
      <c r="Z12" s="320">
        <v>63873</v>
      </c>
      <c r="AA12" s="320">
        <v>53285</v>
      </c>
      <c r="AB12" s="320">
        <v>63873</v>
      </c>
      <c r="AC12" s="321">
        <v>76421</v>
      </c>
      <c r="AE12" s="251"/>
      <c r="AG12" s="306" t="s">
        <v>181</v>
      </c>
      <c r="AH12" s="422">
        <v>0.25</v>
      </c>
      <c r="AI12" s="330">
        <v>0.25</v>
      </c>
      <c r="AJ12" s="331">
        <v>0.35</v>
      </c>
      <c r="AK12" s="330">
        <v>0.45</v>
      </c>
      <c r="AL12" s="332">
        <v>25000000</v>
      </c>
      <c r="AM12" s="78"/>
      <c r="AN12" s="306" t="s">
        <v>181</v>
      </c>
      <c r="AO12" s="426">
        <v>0.25</v>
      </c>
      <c r="AP12" s="333">
        <v>0.25</v>
      </c>
      <c r="AQ12" s="333">
        <v>0.35</v>
      </c>
      <c r="AR12" s="333">
        <v>0.45</v>
      </c>
      <c r="AS12" s="332">
        <v>25000000</v>
      </c>
      <c r="AT12" s="74"/>
      <c r="AU12" s="68"/>
      <c r="AW12" s="231"/>
    </row>
    <row r="13" spans="2:54" ht="15" x14ac:dyDescent="0.25">
      <c r="B13" s="68"/>
      <c r="D13" s="311" t="s">
        <v>234</v>
      </c>
      <c r="E13" s="70"/>
      <c r="F13" s="311" t="s">
        <v>235</v>
      </c>
      <c r="H13" s="68"/>
      <c r="P13" s="225">
        <v>10</v>
      </c>
      <c r="Q13" s="316">
        <v>50620</v>
      </c>
      <c r="R13" s="316">
        <v>78251</v>
      </c>
      <c r="S13" s="316">
        <v>58680</v>
      </c>
      <c r="T13" s="316">
        <v>70191</v>
      </c>
      <c r="U13" s="317">
        <v>83688</v>
      </c>
      <c r="W13" s="229">
        <v>10</v>
      </c>
      <c r="X13" s="320">
        <v>51144</v>
      </c>
      <c r="Y13" s="320">
        <v>84913</v>
      </c>
      <c r="Z13" s="320">
        <v>70970</v>
      </c>
      <c r="AA13" s="320">
        <v>59205</v>
      </c>
      <c r="AB13" s="320">
        <v>70970</v>
      </c>
      <c r="AC13" s="321">
        <v>84913</v>
      </c>
      <c r="AE13" s="251"/>
      <c r="AG13" s="306" t="s">
        <v>182</v>
      </c>
      <c r="AH13" s="422">
        <v>0.5</v>
      </c>
      <c r="AI13" s="330">
        <v>0.5</v>
      </c>
      <c r="AJ13" s="331">
        <v>0.5</v>
      </c>
      <c r="AK13" s="330">
        <v>0.5</v>
      </c>
      <c r="AL13" s="332">
        <v>10000000</v>
      </c>
      <c r="AM13" s="78"/>
      <c r="AN13" s="306" t="s">
        <v>182</v>
      </c>
      <c r="AO13" s="426">
        <v>0.5</v>
      </c>
      <c r="AP13" s="333">
        <v>0.5</v>
      </c>
      <c r="AQ13" s="333">
        <v>0.5</v>
      </c>
      <c r="AR13" s="333">
        <v>0.5</v>
      </c>
      <c r="AS13" s="332">
        <v>10000000</v>
      </c>
      <c r="AT13" s="74"/>
      <c r="AU13" s="68"/>
    </row>
    <row r="14" spans="2:54" ht="15" x14ac:dyDescent="0.25">
      <c r="B14" s="68"/>
      <c r="D14" s="311" t="s">
        <v>236</v>
      </c>
      <c r="E14" s="70"/>
      <c r="F14" s="311" t="s">
        <v>237</v>
      </c>
      <c r="H14" s="68"/>
      <c r="J14"/>
      <c r="P14" s="225">
        <v>11</v>
      </c>
      <c r="Q14" s="316">
        <v>55682</v>
      </c>
      <c r="R14" s="316">
        <v>86076</v>
      </c>
      <c r="S14" s="316">
        <v>64548</v>
      </c>
      <c r="T14" s="316">
        <v>77210</v>
      </c>
      <c r="U14" s="317">
        <v>92057</v>
      </c>
      <c r="W14" s="229">
        <v>11</v>
      </c>
      <c r="X14" s="320">
        <v>56259</v>
      </c>
      <c r="Y14" s="320">
        <v>93404</v>
      </c>
      <c r="Z14" s="320">
        <v>78067</v>
      </c>
      <c r="AA14" s="320">
        <v>65126</v>
      </c>
      <c r="AB14" s="320">
        <v>78067</v>
      </c>
      <c r="AC14" s="321">
        <v>93404</v>
      </c>
      <c r="AE14" s="251"/>
      <c r="AG14" s="306" t="s">
        <v>183</v>
      </c>
      <c r="AH14" s="422">
        <v>0.5</v>
      </c>
      <c r="AI14" s="330">
        <v>0.5</v>
      </c>
      <c r="AJ14" s="331">
        <v>0.5</v>
      </c>
      <c r="AK14" s="330">
        <v>0.5</v>
      </c>
      <c r="AL14" s="332">
        <v>10000000</v>
      </c>
      <c r="AM14" s="78"/>
      <c r="AN14" s="306" t="s">
        <v>183</v>
      </c>
      <c r="AO14" s="426">
        <v>0.5</v>
      </c>
      <c r="AP14" s="333">
        <v>0.5</v>
      </c>
      <c r="AQ14" s="333">
        <v>0.5</v>
      </c>
      <c r="AR14" s="333">
        <v>0.5</v>
      </c>
      <c r="AS14" s="332">
        <v>10000000</v>
      </c>
      <c r="AT14" s="74"/>
      <c r="AU14" s="68"/>
    </row>
    <row r="15" spans="2:54" ht="15.75" thickBot="1" x14ac:dyDescent="0.3">
      <c r="B15" s="68"/>
      <c r="D15" s="312" t="s">
        <v>238</v>
      </c>
      <c r="E15" s="70"/>
      <c r="F15" s="68"/>
      <c r="G15" s="71"/>
      <c r="H15" s="68"/>
      <c r="P15" s="225">
        <v>12</v>
      </c>
      <c r="Q15" s="316">
        <v>65806</v>
      </c>
      <c r="R15" s="316">
        <v>101726</v>
      </c>
      <c r="S15" s="316">
        <v>76284</v>
      </c>
      <c r="T15" s="316">
        <v>91248</v>
      </c>
      <c r="U15" s="317">
        <v>108795</v>
      </c>
      <c r="W15" s="229">
        <v>12</v>
      </c>
      <c r="X15" s="320">
        <v>66487</v>
      </c>
      <c r="Y15" s="320">
        <v>110386</v>
      </c>
      <c r="Z15" s="320">
        <v>92261</v>
      </c>
      <c r="AA15" s="320">
        <v>76966</v>
      </c>
      <c r="AB15" s="320">
        <v>92261</v>
      </c>
      <c r="AC15" s="321">
        <v>110386</v>
      </c>
      <c r="AE15" s="251"/>
      <c r="AG15" s="306" t="s">
        <v>184</v>
      </c>
      <c r="AH15" s="422">
        <v>0.15</v>
      </c>
      <c r="AI15" s="330">
        <v>0.15</v>
      </c>
      <c r="AJ15" s="331">
        <v>0.5</v>
      </c>
      <c r="AK15" s="330">
        <v>0.5</v>
      </c>
      <c r="AL15" s="332">
        <v>12500000</v>
      </c>
      <c r="AM15" s="78"/>
      <c r="AN15" s="306" t="s">
        <v>184</v>
      </c>
      <c r="AO15" s="426">
        <v>0.15</v>
      </c>
      <c r="AP15" s="333">
        <v>0.15</v>
      </c>
      <c r="AQ15" s="333">
        <v>0.5</v>
      </c>
      <c r="AR15" s="333">
        <v>0.5</v>
      </c>
      <c r="AS15" s="332">
        <v>12500000</v>
      </c>
      <c r="AT15" s="74"/>
      <c r="AU15" s="68"/>
    </row>
    <row r="16" spans="2:54" ht="15" x14ac:dyDescent="0.25">
      <c r="B16" s="68"/>
      <c r="D16" s="68"/>
      <c r="F16" s="68"/>
      <c r="H16" s="69"/>
      <c r="K16" s="69"/>
      <c r="P16" s="225">
        <v>13</v>
      </c>
      <c r="Q16" s="316">
        <v>72561</v>
      </c>
      <c r="R16" s="316">
        <v>110644</v>
      </c>
      <c r="S16" s="316">
        <v>82972</v>
      </c>
      <c r="T16" s="316">
        <v>99248</v>
      </c>
      <c r="U16" s="317">
        <v>118333</v>
      </c>
      <c r="V16" s="76"/>
      <c r="W16" s="229">
        <v>13</v>
      </c>
      <c r="X16" s="320">
        <v>73302</v>
      </c>
      <c r="Y16" s="320">
        <v>120063</v>
      </c>
      <c r="Z16" s="320">
        <v>100349</v>
      </c>
      <c r="AA16" s="320">
        <v>83714</v>
      </c>
      <c r="AB16" s="320">
        <v>100349</v>
      </c>
      <c r="AC16" s="321">
        <v>120063</v>
      </c>
      <c r="AD16" s="76"/>
      <c r="AE16" s="251"/>
      <c r="AF16" s="76"/>
      <c r="AG16" s="306" t="s">
        <v>185</v>
      </c>
      <c r="AH16" s="422">
        <v>0.5</v>
      </c>
      <c r="AI16" s="330">
        <v>0.5</v>
      </c>
      <c r="AJ16" s="331">
        <v>0.6</v>
      </c>
      <c r="AK16" s="330">
        <v>0.7</v>
      </c>
      <c r="AL16" s="332">
        <v>3000000</v>
      </c>
      <c r="AM16" s="78"/>
      <c r="AN16" s="306" t="s">
        <v>185</v>
      </c>
      <c r="AO16" s="426">
        <v>0.5</v>
      </c>
      <c r="AP16" s="333">
        <v>0.5</v>
      </c>
      <c r="AQ16" s="333">
        <v>0.6</v>
      </c>
      <c r="AR16" s="333">
        <v>0.7</v>
      </c>
      <c r="AS16" s="332">
        <v>3000000</v>
      </c>
      <c r="AT16" s="74"/>
      <c r="AU16" s="68"/>
    </row>
    <row r="17" spans="2:62" ht="15" x14ac:dyDescent="0.25">
      <c r="B17" s="68"/>
      <c r="D17" s="68"/>
      <c r="F17" s="68"/>
      <c r="H17" s="69"/>
      <c r="P17" s="225">
        <v>14</v>
      </c>
      <c r="Q17" s="316">
        <v>79316</v>
      </c>
      <c r="R17" s="316">
        <v>119562</v>
      </c>
      <c r="S17" s="316">
        <v>89659</v>
      </c>
      <c r="T17" s="316">
        <v>107247</v>
      </c>
      <c r="U17" s="317">
        <v>127871</v>
      </c>
      <c r="V17" s="76"/>
      <c r="W17" s="229">
        <v>14</v>
      </c>
      <c r="X17" s="320">
        <v>80117</v>
      </c>
      <c r="Y17" s="320">
        <v>129741</v>
      </c>
      <c r="Z17" s="320">
        <v>108438</v>
      </c>
      <c r="AA17" s="320">
        <v>90461</v>
      </c>
      <c r="AB17" s="320">
        <v>108438</v>
      </c>
      <c r="AC17" s="321">
        <v>129741</v>
      </c>
      <c r="AD17" s="76"/>
      <c r="AE17" s="251"/>
      <c r="AG17" s="413" t="s">
        <v>146</v>
      </c>
      <c r="AH17" s="423">
        <v>1</v>
      </c>
      <c r="AI17" s="414">
        <v>1</v>
      </c>
      <c r="AJ17" s="415">
        <v>1</v>
      </c>
      <c r="AK17" s="414">
        <v>1</v>
      </c>
      <c r="AL17" s="416">
        <v>1000000000</v>
      </c>
      <c r="AM17" s="78"/>
      <c r="AN17" s="413" t="s">
        <v>146</v>
      </c>
      <c r="AO17" s="423">
        <v>1</v>
      </c>
      <c r="AP17" s="414">
        <v>1</v>
      </c>
      <c r="AQ17" s="414">
        <v>1</v>
      </c>
      <c r="AR17" s="414">
        <v>1</v>
      </c>
      <c r="AS17" s="416">
        <v>1000000000</v>
      </c>
      <c r="AT17" s="74"/>
      <c r="AU17" s="68"/>
      <c r="BB17" s="70"/>
    </row>
    <row r="18" spans="2:62" ht="15.75" thickBot="1" x14ac:dyDescent="0.3">
      <c r="B18" s="68"/>
      <c r="D18" s="68"/>
      <c r="F18" s="68"/>
      <c r="H18" s="68"/>
      <c r="P18" s="225">
        <v>15</v>
      </c>
      <c r="Q18" s="316">
        <v>86071</v>
      </c>
      <c r="R18" s="316">
        <v>128480</v>
      </c>
      <c r="S18" s="316">
        <v>96347</v>
      </c>
      <c r="T18" s="316">
        <v>115247</v>
      </c>
      <c r="U18" s="317">
        <v>137409</v>
      </c>
      <c r="V18" s="76"/>
      <c r="W18" s="229">
        <v>15</v>
      </c>
      <c r="X18" s="320">
        <v>86931</v>
      </c>
      <c r="Y18" s="320">
        <v>139418</v>
      </c>
      <c r="Z18" s="320">
        <v>116526</v>
      </c>
      <c r="AA18" s="320">
        <v>97209</v>
      </c>
      <c r="AB18" s="320">
        <v>116526</v>
      </c>
      <c r="AC18" s="321">
        <v>139418</v>
      </c>
      <c r="AD18" s="76"/>
      <c r="AE18" s="251"/>
      <c r="AF18" s="76"/>
      <c r="AG18" s="425" t="s">
        <v>243</v>
      </c>
      <c r="AH18" s="428">
        <v>0</v>
      </c>
      <c r="AI18" s="429">
        <v>0</v>
      </c>
      <c r="AJ18" s="429">
        <v>0</v>
      </c>
      <c r="AK18" s="429">
        <v>0</v>
      </c>
      <c r="AL18" s="418"/>
      <c r="AM18" s="76"/>
      <c r="AN18" s="425" t="s">
        <v>243</v>
      </c>
      <c r="AO18" s="428">
        <v>0</v>
      </c>
      <c r="AP18" s="429">
        <v>0</v>
      </c>
      <c r="AQ18" s="429">
        <v>0</v>
      </c>
      <c r="AR18" s="429">
        <v>0</v>
      </c>
      <c r="AS18" s="418"/>
      <c r="AT18" s="76"/>
      <c r="AU18" s="74"/>
      <c r="AV18" s="74"/>
      <c r="AW18" s="210"/>
      <c r="AX18" s="74"/>
      <c r="AY18" s="74"/>
      <c r="AZ18" s="74"/>
      <c r="BA18" s="74"/>
      <c r="BB18" s="74"/>
      <c r="BC18" s="74"/>
      <c r="BD18" s="74"/>
      <c r="BE18" s="74"/>
      <c r="BF18" s="74"/>
      <c r="BG18" s="74"/>
      <c r="BH18" s="74"/>
      <c r="BI18" s="74"/>
      <c r="BJ18" s="74"/>
    </row>
    <row r="19" spans="2:62" ht="15" x14ac:dyDescent="0.25">
      <c r="B19" s="68"/>
      <c r="D19" s="68"/>
      <c r="F19" s="68"/>
      <c r="H19" s="68"/>
      <c r="P19" s="225">
        <v>16</v>
      </c>
      <c r="Q19" s="316">
        <v>92825</v>
      </c>
      <c r="R19" s="316">
        <v>137398</v>
      </c>
      <c r="S19" s="316">
        <v>103035</v>
      </c>
      <c r="T19" s="316">
        <v>123246</v>
      </c>
      <c r="U19" s="317">
        <v>146946</v>
      </c>
      <c r="V19" s="76"/>
      <c r="W19" s="229">
        <v>16</v>
      </c>
      <c r="X19" s="320">
        <v>93746</v>
      </c>
      <c r="Y19" s="320">
        <v>149096</v>
      </c>
      <c r="Z19" s="320">
        <v>124614</v>
      </c>
      <c r="AA19" s="320">
        <v>103956</v>
      </c>
      <c r="AB19" s="320">
        <v>124614</v>
      </c>
      <c r="AC19" s="321">
        <v>149096</v>
      </c>
      <c r="AD19" s="76"/>
      <c r="AE19" s="251"/>
      <c r="AF19" s="76"/>
      <c r="AG19" s="76"/>
      <c r="AH19" s="76"/>
      <c r="AI19" s="76"/>
      <c r="AJ19" s="82"/>
      <c r="AK19" s="76"/>
      <c r="AL19" s="76"/>
      <c r="AM19" s="76"/>
      <c r="AN19" s="76"/>
      <c r="AO19" s="76"/>
      <c r="AP19" s="76"/>
      <c r="AQ19" s="76"/>
      <c r="AR19" s="76"/>
      <c r="AS19" s="76"/>
      <c r="AT19" s="76"/>
      <c r="AU19" s="74"/>
      <c r="AV19" s="74"/>
      <c r="AW19" s="210"/>
      <c r="AX19" s="74"/>
      <c r="AY19" s="74"/>
      <c r="AZ19" s="74"/>
      <c r="BA19" s="74"/>
      <c r="BB19" s="77"/>
      <c r="BC19" s="74"/>
      <c r="BD19" s="74"/>
      <c r="BE19" s="74"/>
      <c r="BF19" s="74"/>
      <c r="BG19" s="74"/>
      <c r="BH19" s="74"/>
      <c r="BI19" s="74"/>
      <c r="BJ19" s="74"/>
    </row>
    <row r="20" spans="2:62" ht="15" x14ac:dyDescent="0.25">
      <c r="B20" s="68"/>
      <c r="D20" s="68"/>
      <c r="F20" s="68"/>
      <c r="H20" s="68"/>
      <c r="P20" s="225">
        <v>17</v>
      </c>
      <c r="Q20" s="316">
        <v>99580</v>
      </c>
      <c r="R20" s="316">
        <v>146316</v>
      </c>
      <c r="S20" s="316">
        <v>109722</v>
      </c>
      <c r="T20" s="316">
        <v>131246</v>
      </c>
      <c r="U20" s="317">
        <v>156484</v>
      </c>
      <c r="V20" s="76"/>
      <c r="W20" s="229">
        <v>17</v>
      </c>
      <c r="X20" s="320">
        <v>100561</v>
      </c>
      <c r="Y20" s="320">
        <v>158773</v>
      </c>
      <c r="Z20" s="320">
        <v>132702</v>
      </c>
      <c r="AA20" s="320">
        <v>110704</v>
      </c>
      <c r="AB20" s="320">
        <v>132702</v>
      </c>
      <c r="AC20" s="321">
        <v>158773</v>
      </c>
      <c r="AD20" s="76"/>
      <c r="AE20" s="251"/>
      <c r="AF20" s="76"/>
      <c r="AG20" s="76"/>
      <c r="AH20" s="76"/>
      <c r="AI20" s="76"/>
      <c r="AJ20" s="82"/>
      <c r="AK20" s="76"/>
      <c r="AL20" s="76"/>
      <c r="AM20" s="76"/>
      <c r="AN20" s="76"/>
      <c r="AO20" s="76"/>
      <c r="AP20" s="76"/>
      <c r="AQ20" s="76"/>
      <c r="AR20" s="76"/>
      <c r="AS20" s="76"/>
      <c r="AT20" s="76"/>
      <c r="AU20" s="74"/>
      <c r="AV20" s="74"/>
      <c r="AW20" s="210"/>
      <c r="AX20" s="74"/>
      <c r="AY20" s="74"/>
      <c r="AZ20" s="74"/>
      <c r="BA20" s="74"/>
      <c r="BB20" s="74"/>
      <c r="BC20" s="74"/>
      <c r="BD20" s="74"/>
      <c r="BE20" s="74"/>
      <c r="BF20" s="74"/>
      <c r="BG20" s="74"/>
      <c r="BH20" s="74"/>
      <c r="BI20" s="74"/>
      <c r="BJ20" s="74"/>
    </row>
    <row r="21" spans="2:62" ht="15" x14ac:dyDescent="0.25">
      <c r="B21" s="68"/>
      <c r="D21" s="68"/>
      <c r="F21" s="68"/>
      <c r="H21" s="68"/>
      <c r="P21" s="225">
        <v>18</v>
      </c>
      <c r="Q21" s="316">
        <v>106335</v>
      </c>
      <c r="R21" s="316">
        <v>155235</v>
      </c>
      <c r="S21" s="316">
        <v>116410</v>
      </c>
      <c r="T21" s="316">
        <v>139245</v>
      </c>
      <c r="U21" s="317">
        <v>166022</v>
      </c>
      <c r="V21" s="76"/>
      <c r="W21" s="229">
        <v>18</v>
      </c>
      <c r="X21" s="320">
        <v>107376</v>
      </c>
      <c r="Y21" s="320">
        <v>168451</v>
      </c>
      <c r="Z21" s="320">
        <v>140791</v>
      </c>
      <c r="AA21" s="320">
        <v>117452</v>
      </c>
      <c r="AB21" s="320">
        <v>140791</v>
      </c>
      <c r="AC21" s="321">
        <v>168451</v>
      </c>
      <c r="AD21" s="76"/>
      <c r="AE21" s="251"/>
      <c r="AF21" s="76"/>
      <c r="AG21" s="76"/>
      <c r="AH21" s="76"/>
      <c r="AI21" s="76"/>
      <c r="AJ21" s="82"/>
      <c r="AK21" s="76"/>
      <c r="AL21" s="76"/>
      <c r="AM21" s="76"/>
      <c r="AN21" s="76"/>
      <c r="AO21" s="76"/>
      <c r="AP21" s="76"/>
      <c r="AQ21" s="76"/>
      <c r="AR21" s="76"/>
      <c r="AS21" s="76"/>
      <c r="AT21" s="76"/>
      <c r="AU21" s="74"/>
      <c r="AV21" s="74"/>
      <c r="AW21" s="210"/>
      <c r="AX21" s="74"/>
      <c r="AY21" s="74"/>
      <c r="AZ21" s="74"/>
      <c r="BA21" s="74"/>
      <c r="BB21" s="77"/>
      <c r="BC21" s="74"/>
      <c r="BD21" s="74"/>
      <c r="BE21" s="74"/>
      <c r="BF21" s="74"/>
      <c r="BG21" s="74"/>
      <c r="BH21" s="74"/>
      <c r="BI21" s="74"/>
      <c r="BJ21" s="74"/>
    </row>
    <row r="22" spans="2:62" ht="15" x14ac:dyDescent="0.25">
      <c r="B22" s="68"/>
      <c r="D22" s="68"/>
      <c r="F22" s="68"/>
      <c r="H22" s="68"/>
      <c r="P22" s="225">
        <v>19</v>
      </c>
      <c r="Q22" s="316">
        <v>113090</v>
      </c>
      <c r="R22" s="316">
        <v>164153</v>
      </c>
      <c r="S22" s="316">
        <v>123098</v>
      </c>
      <c r="T22" s="316">
        <v>147245</v>
      </c>
      <c r="U22" s="317">
        <v>175560</v>
      </c>
      <c r="V22" s="76"/>
      <c r="W22" s="229">
        <v>19</v>
      </c>
      <c r="X22" s="320">
        <v>114190</v>
      </c>
      <c r="Y22" s="320">
        <v>178128</v>
      </c>
      <c r="Z22" s="320">
        <v>148879</v>
      </c>
      <c r="AA22" s="320">
        <v>124199</v>
      </c>
      <c r="AB22" s="320">
        <v>148879</v>
      </c>
      <c r="AC22" s="321">
        <v>178128</v>
      </c>
      <c r="AD22" s="76"/>
      <c r="AE22" s="251"/>
      <c r="AF22" s="76"/>
      <c r="AG22" s="76"/>
      <c r="AH22" s="76"/>
      <c r="AI22" s="76"/>
      <c r="AJ22" s="82"/>
      <c r="AK22" s="76"/>
      <c r="AL22" s="76"/>
      <c r="AM22" s="76"/>
      <c r="AN22" s="76"/>
      <c r="AO22" s="76"/>
      <c r="AP22" s="76"/>
      <c r="AQ22" s="76"/>
      <c r="AR22" s="76"/>
      <c r="AS22" s="76"/>
      <c r="AT22" s="76"/>
      <c r="AU22" s="74"/>
      <c r="AV22" s="74"/>
      <c r="AW22" s="210"/>
      <c r="AX22" s="74"/>
      <c r="AY22" s="74"/>
      <c r="AZ22" s="74"/>
      <c r="BA22" s="74"/>
      <c r="BB22" s="74"/>
      <c r="BC22" s="74"/>
      <c r="BD22" s="74"/>
      <c r="BE22" s="74"/>
      <c r="BF22" s="74"/>
      <c r="BG22" s="74"/>
      <c r="BH22" s="74"/>
      <c r="BI22" s="74"/>
      <c r="BJ22" s="74"/>
    </row>
    <row r="23" spans="2:62" ht="15" x14ac:dyDescent="0.25">
      <c r="B23" s="68"/>
      <c r="D23" s="68"/>
      <c r="F23" s="68"/>
      <c r="H23" s="68"/>
      <c r="P23" s="225">
        <v>20</v>
      </c>
      <c r="Q23" s="316">
        <v>119845</v>
      </c>
      <c r="R23" s="316">
        <v>173071</v>
      </c>
      <c r="S23" s="316">
        <v>129785</v>
      </c>
      <c r="T23" s="316">
        <v>155244</v>
      </c>
      <c r="U23" s="317">
        <v>185098</v>
      </c>
      <c r="V23" s="76"/>
      <c r="W23" s="229">
        <v>20</v>
      </c>
      <c r="X23" s="320">
        <v>121005</v>
      </c>
      <c r="Y23" s="320">
        <v>187805</v>
      </c>
      <c r="Z23" s="320">
        <v>156967</v>
      </c>
      <c r="AA23" s="320">
        <v>130947</v>
      </c>
      <c r="AB23" s="320">
        <v>156967</v>
      </c>
      <c r="AC23" s="321">
        <v>187805</v>
      </c>
      <c r="AD23" s="76"/>
      <c r="AE23" s="251"/>
      <c r="AF23" s="76"/>
      <c r="AG23" s="76"/>
      <c r="AH23" s="76"/>
      <c r="AI23" s="76"/>
      <c r="AJ23" s="82"/>
      <c r="AK23" s="76"/>
      <c r="AL23" s="76"/>
      <c r="AM23" s="76"/>
      <c r="AN23" s="76"/>
      <c r="AO23" s="76"/>
      <c r="AP23" s="76"/>
      <c r="AQ23" s="76"/>
      <c r="AR23" s="76"/>
      <c r="AS23" s="76"/>
      <c r="AT23" s="76"/>
      <c r="AU23" s="74"/>
      <c r="AV23" s="74"/>
      <c r="AW23" s="210"/>
      <c r="AX23" s="74"/>
      <c r="AY23" s="74"/>
      <c r="AZ23" s="74"/>
      <c r="BA23" s="74"/>
      <c r="BB23" s="77"/>
      <c r="BC23" s="74"/>
      <c r="BD23" s="74"/>
      <c r="BE23" s="74"/>
      <c r="BF23" s="74"/>
      <c r="BG23" s="74"/>
      <c r="BH23" s="74"/>
      <c r="BI23" s="74"/>
      <c r="BJ23" s="74"/>
    </row>
    <row r="24" spans="2:62" ht="15" x14ac:dyDescent="0.25">
      <c r="B24" s="68"/>
      <c r="D24" s="68"/>
      <c r="F24" s="68"/>
      <c r="H24" s="68"/>
      <c r="P24" s="225">
        <v>21</v>
      </c>
      <c r="Q24" s="316">
        <v>126600</v>
      </c>
      <c r="R24" s="316">
        <v>181989</v>
      </c>
      <c r="S24" s="316">
        <v>136473</v>
      </c>
      <c r="T24" s="316">
        <v>163244</v>
      </c>
      <c r="U24" s="317">
        <v>194636</v>
      </c>
      <c r="V24" s="76"/>
      <c r="W24" s="229">
        <v>21</v>
      </c>
      <c r="X24" s="320">
        <v>127820</v>
      </c>
      <c r="Y24" s="320">
        <v>197483</v>
      </c>
      <c r="Z24" s="320">
        <v>165055</v>
      </c>
      <c r="AA24" s="320">
        <v>137694</v>
      </c>
      <c r="AB24" s="320">
        <v>165055</v>
      </c>
      <c r="AC24" s="321">
        <v>197483</v>
      </c>
      <c r="AD24" s="76"/>
      <c r="AE24" s="251"/>
      <c r="AF24" s="76"/>
      <c r="AG24" s="76"/>
      <c r="AH24" s="76"/>
      <c r="AI24" s="76"/>
      <c r="AJ24" s="82"/>
      <c r="AK24" s="76"/>
      <c r="AL24" s="76"/>
      <c r="AM24" s="76"/>
      <c r="AN24" s="76"/>
      <c r="AO24" s="76"/>
      <c r="AP24" s="76"/>
      <c r="AQ24" s="76"/>
      <c r="AR24" s="76"/>
      <c r="AS24" s="76"/>
      <c r="AT24" s="76"/>
      <c r="AU24" s="74"/>
      <c r="AV24" s="74"/>
      <c r="AW24" s="210"/>
      <c r="AX24" s="74"/>
      <c r="AY24" s="74"/>
      <c r="AZ24" s="74"/>
      <c r="BA24" s="74"/>
      <c r="BB24" s="74"/>
      <c r="BC24" s="74"/>
      <c r="BD24" s="74"/>
      <c r="BE24" s="74"/>
      <c r="BF24" s="74"/>
      <c r="BG24" s="74"/>
      <c r="BH24" s="74"/>
      <c r="BI24" s="74"/>
      <c r="BJ24" s="74"/>
    </row>
    <row r="25" spans="2:62" ht="15" x14ac:dyDescent="0.25">
      <c r="B25" s="68"/>
      <c r="D25" s="68"/>
      <c r="F25" s="68"/>
      <c r="H25" s="68"/>
      <c r="P25" s="225">
        <v>22</v>
      </c>
      <c r="Q25" s="316">
        <v>133354</v>
      </c>
      <c r="R25" s="316">
        <v>190907</v>
      </c>
      <c r="S25" s="316">
        <v>143161</v>
      </c>
      <c r="T25" s="316">
        <v>171243</v>
      </c>
      <c r="U25" s="317">
        <v>204173</v>
      </c>
      <c r="V25" s="76"/>
      <c r="W25" s="229">
        <v>22</v>
      </c>
      <c r="X25" s="320">
        <v>134635</v>
      </c>
      <c r="Y25" s="320">
        <v>207160</v>
      </c>
      <c r="Z25" s="320">
        <v>173144</v>
      </c>
      <c r="AA25" s="320">
        <v>144442</v>
      </c>
      <c r="AB25" s="320">
        <v>173144</v>
      </c>
      <c r="AC25" s="321">
        <v>207160</v>
      </c>
      <c r="AD25" s="76"/>
      <c r="AE25" s="72"/>
      <c r="AF25" s="76"/>
      <c r="AG25" s="76"/>
      <c r="AH25" s="76"/>
      <c r="AI25" s="76"/>
      <c r="AJ25" s="82"/>
      <c r="AK25" s="76"/>
      <c r="AL25" s="76"/>
      <c r="AM25" s="76"/>
      <c r="AN25" s="101"/>
      <c r="AO25" s="101"/>
      <c r="AP25" s="101"/>
      <c r="AQ25" s="76"/>
      <c r="AR25" s="76"/>
      <c r="AS25" s="76"/>
      <c r="AT25" s="76"/>
      <c r="AU25" s="74"/>
      <c r="AV25" s="74"/>
      <c r="AW25" s="210"/>
      <c r="AX25" s="74"/>
      <c r="AY25" s="74"/>
      <c r="AZ25" s="74"/>
      <c r="BA25" s="74"/>
      <c r="BB25" s="77"/>
      <c r="BC25" s="74"/>
      <c r="BD25" s="74"/>
      <c r="BE25" s="74"/>
      <c r="BF25" s="74"/>
      <c r="BG25" s="74"/>
      <c r="BH25" s="74"/>
      <c r="BI25" s="74"/>
      <c r="BJ25" s="74"/>
    </row>
    <row r="26" spans="2:62" ht="15" x14ac:dyDescent="0.25">
      <c r="B26" s="68"/>
      <c r="D26" s="68"/>
      <c r="F26" s="68"/>
      <c r="H26" s="68"/>
      <c r="P26" s="225">
        <v>23</v>
      </c>
      <c r="Q26" s="316">
        <v>140109</v>
      </c>
      <c r="R26" s="316">
        <v>199825</v>
      </c>
      <c r="S26" s="316">
        <v>149848</v>
      </c>
      <c r="T26" s="316">
        <v>179243</v>
      </c>
      <c r="U26" s="317">
        <v>213711</v>
      </c>
      <c r="V26" s="76"/>
      <c r="W26" s="229">
        <v>23</v>
      </c>
      <c r="X26" s="320">
        <v>141449</v>
      </c>
      <c r="Y26" s="320">
        <v>216838</v>
      </c>
      <c r="Z26" s="320">
        <v>181232</v>
      </c>
      <c r="AA26" s="320">
        <v>151189</v>
      </c>
      <c r="AB26" s="320">
        <v>181232</v>
      </c>
      <c r="AC26" s="321">
        <v>216838</v>
      </c>
      <c r="AD26" s="76"/>
      <c r="AE26" s="72"/>
      <c r="AF26" s="76"/>
      <c r="AG26" s="76"/>
      <c r="AH26" s="76"/>
      <c r="AI26" s="76"/>
      <c r="AJ26" s="82"/>
      <c r="AK26" s="76"/>
      <c r="AL26" s="76"/>
      <c r="AM26" s="76"/>
      <c r="AN26" s="101"/>
      <c r="AO26" s="101"/>
      <c r="AP26" s="101"/>
      <c r="AQ26" s="76"/>
      <c r="AR26" s="76"/>
      <c r="AS26" s="76"/>
      <c r="AT26" s="76"/>
      <c r="AU26" s="74"/>
      <c r="AV26" s="74"/>
      <c r="AW26" s="210"/>
      <c r="AX26" s="74"/>
      <c r="AY26" s="74"/>
      <c r="AZ26" s="74"/>
      <c r="BA26" s="74"/>
      <c r="BB26" s="77"/>
      <c r="BC26" s="74"/>
      <c r="BD26" s="74"/>
      <c r="BE26" s="74"/>
      <c r="BF26" s="74"/>
      <c r="BG26" s="74"/>
      <c r="BH26" s="74"/>
      <c r="BI26" s="74"/>
      <c r="BJ26" s="74"/>
    </row>
    <row r="27" spans="2:62" ht="15" x14ac:dyDescent="0.25">
      <c r="B27" s="68"/>
      <c r="D27" s="68"/>
      <c r="F27" s="68"/>
      <c r="H27" s="68"/>
      <c r="P27" s="225">
        <v>24</v>
      </c>
      <c r="Q27" s="316">
        <v>146864</v>
      </c>
      <c r="R27" s="316">
        <v>208743</v>
      </c>
      <c r="S27" s="316">
        <v>156536</v>
      </c>
      <c r="T27" s="316">
        <v>187242</v>
      </c>
      <c r="U27" s="317">
        <v>223249</v>
      </c>
      <c r="V27" s="76"/>
      <c r="W27" s="229">
        <v>24</v>
      </c>
      <c r="X27" s="320">
        <v>148264</v>
      </c>
      <c r="Y27" s="320">
        <v>226515</v>
      </c>
      <c r="Z27" s="320">
        <v>189320</v>
      </c>
      <c r="AA27" s="320">
        <v>157937</v>
      </c>
      <c r="AB27" s="320">
        <v>189320</v>
      </c>
      <c r="AC27" s="321">
        <v>226515</v>
      </c>
      <c r="AD27" s="76"/>
      <c r="AE27" s="72"/>
      <c r="AF27" s="76"/>
      <c r="AG27" s="68"/>
      <c r="AH27" s="76"/>
      <c r="AI27" s="76"/>
      <c r="AJ27" s="82"/>
      <c r="AK27" s="76"/>
      <c r="AL27" s="76"/>
      <c r="AM27" s="76"/>
      <c r="AN27" s="101"/>
      <c r="AO27" s="101"/>
      <c r="AP27" s="101"/>
      <c r="AQ27" s="76"/>
      <c r="AR27" s="76"/>
      <c r="AS27" s="76"/>
      <c r="AT27" s="76"/>
      <c r="AU27" s="74"/>
      <c r="AV27" s="74"/>
      <c r="AW27" s="210"/>
      <c r="AX27" s="74"/>
      <c r="AY27" s="74"/>
      <c r="AZ27" s="74"/>
      <c r="BA27" s="74"/>
      <c r="BB27" s="77"/>
      <c r="BC27" s="74"/>
      <c r="BD27" s="74"/>
      <c r="BE27" s="74"/>
      <c r="BF27" s="74"/>
      <c r="BG27" s="74"/>
      <c r="BH27" s="74"/>
      <c r="BI27" s="74"/>
      <c r="BJ27" s="74"/>
    </row>
    <row r="28" spans="2:62" ht="15" x14ac:dyDescent="0.25">
      <c r="B28" s="68"/>
      <c r="D28" s="68"/>
      <c r="F28" s="68"/>
      <c r="H28" s="68"/>
      <c r="P28" s="225">
        <v>25</v>
      </c>
      <c r="Q28" s="316">
        <v>154269</v>
      </c>
      <c r="R28" s="316">
        <v>218125</v>
      </c>
      <c r="S28" s="316">
        <v>163571</v>
      </c>
      <c r="T28" s="316">
        <v>195658</v>
      </c>
      <c r="U28" s="317">
        <v>233283</v>
      </c>
      <c r="V28" s="76"/>
      <c r="W28" s="229">
        <v>25</v>
      </c>
      <c r="X28" s="320">
        <v>155740</v>
      </c>
      <c r="Y28" s="320">
        <v>236696</v>
      </c>
      <c r="Z28" s="320">
        <v>197829</v>
      </c>
      <c r="AA28" s="320">
        <v>165035</v>
      </c>
      <c r="AB28" s="320">
        <v>197829</v>
      </c>
      <c r="AC28" s="321">
        <v>236696</v>
      </c>
      <c r="AD28" s="76"/>
      <c r="AE28" s="72"/>
      <c r="AF28" s="76"/>
      <c r="AG28" s="76"/>
      <c r="AH28" s="76"/>
      <c r="AI28" s="76"/>
      <c r="AJ28" s="82"/>
      <c r="AK28" s="76"/>
      <c r="AL28" s="76"/>
      <c r="AM28" s="76"/>
      <c r="AN28" s="101"/>
      <c r="AO28" s="101"/>
      <c r="AP28" s="101"/>
      <c r="AQ28" s="76"/>
      <c r="AR28" s="76"/>
      <c r="AS28" s="76"/>
      <c r="AT28" s="76"/>
      <c r="AU28" s="74"/>
      <c r="AV28" s="74"/>
      <c r="AW28" s="210"/>
      <c r="AX28" s="74"/>
      <c r="AY28" s="74"/>
      <c r="AZ28" s="74"/>
      <c r="BA28" s="74"/>
      <c r="BB28" s="77"/>
      <c r="BC28" s="74"/>
      <c r="BD28" s="74"/>
      <c r="BE28" s="74"/>
      <c r="BF28" s="74"/>
      <c r="BG28" s="74"/>
      <c r="BH28" s="74"/>
      <c r="BI28" s="74"/>
      <c r="BJ28" s="74"/>
    </row>
    <row r="29" spans="2:62" ht="15" x14ac:dyDescent="0.25">
      <c r="B29" s="68"/>
      <c r="D29" s="68"/>
      <c r="F29" s="68"/>
      <c r="H29" s="68"/>
      <c r="P29" s="225">
        <v>26</v>
      </c>
      <c r="Q29" s="316">
        <v>161673</v>
      </c>
      <c r="R29" s="316">
        <v>227507</v>
      </c>
      <c r="S29" s="316">
        <v>170607</v>
      </c>
      <c r="T29" s="316">
        <v>204073</v>
      </c>
      <c r="U29" s="317">
        <v>243317</v>
      </c>
      <c r="V29" s="76"/>
      <c r="W29" s="229">
        <v>26</v>
      </c>
      <c r="X29" s="320">
        <v>163216</v>
      </c>
      <c r="Y29" s="320">
        <v>246876</v>
      </c>
      <c r="Z29" s="320">
        <v>206338</v>
      </c>
      <c r="AA29" s="320">
        <v>172134</v>
      </c>
      <c r="AB29" s="320">
        <v>206338</v>
      </c>
      <c r="AC29" s="321">
        <v>246876</v>
      </c>
      <c r="AD29" s="76"/>
      <c r="AE29" s="72"/>
      <c r="AF29" s="76"/>
      <c r="AG29" s="72"/>
      <c r="AH29" s="72"/>
      <c r="AI29" s="72"/>
      <c r="AJ29" s="83"/>
      <c r="AK29" s="72"/>
      <c r="AL29" s="72"/>
      <c r="AM29" s="72"/>
      <c r="AN29" s="102"/>
      <c r="AO29" s="102"/>
      <c r="AP29" s="102"/>
      <c r="AQ29" s="72"/>
      <c r="AR29" s="72"/>
      <c r="AS29" s="72"/>
      <c r="AT29" s="72"/>
      <c r="AU29" s="68"/>
      <c r="BB29" s="70"/>
    </row>
    <row r="30" spans="2:62" ht="15" x14ac:dyDescent="0.25">
      <c r="B30" s="68"/>
      <c r="D30" s="68"/>
      <c r="F30" s="68"/>
      <c r="H30" s="68"/>
      <c r="P30" s="225">
        <v>27</v>
      </c>
      <c r="Q30" s="316">
        <v>169078</v>
      </c>
      <c r="R30" s="316">
        <v>236889</v>
      </c>
      <c r="S30" s="316">
        <v>177642</v>
      </c>
      <c r="T30" s="316">
        <v>212489</v>
      </c>
      <c r="U30" s="317">
        <v>253350</v>
      </c>
      <c r="V30" s="76"/>
      <c r="W30" s="229">
        <v>27</v>
      </c>
      <c r="X30" s="320">
        <v>170692</v>
      </c>
      <c r="Y30" s="320">
        <v>257057</v>
      </c>
      <c r="Z30" s="320">
        <v>214847</v>
      </c>
      <c r="AA30" s="320">
        <v>179232</v>
      </c>
      <c r="AB30" s="320">
        <v>214847</v>
      </c>
      <c r="AC30" s="321">
        <v>257057</v>
      </c>
      <c r="AD30" s="76"/>
      <c r="AE30" s="72"/>
      <c r="AF30" s="76"/>
      <c r="AG30" s="85"/>
      <c r="AH30" s="72"/>
      <c r="AI30" s="72"/>
      <c r="AJ30" s="83"/>
      <c r="AK30" s="72"/>
      <c r="AL30" s="72"/>
      <c r="AM30" s="72"/>
      <c r="AN30" s="72"/>
      <c r="AO30" s="72"/>
      <c r="AP30" s="72"/>
      <c r="AQ30" s="72"/>
      <c r="AR30" s="72"/>
      <c r="AS30" s="72"/>
      <c r="AT30" s="72"/>
      <c r="AU30" s="68"/>
      <c r="BB30" s="70"/>
    </row>
    <row r="31" spans="2:62" ht="15" x14ac:dyDescent="0.25">
      <c r="B31" s="68"/>
      <c r="D31" s="68"/>
      <c r="F31" s="68"/>
      <c r="H31" s="68"/>
      <c r="P31" s="225">
        <v>28</v>
      </c>
      <c r="Q31" s="316">
        <v>176482</v>
      </c>
      <c r="R31" s="316">
        <v>246271</v>
      </c>
      <c r="S31" s="316">
        <v>184678</v>
      </c>
      <c r="T31" s="316">
        <v>220904</v>
      </c>
      <c r="U31" s="317">
        <v>263384</v>
      </c>
      <c r="V31" s="76"/>
      <c r="W31" s="229">
        <v>28</v>
      </c>
      <c r="X31" s="320">
        <v>178168</v>
      </c>
      <c r="Y31" s="320">
        <v>267237</v>
      </c>
      <c r="Z31" s="320">
        <v>223356</v>
      </c>
      <c r="AA31" s="320">
        <v>186331</v>
      </c>
      <c r="AB31" s="320">
        <v>223356</v>
      </c>
      <c r="AC31" s="321">
        <v>267237</v>
      </c>
      <c r="AD31" s="76"/>
      <c r="AE31" s="72"/>
      <c r="AF31" s="76"/>
      <c r="AG31" s="72"/>
      <c r="AH31" s="72"/>
      <c r="AI31" s="72"/>
      <c r="AJ31" s="83"/>
      <c r="AK31" s="72"/>
      <c r="AL31" s="72"/>
      <c r="AM31" s="72"/>
      <c r="AN31" s="72"/>
      <c r="AO31" s="72"/>
      <c r="AP31" s="72"/>
      <c r="AQ31" s="72"/>
      <c r="AR31" s="72"/>
      <c r="AS31" s="72"/>
      <c r="AT31" s="72"/>
      <c r="AU31" s="68"/>
      <c r="BB31" s="70"/>
    </row>
    <row r="32" spans="2:62" ht="15" x14ac:dyDescent="0.25">
      <c r="B32" s="68"/>
      <c r="D32" s="68"/>
      <c r="F32" s="68"/>
      <c r="H32" s="68"/>
      <c r="P32" s="225">
        <v>29</v>
      </c>
      <c r="Q32" s="316">
        <v>183887</v>
      </c>
      <c r="R32" s="316">
        <v>255653</v>
      </c>
      <c r="S32" s="316">
        <v>191713</v>
      </c>
      <c r="T32" s="316">
        <v>229320</v>
      </c>
      <c r="U32" s="317">
        <v>273418</v>
      </c>
      <c r="V32" s="76"/>
      <c r="W32" s="229">
        <v>29</v>
      </c>
      <c r="X32" s="320">
        <v>185644</v>
      </c>
      <c r="Y32" s="320">
        <v>277418</v>
      </c>
      <c r="Z32" s="320">
        <v>231865</v>
      </c>
      <c r="AA32" s="320">
        <v>193429</v>
      </c>
      <c r="AB32" s="320">
        <v>231865</v>
      </c>
      <c r="AC32" s="321">
        <v>277418</v>
      </c>
      <c r="AD32" s="76"/>
      <c r="AE32" s="72"/>
      <c r="AF32" s="76"/>
      <c r="AG32" s="72"/>
      <c r="AH32" s="72"/>
      <c r="AI32" s="72"/>
      <c r="AJ32" s="83"/>
      <c r="AK32" s="72"/>
      <c r="AL32" s="72"/>
      <c r="AM32" s="72"/>
      <c r="AN32" s="72"/>
      <c r="AO32" s="72"/>
      <c r="AP32" s="72"/>
      <c r="AQ32" s="72"/>
      <c r="AR32" s="72"/>
      <c r="AS32" s="72"/>
      <c r="AT32" s="72"/>
      <c r="AU32" s="68"/>
      <c r="BB32" s="70"/>
    </row>
    <row r="33" spans="2:54" ht="15" x14ac:dyDescent="0.25">
      <c r="B33" s="68"/>
      <c r="D33" s="68"/>
      <c r="F33" s="68"/>
      <c r="H33" s="68"/>
      <c r="P33" s="225">
        <v>30</v>
      </c>
      <c r="Q33" s="316">
        <v>191292</v>
      </c>
      <c r="R33" s="316">
        <v>265035</v>
      </c>
      <c r="S33" s="316">
        <v>198749</v>
      </c>
      <c r="T33" s="316">
        <v>237735</v>
      </c>
      <c r="U33" s="317">
        <v>283452</v>
      </c>
      <c r="V33" s="76"/>
      <c r="W33" s="229">
        <v>30</v>
      </c>
      <c r="X33" s="320">
        <v>193121</v>
      </c>
      <c r="Y33" s="320">
        <v>287599</v>
      </c>
      <c r="Z33" s="320">
        <v>240374</v>
      </c>
      <c r="AA33" s="320">
        <v>200528</v>
      </c>
      <c r="AB33" s="320">
        <v>240374</v>
      </c>
      <c r="AC33" s="321">
        <v>287599</v>
      </c>
      <c r="AD33" s="76"/>
      <c r="AE33" s="72"/>
      <c r="AF33" s="76"/>
      <c r="AG33" s="72"/>
      <c r="AH33" s="72"/>
      <c r="AI33" s="72"/>
      <c r="AJ33" s="83"/>
      <c r="AK33" s="72"/>
      <c r="AL33" s="72"/>
      <c r="AM33" s="72"/>
      <c r="AN33" s="72"/>
      <c r="AO33" s="72"/>
      <c r="AP33" s="72"/>
      <c r="AQ33" s="72"/>
      <c r="AR33" s="72"/>
      <c r="AS33" s="72"/>
      <c r="AT33" s="72"/>
      <c r="AU33" s="68"/>
      <c r="BB33" s="70"/>
    </row>
    <row r="34" spans="2:54" ht="15" x14ac:dyDescent="0.25">
      <c r="B34" s="68"/>
      <c r="D34" s="68"/>
      <c r="F34" s="68"/>
      <c r="H34" s="68"/>
      <c r="P34" s="225">
        <v>31</v>
      </c>
      <c r="Q34" s="316">
        <v>198696</v>
      </c>
      <c r="R34" s="316">
        <v>274416</v>
      </c>
      <c r="S34" s="316">
        <v>205784</v>
      </c>
      <c r="T34" s="316">
        <v>246151</v>
      </c>
      <c r="U34" s="317">
        <v>293485</v>
      </c>
      <c r="V34" s="76"/>
      <c r="W34" s="229">
        <v>31</v>
      </c>
      <c r="X34" s="320">
        <v>200597</v>
      </c>
      <c r="Y34" s="320">
        <v>297779</v>
      </c>
      <c r="Z34" s="320">
        <v>248883</v>
      </c>
      <c r="AA34" s="320">
        <v>207626</v>
      </c>
      <c r="AB34" s="320">
        <v>248883</v>
      </c>
      <c r="AC34" s="321">
        <v>297779</v>
      </c>
      <c r="AD34" s="76"/>
      <c r="AE34" s="72"/>
      <c r="AF34" s="76"/>
      <c r="AG34" s="72"/>
      <c r="AH34" s="72"/>
      <c r="AI34" s="72"/>
      <c r="AJ34" s="83"/>
      <c r="AK34" s="72"/>
      <c r="AL34" s="72"/>
      <c r="AM34" s="72"/>
      <c r="AN34" s="72"/>
      <c r="AO34" s="72"/>
      <c r="AP34" s="72"/>
      <c r="AQ34" s="72"/>
      <c r="AR34" s="72"/>
      <c r="AS34" s="72"/>
      <c r="AT34" s="72"/>
      <c r="AU34" s="68"/>
      <c r="BB34" s="70"/>
    </row>
    <row r="35" spans="2:54" ht="15" x14ac:dyDescent="0.25">
      <c r="B35" s="68"/>
      <c r="D35" s="68"/>
      <c r="F35" s="68"/>
      <c r="H35" s="68"/>
      <c r="P35" s="225">
        <v>32</v>
      </c>
      <c r="Q35" s="316">
        <v>206101</v>
      </c>
      <c r="R35" s="316">
        <v>283798</v>
      </c>
      <c r="S35" s="316">
        <v>212819</v>
      </c>
      <c r="T35" s="316">
        <v>254566</v>
      </c>
      <c r="U35" s="317">
        <v>303519</v>
      </c>
      <c r="V35" s="76"/>
      <c r="W35" s="229">
        <v>32</v>
      </c>
      <c r="X35" s="320">
        <v>208073</v>
      </c>
      <c r="Y35" s="320">
        <v>307960</v>
      </c>
      <c r="Z35" s="320">
        <v>257392</v>
      </c>
      <c r="AA35" s="320">
        <v>214724</v>
      </c>
      <c r="AB35" s="320">
        <v>257392</v>
      </c>
      <c r="AC35" s="321">
        <v>307960</v>
      </c>
      <c r="AD35" s="76"/>
      <c r="AE35" s="72"/>
      <c r="AF35" s="76"/>
      <c r="AG35" s="72"/>
      <c r="AH35" s="72"/>
      <c r="AI35" s="72"/>
      <c r="AJ35" s="83"/>
      <c r="AK35" s="72"/>
      <c r="AL35" s="72"/>
      <c r="AM35" s="72"/>
      <c r="AN35" s="72"/>
      <c r="AO35" s="72"/>
      <c r="AP35" s="72"/>
      <c r="AQ35" s="72"/>
      <c r="AR35" s="72"/>
      <c r="AS35" s="72"/>
      <c r="AT35" s="72"/>
      <c r="AU35" s="68"/>
      <c r="BB35" s="70"/>
    </row>
    <row r="36" spans="2:54" ht="15" x14ac:dyDescent="0.25">
      <c r="B36" s="68"/>
      <c r="D36" s="68"/>
      <c r="F36" s="68"/>
      <c r="H36" s="68"/>
      <c r="P36" s="225">
        <v>33</v>
      </c>
      <c r="Q36" s="316">
        <v>213505</v>
      </c>
      <c r="R36" s="316">
        <v>293180</v>
      </c>
      <c r="S36" s="316">
        <v>219855</v>
      </c>
      <c r="T36" s="316">
        <v>262982</v>
      </c>
      <c r="U36" s="317">
        <v>313553</v>
      </c>
      <c r="V36" s="76"/>
      <c r="W36" s="229">
        <v>33</v>
      </c>
      <c r="X36" s="320">
        <v>215549</v>
      </c>
      <c r="Y36" s="320">
        <v>318140</v>
      </c>
      <c r="Z36" s="320">
        <v>265901</v>
      </c>
      <c r="AA36" s="320">
        <v>221823</v>
      </c>
      <c r="AB36" s="320">
        <v>265901</v>
      </c>
      <c r="AC36" s="321">
        <v>318140</v>
      </c>
      <c r="AD36" s="76"/>
      <c r="AE36" s="72"/>
      <c r="AF36" s="76"/>
      <c r="AG36" s="72"/>
      <c r="AH36" s="72"/>
      <c r="AI36" s="72"/>
      <c r="AJ36" s="83"/>
      <c r="AK36" s="72"/>
      <c r="AL36" s="72"/>
      <c r="AM36" s="72"/>
      <c r="AN36" s="72"/>
      <c r="AO36" s="72"/>
      <c r="AP36" s="72"/>
      <c r="AQ36" s="72"/>
      <c r="AR36" s="72"/>
      <c r="AS36" s="72"/>
      <c r="AT36" s="72"/>
      <c r="AU36" s="68"/>
      <c r="BB36" s="70"/>
    </row>
    <row r="37" spans="2:54" ht="15" x14ac:dyDescent="0.25">
      <c r="B37" s="68"/>
      <c r="D37" s="68"/>
      <c r="F37" s="68"/>
      <c r="H37" s="68"/>
      <c r="P37" s="225">
        <v>34</v>
      </c>
      <c r="Q37" s="316">
        <v>220910</v>
      </c>
      <c r="R37" s="316">
        <v>302562</v>
      </c>
      <c r="S37" s="316">
        <v>226890</v>
      </c>
      <c r="T37" s="316">
        <v>271397</v>
      </c>
      <c r="U37" s="317">
        <v>323587</v>
      </c>
      <c r="V37" s="76"/>
      <c r="W37" s="229">
        <v>34</v>
      </c>
      <c r="X37" s="320">
        <v>223025</v>
      </c>
      <c r="Y37" s="320">
        <v>328321</v>
      </c>
      <c r="Z37" s="320">
        <v>274410</v>
      </c>
      <c r="AA37" s="320">
        <v>228921</v>
      </c>
      <c r="AB37" s="320">
        <v>274410</v>
      </c>
      <c r="AC37" s="321">
        <v>328321</v>
      </c>
      <c r="AD37" s="76"/>
      <c r="AE37" s="72"/>
      <c r="AF37" s="76"/>
      <c r="AG37" s="72"/>
      <c r="AH37" s="72"/>
      <c r="AI37" s="72"/>
      <c r="AJ37" s="83"/>
      <c r="AK37" s="72"/>
      <c r="AL37" s="72"/>
      <c r="AM37" s="72"/>
      <c r="AN37" s="72"/>
      <c r="AO37" s="72"/>
      <c r="AP37" s="72"/>
      <c r="AQ37" s="72"/>
      <c r="AR37" s="72"/>
      <c r="AS37" s="72"/>
      <c r="AT37" s="72"/>
      <c r="AU37" s="68"/>
      <c r="BB37" s="70"/>
    </row>
    <row r="38" spans="2:54" ht="15" x14ac:dyDescent="0.25">
      <c r="B38" s="68"/>
      <c r="D38" s="68"/>
      <c r="F38" s="68"/>
      <c r="H38" s="68"/>
      <c r="P38" s="225">
        <v>35</v>
      </c>
      <c r="Q38" s="316">
        <v>228314</v>
      </c>
      <c r="R38" s="316">
        <v>311944</v>
      </c>
      <c r="S38" s="316">
        <v>233926</v>
      </c>
      <c r="T38" s="316">
        <v>279813</v>
      </c>
      <c r="U38" s="317">
        <v>333620</v>
      </c>
      <c r="V38" s="76"/>
      <c r="W38" s="229">
        <v>35</v>
      </c>
      <c r="X38" s="320">
        <v>230501</v>
      </c>
      <c r="Y38" s="320">
        <v>338501</v>
      </c>
      <c r="Z38" s="320">
        <v>282919</v>
      </c>
      <c r="AA38" s="320">
        <v>236020</v>
      </c>
      <c r="AB38" s="320">
        <v>282919</v>
      </c>
      <c r="AC38" s="321">
        <v>338501</v>
      </c>
      <c r="AD38" s="76"/>
      <c r="AE38" s="72"/>
      <c r="AF38" s="76"/>
      <c r="AG38" s="72"/>
      <c r="AH38" s="72"/>
      <c r="AI38" s="72"/>
      <c r="AJ38" s="83"/>
      <c r="AK38" s="72"/>
      <c r="AL38" s="72"/>
      <c r="AM38" s="72"/>
      <c r="AN38" s="72"/>
      <c r="AO38" s="72"/>
      <c r="AP38" s="72"/>
      <c r="AQ38" s="72"/>
      <c r="AR38" s="72"/>
      <c r="AS38" s="72"/>
      <c r="AT38" s="72"/>
      <c r="AU38" s="68"/>
      <c r="BB38" s="70"/>
    </row>
    <row r="39" spans="2:54" ht="15" x14ac:dyDescent="0.25">
      <c r="B39" s="68"/>
      <c r="D39" s="68"/>
      <c r="F39" s="68"/>
      <c r="H39" s="68"/>
      <c r="P39" s="225">
        <v>36</v>
      </c>
      <c r="Q39" s="316">
        <v>235719</v>
      </c>
      <c r="R39" s="316">
        <v>321326</v>
      </c>
      <c r="S39" s="316">
        <v>240961</v>
      </c>
      <c r="T39" s="316">
        <v>288228</v>
      </c>
      <c r="U39" s="317">
        <v>343654</v>
      </c>
      <c r="V39" s="76"/>
      <c r="W39" s="229">
        <v>36</v>
      </c>
      <c r="X39" s="320">
        <v>237977</v>
      </c>
      <c r="Y39" s="320">
        <v>348682</v>
      </c>
      <c r="Z39" s="320">
        <v>291428</v>
      </c>
      <c r="AA39" s="320">
        <v>243118</v>
      </c>
      <c r="AB39" s="320">
        <v>291428</v>
      </c>
      <c r="AC39" s="321">
        <v>348682</v>
      </c>
      <c r="AD39" s="76"/>
      <c r="AE39" s="72"/>
      <c r="AF39" s="76"/>
      <c r="AG39" s="72"/>
      <c r="AH39" s="72"/>
      <c r="AI39" s="72"/>
      <c r="AJ39" s="83"/>
      <c r="AK39" s="72"/>
      <c r="AL39" s="72"/>
      <c r="AM39" s="72"/>
      <c r="AN39" s="72"/>
      <c r="AO39" s="72"/>
      <c r="AP39" s="72"/>
      <c r="AQ39" s="72"/>
      <c r="AR39" s="72"/>
      <c r="AS39" s="72"/>
      <c r="AT39" s="72"/>
      <c r="AU39" s="68"/>
      <c r="BB39" s="70"/>
    </row>
    <row r="40" spans="2:54" ht="15" x14ac:dyDescent="0.25">
      <c r="B40" s="68"/>
      <c r="D40" s="68"/>
      <c r="F40" s="68"/>
      <c r="H40" s="68"/>
      <c r="P40" s="225">
        <v>37</v>
      </c>
      <c r="Q40" s="316">
        <v>243899</v>
      </c>
      <c r="R40" s="316">
        <v>331196</v>
      </c>
      <c r="S40" s="316">
        <v>248362</v>
      </c>
      <c r="T40" s="316">
        <v>297081</v>
      </c>
      <c r="U40" s="317">
        <v>354210</v>
      </c>
      <c r="V40" s="76"/>
      <c r="W40" s="229">
        <v>37</v>
      </c>
      <c r="X40" s="320">
        <v>246231</v>
      </c>
      <c r="Y40" s="320">
        <v>359392</v>
      </c>
      <c r="Z40" s="320">
        <v>300379</v>
      </c>
      <c r="AA40" s="320">
        <v>250585</v>
      </c>
      <c r="AB40" s="320">
        <v>300379</v>
      </c>
      <c r="AC40" s="321">
        <v>359392</v>
      </c>
      <c r="AD40" s="76"/>
      <c r="AE40" s="72"/>
      <c r="AF40" s="76"/>
      <c r="AG40" s="72"/>
      <c r="AH40" s="72"/>
      <c r="AI40" s="72"/>
      <c r="AJ40" s="83"/>
      <c r="AK40" s="72"/>
      <c r="AL40" s="72"/>
      <c r="AM40" s="72"/>
      <c r="AN40" s="72"/>
      <c r="AO40" s="72"/>
      <c r="AP40" s="72"/>
      <c r="AQ40" s="72"/>
      <c r="AR40" s="72"/>
      <c r="AS40" s="72"/>
      <c r="AT40" s="72"/>
      <c r="AU40" s="68"/>
      <c r="BB40" s="70"/>
    </row>
    <row r="41" spans="2:54" ht="15" x14ac:dyDescent="0.25">
      <c r="B41" s="68"/>
      <c r="D41" s="68"/>
      <c r="F41" s="68"/>
      <c r="H41" s="68"/>
      <c r="P41" s="225">
        <v>38</v>
      </c>
      <c r="Q41" s="316">
        <v>252079</v>
      </c>
      <c r="R41" s="316">
        <v>341065</v>
      </c>
      <c r="S41" s="316">
        <v>255763</v>
      </c>
      <c r="T41" s="316">
        <v>305934</v>
      </c>
      <c r="U41" s="317">
        <v>364765</v>
      </c>
      <c r="V41" s="76"/>
      <c r="W41" s="229">
        <v>38</v>
      </c>
      <c r="X41" s="320">
        <v>254485</v>
      </c>
      <c r="Y41" s="320">
        <v>370102</v>
      </c>
      <c r="Z41" s="320">
        <v>309331</v>
      </c>
      <c r="AA41" s="320">
        <v>258053</v>
      </c>
      <c r="AB41" s="320">
        <v>309331</v>
      </c>
      <c r="AC41" s="321">
        <v>370102</v>
      </c>
      <c r="AD41" s="76"/>
      <c r="AE41" s="72"/>
      <c r="AF41" s="76"/>
      <c r="AG41" s="72"/>
      <c r="AH41" s="72"/>
      <c r="AI41" s="72"/>
      <c r="AJ41" s="83"/>
      <c r="AK41" s="72"/>
      <c r="AL41" s="72"/>
      <c r="AM41" s="72"/>
      <c r="AN41" s="72"/>
      <c r="AO41" s="72"/>
      <c r="AP41" s="72"/>
      <c r="AQ41" s="72"/>
      <c r="AR41" s="72"/>
      <c r="AS41" s="72"/>
      <c r="AT41" s="72"/>
      <c r="AU41" s="68"/>
      <c r="BB41" s="70"/>
    </row>
    <row r="42" spans="2:54" ht="15" x14ac:dyDescent="0.25">
      <c r="B42" s="68"/>
      <c r="D42" s="68"/>
      <c r="F42" s="68"/>
      <c r="H42" s="68"/>
      <c r="P42" s="225">
        <v>39</v>
      </c>
      <c r="Q42" s="316">
        <v>260258</v>
      </c>
      <c r="R42" s="316">
        <v>350935</v>
      </c>
      <c r="S42" s="316">
        <v>263165</v>
      </c>
      <c r="T42" s="316">
        <v>314787</v>
      </c>
      <c r="U42" s="317">
        <v>375321</v>
      </c>
      <c r="V42" s="76"/>
      <c r="W42" s="229">
        <v>39</v>
      </c>
      <c r="X42" s="320">
        <v>262739</v>
      </c>
      <c r="Y42" s="320">
        <v>380812</v>
      </c>
      <c r="Z42" s="320">
        <v>318282</v>
      </c>
      <c r="AA42" s="320">
        <v>265520</v>
      </c>
      <c r="AB42" s="320">
        <v>318282</v>
      </c>
      <c r="AC42" s="321">
        <v>380812</v>
      </c>
      <c r="AD42" s="76"/>
      <c r="AE42" s="72"/>
      <c r="AF42" s="76"/>
      <c r="AG42" s="72"/>
      <c r="AH42" s="72"/>
      <c r="AI42" s="72"/>
      <c r="AJ42" s="83"/>
      <c r="AK42" s="72"/>
      <c r="AL42" s="72"/>
      <c r="AM42" s="72"/>
      <c r="AN42" s="72"/>
      <c r="AO42" s="72"/>
      <c r="AP42" s="72"/>
      <c r="AQ42" s="72"/>
      <c r="AR42" s="72"/>
      <c r="AS42" s="72"/>
      <c r="AT42" s="72"/>
      <c r="AU42" s="68"/>
      <c r="BB42" s="70"/>
    </row>
    <row r="43" spans="2:54" ht="15" x14ac:dyDescent="0.25">
      <c r="B43" s="68"/>
      <c r="D43" s="68"/>
      <c r="F43" s="68"/>
      <c r="H43" s="68"/>
      <c r="P43" s="225">
        <v>40</v>
      </c>
      <c r="Q43" s="316">
        <v>268438</v>
      </c>
      <c r="R43" s="316">
        <v>360804</v>
      </c>
      <c r="S43" s="316">
        <v>270566</v>
      </c>
      <c r="T43" s="316">
        <v>323640</v>
      </c>
      <c r="U43" s="317">
        <v>385876</v>
      </c>
      <c r="V43" s="76"/>
      <c r="W43" s="229">
        <v>40</v>
      </c>
      <c r="X43" s="320">
        <v>270992</v>
      </c>
      <c r="Y43" s="320">
        <v>391521</v>
      </c>
      <c r="Z43" s="320">
        <v>327233</v>
      </c>
      <c r="AA43" s="320">
        <v>272988</v>
      </c>
      <c r="AB43" s="320">
        <v>327233</v>
      </c>
      <c r="AC43" s="321">
        <v>391521</v>
      </c>
      <c r="AD43" s="76"/>
      <c r="AE43" s="72"/>
      <c r="AF43" s="76"/>
      <c r="AG43" s="72"/>
      <c r="AH43" s="72"/>
      <c r="AI43" s="72"/>
      <c r="AJ43" s="83"/>
      <c r="AK43" s="72"/>
      <c r="AL43" s="72"/>
      <c r="AM43" s="72"/>
      <c r="AN43" s="72"/>
      <c r="AO43" s="72"/>
      <c r="AP43" s="72"/>
      <c r="AQ43" s="72"/>
      <c r="AR43" s="72"/>
      <c r="AS43" s="72"/>
      <c r="AT43" s="72"/>
      <c r="AU43" s="68"/>
      <c r="BB43" s="70"/>
    </row>
    <row r="44" spans="2:54" ht="15" x14ac:dyDescent="0.25">
      <c r="B44" s="68"/>
      <c r="D44" s="68"/>
      <c r="F44" s="68"/>
      <c r="H44" s="68"/>
      <c r="P44" s="225">
        <v>41</v>
      </c>
      <c r="Q44" s="316">
        <v>276618</v>
      </c>
      <c r="R44" s="316">
        <v>370674</v>
      </c>
      <c r="S44" s="316">
        <v>277967</v>
      </c>
      <c r="T44" s="316">
        <v>332493</v>
      </c>
      <c r="U44" s="317">
        <v>396432</v>
      </c>
      <c r="V44" s="76"/>
      <c r="W44" s="229">
        <v>41</v>
      </c>
      <c r="X44" s="320">
        <v>279246</v>
      </c>
      <c r="Y44" s="320">
        <v>402231</v>
      </c>
      <c r="Z44" s="320">
        <v>336185</v>
      </c>
      <c r="AA44" s="320">
        <v>280455</v>
      </c>
      <c r="AB44" s="320">
        <v>336185</v>
      </c>
      <c r="AC44" s="321">
        <v>402231</v>
      </c>
      <c r="AD44" s="76"/>
      <c r="AE44" s="72"/>
      <c r="AF44" s="76"/>
      <c r="AG44" s="72"/>
      <c r="AH44" s="72"/>
      <c r="AI44" s="72"/>
      <c r="AJ44" s="83"/>
      <c r="AK44" s="72"/>
      <c r="AL44" s="72"/>
      <c r="AM44" s="72"/>
      <c r="AN44" s="72"/>
      <c r="AO44" s="72"/>
      <c r="AP44" s="72"/>
      <c r="AQ44" s="72"/>
      <c r="AR44" s="72"/>
      <c r="AS44" s="72"/>
      <c r="AT44" s="72"/>
      <c r="AU44" s="68"/>
      <c r="BB44" s="70"/>
    </row>
    <row r="45" spans="2:54" ht="15" x14ac:dyDescent="0.25">
      <c r="B45" s="68"/>
      <c r="D45" s="68"/>
      <c r="F45" s="68"/>
      <c r="H45" s="68"/>
      <c r="P45" s="225">
        <v>42</v>
      </c>
      <c r="Q45" s="316">
        <v>284798</v>
      </c>
      <c r="R45" s="316">
        <v>380544</v>
      </c>
      <c r="S45" s="316">
        <v>285368</v>
      </c>
      <c r="T45" s="316">
        <v>341347</v>
      </c>
      <c r="U45" s="317">
        <v>406987</v>
      </c>
      <c r="V45" s="76"/>
      <c r="W45" s="229">
        <v>42</v>
      </c>
      <c r="X45" s="320">
        <v>287500</v>
      </c>
      <c r="Y45" s="320">
        <v>412941</v>
      </c>
      <c r="Z45" s="320">
        <v>345136</v>
      </c>
      <c r="AA45" s="320">
        <v>287923</v>
      </c>
      <c r="AB45" s="320">
        <v>345136</v>
      </c>
      <c r="AC45" s="321">
        <v>412941</v>
      </c>
      <c r="AD45" s="76"/>
      <c r="AE45" s="72"/>
      <c r="AF45" s="76"/>
      <c r="AG45" s="72"/>
      <c r="AH45" s="72"/>
      <c r="AI45" s="72"/>
      <c r="AJ45" s="83"/>
      <c r="AK45" s="72"/>
      <c r="AL45" s="72"/>
      <c r="AM45" s="72"/>
      <c r="AN45" s="72"/>
      <c r="AO45" s="72"/>
      <c r="AP45" s="72"/>
      <c r="AQ45" s="72"/>
      <c r="AR45" s="72"/>
      <c r="AS45" s="72"/>
      <c r="AT45" s="72"/>
      <c r="AU45" s="68"/>
      <c r="BB45" s="70"/>
    </row>
    <row r="46" spans="2:54" ht="15" x14ac:dyDescent="0.25">
      <c r="B46" s="68"/>
      <c r="D46" s="68"/>
      <c r="F46" s="68"/>
      <c r="H46" s="68"/>
      <c r="P46" s="225">
        <v>43</v>
      </c>
      <c r="Q46" s="316">
        <v>292977</v>
      </c>
      <c r="R46" s="316">
        <v>390413</v>
      </c>
      <c r="S46" s="316">
        <v>292769</v>
      </c>
      <c r="T46" s="316">
        <v>350200</v>
      </c>
      <c r="U46" s="317">
        <v>417543</v>
      </c>
      <c r="V46" s="76"/>
      <c r="W46" s="229">
        <v>43</v>
      </c>
      <c r="X46" s="320">
        <v>295754</v>
      </c>
      <c r="Y46" s="320">
        <v>423651</v>
      </c>
      <c r="Z46" s="320">
        <v>354087</v>
      </c>
      <c r="AA46" s="320">
        <v>295390</v>
      </c>
      <c r="AB46" s="320">
        <v>354087</v>
      </c>
      <c r="AC46" s="321">
        <v>423651</v>
      </c>
      <c r="AD46" s="76"/>
      <c r="AE46" s="72"/>
      <c r="AF46" s="76"/>
      <c r="AG46" s="72"/>
      <c r="AH46" s="72"/>
      <c r="AI46" s="72"/>
      <c r="AJ46" s="83"/>
      <c r="AK46" s="72"/>
      <c r="AL46" s="72"/>
      <c r="AM46" s="72"/>
      <c r="AN46" s="72"/>
      <c r="AO46" s="72"/>
      <c r="AP46" s="72"/>
      <c r="AQ46" s="72"/>
      <c r="AR46" s="72"/>
      <c r="AS46" s="72"/>
      <c r="AT46" s="72"/>
      <c r="AU46" s="68"/>
      <c r="BB46" s="70"/>
    </row>
    <row r="47" spans="2:54" ht="15" x14ac:dyDescent="0.25">
      <c r="B47" s="68"/>
      <c r="D47" s="68"/>
      <c r="F47" s="68"/>
      <c r="H47" s="68"/>
      <c r="P47" s="225">
        <v>44</v>
      </c>
      <c r="Q47" s="316">
        <v>301157</v>
      </c>
      <c r="R47" s="316">
        <v>400283</v>
      </c>
      <c r="S47" s="316">
        <v>300170</v>
      </c>
      <c r="T47" s="316">
        <v>359053</v>
      </c>
      <c r="U47" s="317">
        <v>428098</v>
      </c>
      <c r="V47" s="76"/>
      <c r="W47" s="229">
        <v>44</v>
      </c>
      <c r="X47" s="320">
        <v>304008</v>
      </c>
      <c r="Y47" s="320">
        <v>434361</v>
      </c>
      <c r="Z47" s="320">
        <v>363039</v>
      </c>
      <c r="AA47" s="320">
        <v>302857</v>
      </c>
      <c r="AB47" s="320">
        <v>363039</v>
      </c>
      <c r="AC47" s="321">
        <v>434361</v>
      </c>
      <c r="AD47" s="76"/>
      <c r="AE47" s="72"/>
      <c r="AF47" s="76"/>
      <c r="AG47" s="72"/>
      <c r="AH47" s="72"/>
      <c r="AI47" s="72"/>
      <c r="AJ47" s="83"/>
      <c r="AK47" s="72"/>
      <c r="AL47" s="72"/>
      <c r="AM47" s="72"/>
      <c r="AN47" s="72"/>
      <c r="AO47" s="72"/>
      <c r="AP47" s="72"/>
      <c r="AQ47" s="72"/>
      <c r="AR47" s="72"/>
      <c r="AS47" s="72"/>
      <c r="AT47" s="72"/>
      <c r="AU47" s="68"/>
      <c r="BB47" s="70"/>
    </row>
    <row r="48" spans="2:54" ht="15" x14ac:dyDescent="0.25">
      <c r="B48" s="68"/>
      <c r="D48" s="68"/>
      <c r="F48" s="68"/>
      <c r="H48" s="68"/>
      <c r="P48" s="225">
        <v>45</v>
      </c>
      <c r="Q48" s="316">
        <v>309337</v>
      </c>
      <c r="R48" s="316">
        <v>410152</v>
      </c>
      <c r="S48" s="316">
        <v>307572</v>
      </c>
      <c r="T48" s="316">
        <v>367906</v>
      </c>
      <c r="U48" s="317">
        <v>438654</v>
      </c>
      <c r="V48" s="76"/>
      <c r="W48" s="229">
        <v>45</v>
      </c>
      <c r="X48" s="320">
        <v>312262</v>
      </c>
      <c r="Y48" s="320">
        <v>445071</v>
      </c>
      <c r="Z48" s="320">
        <v>371990</v>
      </c>
      <c r="AA48" s="320">
        <v>310325</v>
      </c>
      <c r="AB48" s="320">
        <v>371990</v>
      </c>
      <c r="AC48" s="321">
        <v>445071</v>
      </c>
      <c r="AD48" s="76"/>
      <c r="AE48" s="72"/>
      <c r="AF48" s="76"/>
      <c r="AG48" s="72"/>
      <c r="AH48" s="72"/>
      <c r="AI48" s="72"/>
      <c r="AJ48" s="83"/>
      <c r="AK48" s="72"/>
      <c r="AL48" s="72"/>
      <c r="AM48" s="72"/>
      <c r="AN48" s="72"/>
      <c r="AO48" s="72"/>
      <c r="AP48" s="72"/>
      <c r="AQ48" s="72"/>
      <c r="AR48" s="72"/>
      <c r="AS48" s="72"/>
      <c r="AT48" s="72"/>
      <c r="AU48" s="68"/>
      <c r="BB48" s="70"/>
    </row>
    <row r="49" spans="2:54" ht="15" x14ac:dyDescent="0.25">
      <c r="B49" s="68"/>
      <c r="D49" s="68"/>
      <c r="F49" s="68"/>
      <c r="H49" s="68"/>
      <c r="P49" s="225">
        <v>46</v>
      </c>
      <c r="Q49" s="316">
        <v>317517</v>
      </c>
      <c r="R49" s="316">
        <v>420022</v>
      </c>
      <c r="S49" s="316">
        <v>314973</v>
      </c>
      <c r="T49" s="316">
        <v>376759</v>
      </c>
      <c r="U49" s="317">
        <v>449209</v>
      </c>
      <c r="V49" s="76"/>
      <c r="W49" s="229">
        <v>46</v>
      </c>
      <c r="X49" s="320">
        <v>320515</v>
      </c>
      <c r="Y49" s="320">
        <v>455780</v>
      </c>
      <c r="Z49" s="320">
        <v>380941</v>
      </c>
      <c r="AA49" s="320">
        <v>317792</v>
      </c>
      <c r="AB49" s="320">
        <v>380941</v>
      </c>
      <c r="AC49" s="321">
        <v>455780</v>
      </c>
      <c r="AD49" s="76"/>
      <c r="AE49" s="72"/>
      <c r="AF49" s="76"/>
      <c r="AG49" s="72"/>
      <c r="AH49" s="72"/>
      <c r="AI49" s="72"/>
      <c r="AJ49" s="83"/>
      <c r="AK49" s="72"/>
      <c r="AL49" s="72"/>
      <c r="AM49" s="72"/>
      <c r="AN49" s="72"/>
      <c r="AO49" s="72"/>
      <c r="AP49" s="72"/>
      <c r="AQ49" s="72"/>
      <c r="AR49" s="72"/>
      <c r="AS49" s="72"/>
      <c r="AT49" s="72"/>
      <c r="AU49" s="68"/>
      <c r="BB49" s="70"/>
    </row>
    <row r="50" spans="2:54" ht="15" x14ac:dyDescent="0.25">
      <c r="B50" s="68"/>
      <c r="D50" s="68"/>
      <c r="F50" s="68"/>
      <c r="H50" s="68"/>
      <c r="P50" s="225">
        <v>47</v>
      </c>
      <c r="Q50" s="316">
        <v>325696</v>
      </c>
      <c r="R50" s="316">
        <v>429891</v>
      </c>
      <c r="S50" s="316">
        <v>322374</v>
      </c>
      <c r="T50" s="316">
        <v>385612</v>
      </c>
      <c r="U50" s="317">
        <v>459765</v>
      </c>
      <c r="V50" s="76"/>
      <c r="W50" s="229">
        <v>47</v>
      </c>
      <c r="X50" s="320">
        <v>328769</v>
      </c>
      <c r="Y50" s="320">
        <v>466490</v>
      </c>
      <c r="Z50" s="320">
        <v>389893</v>
      </c>
      <c r="AA50" s="320">
        <v>325260</v>
      </c>
      <c r="AB50" s="320">
        <v>389893</v>
      </c>
      <c r="AC50" s="321">
        <v>466490</v>
      </c>
      <c r="AD50" s="76"/>
      <c r="AE50" s="72"/>
      <c r="AF50" s="76"/>
      <c r="AG50" s="72"/>
      <c r="AH50" s="72"/>
      <c r="AI50" s="72"/>
      <c r="AJ50" s="83"/>
      <c r="AK50" s="72"/>
      <c r="AL50" s="72"/>
      <c r="AM50" s="72"/>
      <c r="AN50" s="72"/>
      <c r="AO50" s="72"/>
      <c r="AP50" s="72"/>
      <c r="AQ50" s="72"/>
      <c r="AR50" s="72"/>
      <c r="AS50" s="72"/>
      <c r="AT50" s="72"/>
      <c r="AU50" s="68"/>
      <c r="BB50" s="70"/>
    </row>
    <row r="51" spans="2:54" ht="15" x14ac:dyDescent="0.25">
      <c r="B51" s="68"/>
      <c r="D51" s="68"/>
      <c r="F51" s="68"/>
      <c r="H51" s="68"/>
      <c r="P51" s="225">
        <v>48</v>
      </c>
      <c r="Q51" s="316">
        <v>333876</v>
      </c>
      <c r="R51" s="316">
        <v>439761</v>
      </c>
      <c r="S51" s="316">
        <v>329775</v>
      </c>
      <c r="T51" s="316">
        <v>394465</v>
      </c>
      <c r="U51" s="317">
        <v>470320</v>
      </c>
      <c r="V51" s="76"/>
      <c r="W51" s="229">
        <v>48</v>
      </c>
      <c r="X51" s="320">
        <v>337023</v>
      </c>
      <c r="Y51" s="320">
        <v>477200</v>
      </c>
      <c r="Z51" s="320">
        <v>398844</v>
      </c>
      <c r="AA51" s="320">
        <v>332727</v>
      </c>
      <c r="AB51" s="320">
        <v>398844</v>
      </c>
      <c r="AC51" s="321">
        <v>477200</v>
      </c>
      <c r="AD51" s="76"/>
      <c r="AE51" s="72"/>
      <c r="AF51" s="76"/>
      <c r="AG51" s="72"/>
      <c r="AH51" s="72"/>
      <c r="AI51" s="72"/>
      <c r="AJ51" s="83"/>
      <c r="AK51" s="72"/>
      <c r="AL51" s="72"/>
      <c r="AM51" s="72"/>
      <c r="AN51" s="72"/>
      <c r="AO51" s="72"/>
      <c r="AP51" s="72"/>
      <c r="AQ51" s="72"/>
      <c r="AR51" s="72"/>
      <c r="AS51" s="72"/>
      <c r="AT51" s="72"/>
      <c r="AU51" s="68"/>
      <c r="BB51" s="70"/>
    </row>
    <row r="52" spans="2:54" ht="15" x14ac:dyDescent="0.25">
      <c r="B52" s="68"/>
      <c r="D52" s="68"/>
      <c r="F52" s="68"/>
      <c r="H52" s="68"/>
      <c r="P52" s="225">
        <v>49</v>
      </c>
      <c r="Q52" s="316">
        <v>342398</v>
      </c>
      <c r="R52" s="316">
        <v>450144</v>
      </c>
      <c r="S52" s="316">
        <v>337561</v>
      </c>
      <c r="T52" s="316">
        <v>403778</v>
      </c>
      <c r="U52" s="317">
        <v>481424</v>
      </c>
      <c r="V52" s="76"/>
      <c r="W52" s="229">
        <v>49</v>
      </c>
      <c r="X52" s="320">
        <v>345623</v>
      </c>
      <c r="Y52" s="320">
        <v>488467</v>
      </c>
      <c r="Z52" s="320">
        <v>408261</v>
      </c>
      <c r="AA52" s="320">
        <v>340583</v>
      </c>
      <c r="AB52" s="320">
        <v>408261</v>
      </c>
      <c r="AC52" s="321">
        <v>488467</v>
      </c>
      <c r="AD52" s="76"/>
      <c r="AE52" s="72"/>
      <c r="AF52" s="76"/>
      <c r="AG52" s="72"/>
      <c r="AH52" s="72"/>
      <c r="AI52" s="72"/>
      <c r="AJ52" s="83"/>
      <c r="AK52" s="72"/>
      <c r="AL52" s="72"/>
      <c r="AM52" s="72"/>
      <c r="AN52" s="72"/>
      <c r="AO52" s="72"/>
      <c r="AP52" s="72"/>
      <c r="AQ52" s="72"/>
      <c r="AR52" s="72"/>
      <c r="AS52" s="72"/>
      <c r="AT52" s="72"/>
      <c r="AU52" s="68"/>
      <c r="BB52" s="70"/>
    </row>
    <row r="53" spans="2:54" ht="15" x14ac:dyDescent="0.25">
      <c r="B53" s="68"/>
      <c r="D53" s="68"/>
      <c r="F53" s="68"/>
      <c r="H53" s="68"/>
      <c r="P53" s="225">
        <v>50</v>
      </c>
      <c r="Q53" s="316">
        <v>350920</v>
      </c>
      <c r="R53" s="316">
        <v>460526</v>
      </c>
      <c r="S53" s="316">
        <v>345347</v>
      </c>
      <c r="T53" s="316">
        <v>413091</v>
      </c>
      <c r="U53" s="317">
        <v>492528</v>
      </c>
      <c r="V53" s="76"/>
      <c r="W53" s="229">
        <v>50</v>
      </c>
      <c r="X53" s="320">
        <v>354223</v>
      </c>
      <c r="Y53" s="320">
        <v>499733</v>
      </c>
      <c r="Z53" s="320">
        <v>417677</v>
      </c>
      <c r="AA53" s="320">
        <v>348438</v>
      </c>
      <c r="AB53" s="320">
        <v>417677</v>
      </c>
      <c r="AC53" s="321">
        <v>499733</v>
      </c>
      <c r="AD53" s="76"/>
      <c r="AE53" s="72"/>
      <c r="AF53" s="76"/>
      <c r="AG53" s="72"/>
      <c r="AH53" s="72"/>
      <c r="AI53" s="72"/>
      <c r="AJ53" s="83"/>
      <c r="AK53" s="72"/>
      <c r="AL53" s="72"/>
      <c r="AM53" s="72"/>
      <c r="AN53" s="72"/>
      <c r="AO53" s="72"/>
      <c r="AP53" s="72"/>
      <c r="AQ53" s="72"/>
      <c r="AR53" s="72"/>
      <c r="AS53" s="72"/>
      <c r="AT53" s="72"/>
      <c r="AU53" s="68"/>
      <c r="BB53" s="70"/>
    </row>
    <row r="54" spans="2:54" ht="15" x14ac:dyDescent="0.25">
      <c r="B54" s="68"/>
      <c r="D54" s="68"/>
      <c r="F54" s="68"/>
      <c r="H54" s="68"/>
      <c r="P54" s="225">
        <v>51</v>
      </c>
      <c r="Q54" s="316">
        <v>359443</v>
      </c>
      <c r="R54" s="316">
        <v>470909</v>
      </c>
      <c r="S54" s="316">
        <v>353133</v>
      </c>
      <c r="T54" s="316">
        <v>422405</v>
      </c>
      <c r="U54" s="317">
        <v>503632</v>
      </c>
      <c r="V54" s="76"/>
      <c r="W54" s="229">
        <v>51</v>
      </c>
      <c r="X54" s="320">
        <v>362823</v>
      </c>
      <c r="Y54" s="320">
        <v>511000</v>
      </c>
      <c r="Z54" s="320">
        <v>427094</v>
      </c>
      <c r="AA54" s="320">
        <v>356294</v>
      </c>
      <c r="AB54" s="320">
        <v>427094</v>
      </c>
      <c r="AC54" s="321">
        <v>511000</v>
      </c>
      <c r="AD54" s="76"/>
      <c r="AE54" s="72"/>
      <c r="AF54" s="76"/>
      <c r="AG54" s="72"/>
      <c r="AH54" s="72"/>
      <c r="AI54" s="72"/>
      <c r="AJ54" s="83"/>
      <c r="AK54" s="72"/>
      <c r="AL54" s="72"/>
      <c r="AM54" s="72"/>
      <c r="AN54" s="72"/>
      <c r="AO54" s="72"/>
      <c r="AP54" s="72"/>
      <c r="AQ54" s="72"/>
      <c r="AR54" s="72"/>
      <c r="AS54" s="72"/>
      <c r="AT54" s="72"/>
      <c r="AU54" s="68"/>
      <c r="BB54" s="70"/>
    </row>
    <row r="55" spans="2:54" ht="15" x14ac:dyDescent="0.25">
      <c r="B55" s="68"/>
      <c r="D55" s="68"/>
      <c r="F55" s="68"/>
      <c r="H55" s="68"/>
      <c r="P55" s="225">
        <v>52</v>
      </c>
      <c r="Q55" s="316">
        <v>367965</v>
      </c>
      <c r="R55" s="316">
        <v>481292</v>
      </c>
      <c r="S55" s="316">
        <v>360919</v>
      </c>
      <c r="T55" s="316">
        <v>431718</v>
      </c>
      <c r="U55" s="317">
        <v>514736</v>
      </c>
      <c r="V55" s="76"/>
      <c r="W55" s="229">
        <v>52</v>
      </c>
      <c r="X55" s="320">
        <v>371423</v>
      </c>
      <c r="Y55" s="320">
        <v>522266</v>
      </c>
      <c r="Z55" s="320">
        <v>436510</v>
      </c>
      <c r="AA55" s="320">
        <v>364149</v>
      </c>
      <c r="AB55" s="320">
        <v>436510</v>
      </c>
      <c r="AC55" s="321">
        <v>522266</v>
      </c>
      <c r="AD55" s="76"/>
      <c r="AE55" s="72"/>
      <c r="AF55" s="76"/>
      <c r="AG55" s="72"/>
      <c r="AH55" s="72"/>
      <c r="AI55" s="72"/>
      <c r="AJ55" s="83"/>
      <c r="AK55" s="72"/>
      <c r="AL55" s="72"/>
      <c r="AM55" s="72"/>
      <c r="AN55" s="72"/>
      <c r="AO55" s="72"/>
      <c r="AP55" s="72"/>
      <c r="AQ55" s="72"/>
      <c r="AR55" s="72"/>
      <c r="AS55" s="72"/>
      <c r="AT55" s="72"/>
      <c r="AU55" s="68"/>
      <c r="BB55" s="70"/>
    </row>
    <row r="56" spans="2:54" ht="15" x14ac:dyDescent="0.25">
      <c r="B56" s="68"/>
      <c r="D56" s="68"/>
      <c r="F56" s="68"/>
      <c r="H56" s="68"/>
      <c r="P56" s="225">
        <v>53</v>
      </c>
      <c r="Q56" s="316">
        <v>376487</v>
      </c>
      <c r="R56" s="316">
        <v>491674</v>
      </c>
      <c r="S56" s="316">
        <v>368705</v>
      </c>
      <c r="T56" s="316">
        <v>441031</v>
      </c>
      <c r="U56" s="317">
        <v>525840</v>
      </c>
      <c r="V56" s="76"/>
      <c r="W56" s="229">
        <v>53</v>
      </c>
      <c r="X56" s="320">
        <v>380023</v>
      </c>
      <c r="Y56" s="320">
        <v>533533</v>
      </c>
      <c r="Z56" s="320">
        <v>445927</v>
      </c>
      <c r="AA56" s="320">
        <v>372005</v>
      </c>
      <c r="AB56" s="320">
        <v>445927</v>
      </c>
      <c r="AC56" s="321">
        <v>533533</v>
      </c>
      <c r="AD56" s="76"/>
      <c r="AE56" s="72"/>
      <c r="AF56" s="76"/>
      <c r="AG56" s="72"/>
      <c r="AH56" s="72"/>
      <c r="AI56" s="72"/>
      <c r="AJ56" s="83"/>
      <c r="AK56" s="72"/>
      <c r="AL56" s="72"/>
      <c r="AM56" s="72"/>
      <c r="AN56" s="72"/>
      <c r="AO56" s="72"/>
      <c r="AP56" s="72"/>
      <c r="AQ56" s="72"/>
      <c r="AR56" s="72"/>
      <c r="AS56" s="72"/>
      <c r="AT56" s="72"/>
      <c r="AU56" s="68"/>
      <c r="BB56" s="70"/>
    </row>
    <row r="57" spans="2:54" ht="15" x14ac:dyDescent="0.25">
      <c r="B57" s="68"/>
      <c r="D57" s="68"/>
      <c r="F57" s="68"/>
      <c r="H57" s="68"/>
      <c r="P57" s="225">
        <v>54</v>
      </c>
      <c r="Q57" s="316">
        <v>385009</v>
      </c>
      <c r="R57" s="316">
        <v>502057</v>
      </c>
      <c r="S57" s="316">
        <v>376491</v>
      </c>
      <c r="T57" s="316">
        <v>450344</v>
      </c>
      <c r="U57" s="317">
        <v>536945</v>
      </c>
      <c r="V57" s="76"/>
      <c r="W57" s="229">
        <v>54</v>
      </c>
      <c r="X57" s="320">
        <v>388624</v>
      </c>
      <c r="Y57" s="320">
        <v>544799</v>
      </c>
      <c r="Z57" s="320">
        <v>455344</v>
      </c>
      <c r="AA57" s="320">
        <v>379861</v>
      </c>
      <c r="AB57" s="320">
        <v>455344</v>
      </c>
      <c r="AC57" s="321">
        <v>544799</v>
      </c>
      <c r="AD57" s="76"/>
      <c r="AE57" s="72"/>
      <c r="AF57" s="76"/>
      <c r="AG57" s="72"/>
      <c r="AH57" s="72"/>
      <c r="AI57" s="72"/>
      <c r="AJ57" s="83"/>
      <c r="AK57" s="72"/>
      <c r="AL57" s="72"/>
      <c r="AM57" s="72"/>
      <c r="AN57" s="72"/>
      <c r="AO57" s="72"/>
      <c r="AP57" s="72"/>
      <c r="AQ57" s="72"/>
      <c r="AR57" s="72"/>
      <c r="AS57" s="72"/>
      <c r="AT57" s="72"/>
      <c r="AU57" s="68"/>
      <c r="BB57" s="70"/>
    </row>
    <row r="58" spans="2:54" ht="15" x14ac:dyDescent="0.25">
      <c r="B58" s="68"/>
      <c r="D58" s="68"/>
      <c r="F58" s="68"/>
      <c r="H58" s="68"/>
      <c r="P58" s="225">
        <v>55</v>
      </c>
      <c r="Q58" s="316">
        <v>393531</v>
      </c>
      <c r="R58" s="316">
        <v>512440</v>
      </c>
      <c r="S58" s="316">
        <v>384276</v>
      </c>
      <c r="T58" s="316">
        <v>459657</v>
      </c>
      <c r="U58" s="317">
        <v>548049</v>
      </c>
      <c r="V58" s="76"/>
      <c r="W58" s="229">
        <v>55</v>
      </c>
      <c r="X58" s="320">
        <v>397224</v>
      </c>
      <c r="Y58" s="320">
        <v>556066</v>
      </c>
      <c r="Z58" s="320">
        <v>464760</v>
      </c>
      <c r="AA58" s="320">
        <v>387716</v>
      </c>
      <c r="AB58" s="320">
        <v>464760</v>
      </c>
      <c r="AC58" s="321">
        <v>556066</v>
      </c>
      <c r="AD58" s="76"/>
      <c r="AE58" s="72"/>
      <c r="AF58" s="76"/>
      <c r="AG58" s="72"/>
      <c r="AH58" s="72"/>
      <c r="AI58" s="72"/>
      <c r="AJ58" s="83"/>
      <c r="AK58" s="72"/>
      <c r="AL58" s="72"/>
      <c r="AM58" s="72"/>
      <c r="AN58" s="72"/>
      <c r="AO58" s="72"/>
      <c r="AP58" s="72"/>
      <c r="AQ58" s="72"/>
      <c r="AR58" s="72"/>
      <c r="AS58" s="72"/>
      <c r="AT58" s="72"/>
      <c r="AU58" s="68"/>
      <c r="BB58" s="70"/>
    </row>
    <row r="59" spans="2:54" ht="15" x14ac:dyDescent="0.25">
      <c r="B59" s="68"/>
      <c r="D59" s="68"/>
      <c r="F59" s="68"/>
      <c r="H59" s="68"/>
      <c r="P59" s="225">
        <v>56</v>
      </c>
      <c r="Q59" s="316">
        <v>402053</v>
      </c>
      <c r="R59" s="316">
        <v>522822</v>
      </c>
      <c r="S59" s="316">
        <v>392062</v>
      </c>
      <c r="T59" s="316">
        <v>468970</v>
      </c>
      <c r="U59" s="317">
        <v>559153</v>
      </c>
      <c r="V59" s="76"/>
      <c r="W59" s="229">
        <v>56</v>
      </c>
      <c r="X59" s="320">
        <v>405824</v>
      </c>
      <c r="Y59" s="320">
        <v>567332</v>
      </c>
      <c r="Z59" s="320">
        <v>474177</v>
      </c>
      <c r="AA59" s="320">
        <v>395572</v>
      </c>
      <c r="AB59" s="320">
        <v>474177</v>
      </c>
      <c r="AC59" s="321">
        <v>567332</v>
      </c>
      <c r="AD59" s="76"/>
      <c r="AE59" s="72"/>
      <c r="AF59" s="76"/>
      <c r="AG59" s="72"/>
      <c r="AH59" s="72"/>
      <c r="AI59" s="72"/>
      <c r="AJ59" s="83"/>
      <c r="AK59" s="72"/>
      <c r="AL59" s="72"/>
      <c r="AM59" s="72"/>
      <c r="AN59" s="72"/>
      <c r="AO59" s="72"/>
      <c r="AP59" s="72"/>
      <c r="AQ59" s="72"/>
      <c r="AR59" s="72"/>
      <c r="AS59" s="72"/>
      <c r="AT59" s="72"/>
      <c r="AU59" s="68"/>
      <c r="BB59" s="70"/>
    </row>
    <row r="60" spans="2:54" ht="15" x14ac:dyDescent="0.25">
      <c r="B60" s="68"/>
      <c r="D60" s="68"/>
      <c r="F60" s="68"/>
      <c r="H60" s="68"/>
      <c r="P60" s="225">
        <v>57</v>
      </c>
      <c r="Q60" s="316">
        <v>410576</v>
      </c>
      <c r="R60" s="316">
        <v>533205</v>
      </c>
      <c r="S60" s="316">
        <v>399848</v>
      </c>
      <c r="T60" s="316">
        <v>478284</v>
      </c>
      <c r="U60" s="317">
        <v>570257</v>
      </c>
      <c r="V60" s="76"/>
      <c r="W60" s="229">
        <v>57</v>
      </c>
      <c r="X60" s="320">
        <v>414424</v>
      </c>
      <c r="Y60" s="320">
        <v>578599</v>
      </c>
      <c r="Z60" s="320">
        <v>483593</v>
      </c>
      <c r="AA60" s="320">
        <v>403427</v>
      </c>
      <c r="AB60" s="320">
        <v>483593</v>
      </c>
      <c r="AC60" s="321">
        <v>578599</v>
      </c>
      <c r="AD60" s="76"/>
      <c r="AE60" s="72"/>
      <c r="AF60" s="76"/>
      <c r="AG60" s="72"/>
      <c r="AH60" s="72"/>
      <c r="AI60" s="72"/>
      <c r="AJ60" s="83"/>
      <c r="AK60" s="72"/>
      <c r="AL60" s="72"/>
      <c r="AM60" s="72"/>
      <c r="AN60" s="72"/>
      <c r="AO60" s="72"/>
      <c r="AP60" s="72"/>
      <c r="AQ60" s="72"/>
      <c r="AR60" s="72"/>
      <c r="AS60" s="72"/>
      <c r="AT60" s="72"/>
      <c r="AU60" s="68"/>
      <c r="BB60" s="70"/>
    </row>
    <row r="61" spans="2:54" ht="15" x14ac:dyDescent="0.25">
      <c r="B61" s="68"/>
      <c r="D61" s="68"/>
      <c r="F61" s="68"/>
      <c r="H61" s="68"/>
      <c r="P61" s="225">
        <v>58</v>
      </c>
      <c r="Q61" s="316">
        <v>419098</v>
      </c>
      <c r="R61" s="316">
        <v>543588</v>
      </c>
      <c r="S61" s="316">
        <v>407634</v>
      </c>
      <c r="T61" s="316">
        <v>487597</v>
      </c>
      <c r="U61" s="317">
        <v>581361</v>
      </c>
      <c r="V61" s="76"/>
      <c r="W61" s="229">
        <v>58</v>
      </c>
      <c r="X61" s="320">
        <v>423024</v>
      </c>
      <c r="Y61" s="320">
        <v>589865</v>
      </c>
      <c r="Z61" s="320">
        <v>493010</v>
      </c>
      <c r="AA61" s="320">
        <v>411283</v>
      </c>
      <c r="AB61" s="320">
        <v>493010</v>
      </c>
      <c r="AC61" s="321">
        <v>589865</v>
      </c>
      <c r="AD61" s="76"/>
      <c r="AE61" s="72"/>
      <c r="AF61" s="76"/>
      <c r="AG61" s="72"/>
      <c r="AH61" s="72"/>
      <c r="AI61" s="72"/>
      <c r="AJ61" s="83"/>
      <c r="AK61" s="72"/>
      <c r="AL61" s="72"/>
      <c r="AM61" s="72"/>
      <c r="AN61" s="72"/>
      <c r="AO61" s="72"/>
      <c r="AP61" s="72"/>
      <c r="AQ61" s="72"/>
      <c r="AR61" s="72"/>
      <c r="AS61" s="72"/>
      <c r="AT61" s="72"/>
      <c r="AU61" s="68"/>
      <c r="BB61" s="70"/>
    </row>
    <row r="62" spans="2:54" ht="15" x14ac:dyDescent="0.25">
      <c r="B62" s="68"/>
      <c r="D62" s="68"/>
      <c r="F62" s="68"/>
      <c r="H62" s="68"/>
      <c r="P62" s="225">
        <v>59</v>
      </c>
      <c r="Q62" s="316">
        <v>427620</v>
      </c>
      <c r="R62" s="316">
        <v>553970</v>
      </c>
      <c r="S62" s="316">
        <v>415420</v>
      </c>
      <c r="T62" s="316">
        <v>496910</v>
      </c>
      <c r="U62" s="317">
        <v>592465</v>
      </c>
      <c r="V62" s="76"/>
      <c r="W62" s="229">
        <v>59</v>
      </c>
      <c r="X62" s="320">
        <v>431624</v>
      </c>
      <c r="Y62" s="320">
        <v>601132</v>
      </c>
      <c r="Z62" s="320">
        <v>502426</v>
      </c>
      <c r="AA62" s="320">
        <v>419138</v>
      </c>
      <c r="AB62" s="320">
        <v>502426</v>
      </c>
      <c r="AC62" s="321">
        <v>601132</v>
      </c>
      <c r="AD62" s="76"/>
      <c r="AE62" s="72"/>
      <c r="AF62" s="76"/>
      <c r="AG62" s="72"/>
      <c r="AH62" s="72"/>
      <c r="AI62" s="72"/>
      <c r="AJ62" s="83"/>
      <c r="AK62" s="72"/>
      <c r="AL62" s="72"/>
      <c r="AM62" s="72"/>
      <c r="AN62" s="72"/>
      <c r="AO62" s="72"/>
      <c r="AP62" s="72"/>
      <c r="AQ62" s="72"/>
      <c r="AR62" s="72"/>
      <c r="AS62" s="72"/>
      <c r="AT62" s="72"/>
      <c r="AU62" s="68"/>
      <c r="BB62" s="70"/>
    </row>
    <row r="63" spans="2:54" ht="15" x14ac:dyDescent="0.25">
      <c r="B63" s="68"/>
      <c r="D63" s="68"/>
      <c r="F63" s="68"/>
      <c r="H63" s="68"/>
      <c r="P63" s="225">
        <v>60</v>
      </c>
      <c r="Q63" s="316">
        <v>436142</v>
      </c>
      <c r="R63" s="316">
        <v>564353</v>
      </c>
      <c r="S63" s="316">
        <v>423206</v>
      </c>
      <c r="T63" s="316">
        <v>506223</v>
      </c>
      <c r="U63" s="317">
        <v>603569</v>
      </c>
      <c r="V63" s="76"/>
      <c r="W63" s="229">
        <v>60</v>
      </c>
      <c r="X63" s="320">
        <v>440224</v>
      </c>
      <c r="Y63" s="320">
        <v>612398</v>
      </c>
      <c r="Z63" s="320">
        <v>511843</v>
      </c>
      <c r="AA63" s="320">
        <v>426994</v>
      </c>
      <c r="AB63" s="320">
        <v>511843</v>
      </c>
      <c r="AC63" s="321">
        <v>612398</v>
      </c>
      <c r="AD63" s="76"/>
      <c r="AE63" s="72"/>
      <c r="AF63" s="76"/>
      <c r="AG63" s="72"/>
      <c r="AH63" s="72"/>
      <c r="AI63" s="72"/>
      <c r="AJ63" s="83"/>
      <c r="AK63" s="72"/>
      <c r="AL63" s="72"/>
      <c r="AM63" s="72"/>
      <c r="AN63" s="72"/>
      <c r="AO63" s="72"/>
      <c r="AP63" s="72"/>
      <c r="AQ63" s="72"/>
      <c r="AR63" s="72"/>
      <c r="AS63" s="72"/>
      <c r="AT63" s="72"/>
      <c r="AU63" s="68"/>
      <c r="BB63" s="70"/>
    </row>
    <row r="64" spans="2:54" ht="15" x14ac:dyDescent="0.25">
      <c r="B64" s="68"/>
      <c r="D64" s="68"/>
      <c r="F64" s="68"/>
      <c r="H64" s="68"/>
      <c r="P64" s="225">
        <v>61</v>
      </c>
      <c r="Q64" s="316">
        <v>445107</v>
      </c>
      <c r="R64" s="316">
        <v>575275</v>
      </c>
      <c r="S64" s="316">
        <v>431396</v>
      </c>
      <c r="T64" s="316">
        <v>516020</v>
      </c>
      <c r="U64" s="317">
        <v>615250</v>
      </c>
      <c r="V64" s="76"/>
      <c r="W64" s="229">
        <v>61</v>
      </c>
      <c r="X64" s="320">
        <v>449271</v>
      </c>
      <c r="Y64" s="320">
        <v>624250</v>
      </c>
      <c r="Z64" s="320">
        <v>521749</v>
      </c>
      <c r="AA64" s="320">
        <v>435258</v>
      </c>
      <c r="AB64" s="320">
        <v>521749</v>
      </c>
      <c r="AC64" s="321">
        <v>624250</v>
      </c>
      <c r="AD64" s="76"/>
      <c r="AE64" s="72"/>
      <c r="AF64" s="76"/>
      <c r="AG64" s="72"/>
      <c r="AH64" s="72"/>
      <c r="AI64" s="72"/>
      <c r="AJ64" s="83"/>
      <c r="AK64" s="72"/>
      <c r="AL64" s="72"/>
      <c r="AM64" s="72"/>
      <c r="AN64" s="72"/>
      <c r="AO64" s="72"/>
      <c r="AP64" s="72"/>
      <c r="AQ64" s="72"/>
      <c r="AR64" s="72"/>
      <c r="AS64" s="72"/>
      <c r="AT64" s="72"/>
      <c r="AU64" s="68"/>
      <c r="BB64" s="70"/>
    </row>
    <row r="65" spans="2:54" ht="15" x14ac:dyDescent="0.25">
      <c r="B65" s="68"/>
      <c r="D65" s="68"/>
      <c r="F65" s="68"/>
      <c r="H65" s="68"/>
      <c r="P65" s="225">
        <v>62</v>
      </c>
      <c r="Q65" s="316">
        <v>454072</v>
      </c>
      <c r="R65" s="316">
        <v>586197</v>
      </c>
      <c r="S65" s="316">
        <v>439587</v>
      </c>
      <c r="T65" s="316">
        <v>525817</v>
      </c>
      <c r="U65" s="317">
        <v>626931</v>
      </c>
      <c r="V65" s="76"/>
      <c r="W65" s="229">
        <v>62</v>
      </c>
      <c r="X65" s="320">
        <v>458318</v>
      </c>
      <c r="Y65" s="320">
        <v>636102</v>
      </c>
      <c r="Z65" s="320">
        <v>531655</v>
      </c>
      <c r="AA65" s="320">
        <v>443521</v>
      </c>
      <c r="AB65" s="320">
        <v>531655</v>
      </c>
      <c r="AC65" s="321">
        <v>636102</v>
      </c>
      <c r="AD65" s="76"/>
      <c r="AE65" s="72"/>
      <c r="AF65" s="76"/>
      <c r="AG65" s="72"/>
      <c r="AH65" s="72"/>
      <c r="AI65" s="72"/>
      <c r="AJ65" s="83"/>
      <c r="AK65" s="72"/>
      <c r="AL65" s="72"/>
      <c r="AM65" s="72"/>
      <c r="AN65" s="72"/>
      <c r="AO65" s="72"/>
      <c r="AP65" s="72"/>
      <c r="AQ65" s="72"/>
      <c r="AR65" s="72"/>
      <c r="AS65" s="72"/>
      <c r="AT65" s="72"/>
      <c r="AU65" s="68"/>
      <c r="BB65" s="70"/>
    </row>
    <row r="66" spans="2:54" ht="15" x14ac:dyDescent="0.25">
      <c r="B66" s="68"/>
      <c r="D66" s="68"/>
      <c r="F66" s="68"/>
      <c r="H66" s="68"/>
      <c r="P66" s="225">
        <v>63</v>
      </c>
      <c r="Q66" s="316">
        <v>463037</v>
      </c>
      <c r="R66" s="316">
        <v>597120</v>
      </c>
      <c r="S66" s="316">
        <v>447777</v>
      </c>
      <c r="T66" s="316">
        <v>535614</v>
      </c>
      <c r="U66" s="317">
        <v>638613</v>
      </c>
      <c r="V66" s="76"/>
      <c r="W66" s="229">
        <v>63</v>
      </c>
      <c r="X66" s="320">
        <v>467365</v>
      </c>
      <c r="Y66" s="320">
        <v>647954</v>
      </c>
      <c r="Z66" s="320">
        <v>541561</v>
      </c>
      <c r="AA66" s="320">
        <v>451785</v>
      </c>
      <c r="AB66" s="320">
        <v>541561</v>
      </c>
      <c r="AC66" s="321">
        <v>647954</v>
      </c>
      <c r="AD66" s="76"/>
      <c r="AE66" s="72"/>
      <c r="AF66" s="76"/>
      <c r="AG66" s="72"/>
      <c r="AH66" s="72"/>
      <c r="AI66" s="72"/>
      <c r="AJ66" s="83"/>
      <c r="AK66" s="72"/>
      <c r="AL66" s="72"/>
      <c r="AM66" s="72"/>
      <c r="AN66" s="72"/>
      <c r="AO66" s="72"/>
      <c r="AP66" s="72"/>
      <c r="AQ66" s="72"/>
      <c r="AR66" s="72"/>
      <c r="AS66" s="72"/>
      <c r="AT66" s="72"/>
      <c r="AU66" s="68"/>
      <c r="BB66" s="70"/>
    </row>
    <row r="67" spans="2:54" ht="15" x14ac:dyDescent="0.25">
      <c r="B67" s="68"/>
      <c r="D67" s="68"/>
      <c r="F67" s="68"/>
      <c r="H67" s="68"/>
      <c r="P67" s="225">
        <v>64</v>
      </c>
      <c r="Q67" s="316">
        <v>472002</v>
      </c>
      <c r="R67" s="316">
        <v>608042</v>
      </c>
      <c r="S67" s="316">
        <v>455968</v>
      </c>
      <c r="T67" s="316">
        <v>545411</v>
      </c>
      <c r="U67" s="317">
        <v>650294</v>
      </c>
      <c r="V67" s="76"/>
      <c r="W67" s="229">
        <v>64</v>
      </c>
      <c r="X67" s="320">
        <v>476412</v>
      </c>
      <c r="Y67" s="320">
        <v>659806</v>
      </c>
      <c r="Z67" s="320">
        <v>551467</v>
      </c>
      <c r="AA67" s="320">
        <v>460049</v>
      </c>
      <c r="AB67" s="320">
        <v>551467</v>
      </c>
      <c r="AC67" s="321">
        <v>659806</v>
      </c>
      <c r="AD67" s="76"/>
      <c r="AE67" s="72"/>
      <c r="AF67" s="76"/>
      <c r="AG67" s="72"/>
      <c r="AH67" s="72"/>
      <c r="AI67" s="72"/>
      <c r="AJ67" s="83"/>
      <c r="AK67" s="72"/>
      <c r="AL67" s="72"/>
      <c r="AM67" s="72"/>
      <c r="AN67" s="72"/>
      <c r="AO67" s="72"/>
      <c r="AP67" s="72"/>
      <c r="AQ67" s="72"/>
      <c r="AR67" s="72"/>
      <c r="AS67" s="72"/>
      <c r="AT67" s="72"/>
      <c r="AU67" s="68"/>
      <c r="BB67" s="70"/>
    </row>
    <row r="68" spans="2:54" ht="15" x14ac:dyDescent="0.25">
      <c r="B68" s="68"/>
      <c r="D68" s="68"/>
      <c r="F68" s="68"/>
      <c r="H68" s="68"/>
      <c r="P68" s="225">
        <v>65</v>
      </c>
      <c r="Q68" s="316">
        <v>480967</v>
      </c>
      <c r="R68" s="316">
        <v>618964</v>
      </c>
      <c r="S68" s="316">
        <v>464158</v>
      </c>
      <c r="T68" s="316">
        <v>555208</v>
      </c>
      <c r="U68" s="317">
        <v>661975</v>
      </c>
      <c r="V68" s="76"/>
      <c r="W68" s="229">
        <v>65</v>
      </c>
      <c r="X68" s="320">
        <v>485459</v>
      </c>
      <c r="Y68" s="320">
        <v>671658</v>
      </c>
      <c r="Z68" s="320">
        <v>561373</v>
      </c>
      <c r="AA68" s="320">
        <v>468312</v>
      </c>
      <c r="AB68" s="320">
        <v>561373</v>
      </c>
      <c r="AC68" s="321">
        <v>671658</v>
      </c>
      <c r="AD68" s="76"/>
      <c r="AE68" s="72"/>
      <c r="AF68" s="76"/>
      <c r="AG68" s="72"/>
      <c r="AH68" s="72"/>
      <c r="AI68" s="72"/>
      <c r="AJ68" s="83"/>
      <c r="AK68" s="72"/>
      <c r="AL68" s="72"/>
      <c r="AM68" s="72"/>
      <c r="AN68" s="72"/>
      <c r="AO68" s="72"/>
      <c r="AP68" s="72"/>
      <c r="AQ68" s="72"/>
      <c r="AR68" s="72"/>
      <c r="AS68" s="72"/>
      <c r="AT68" s="72"/>
      <c r="AU68" s="68"/>
      <c r="BB68" s="70"/>
    </row>
    <row r="69" spans="2:54" ht="15" x14ac:dyDescent="0.25">
      <c r="B69" s="68"/>
      <c r="D69" s="68"/>
      <c r="F69" s="68"/>
      <c r="H69" s="68"/>
      <c r="P69" s="225">
        <v>66</v>
      </c>
      <c r="Q69" s="316">
        <v>489933</v>
      </c>
      <c r="R69" s="316">
        <v>629886</v>
      </c>
      <c r="S69" s="316">
        <v>472349</v>
      </c>
      <c r="T69" s="316">
        <v>565006</v>
      </c>
      <c r="U69" s="317">
        <v>673656</v>
      </c>
      <c r="V69" s="76"/>
      <c r="W69" s="229">
        <v>66</v>
      </c>
      <c r="X69" s="320">
        <v>494506</v>
      </c>
      <c r="Y69" s="320">
        <v>683510</v>
      </c>
      <c r="Z69" s="320">
        <v>571279</v>
      </c>
      <c r="AA69" s="320">
        <v>476576</v>
      </c>
      <c r="AB69" s="320">
        <v>571279</v>
      </c>
      <c r="AC69" s="321">
        <v>683510</v>
      </c>
      <c r="AD69" s="76"/>
      <c r="AE69" s="72"/>
      <c r="AF69" s="76"/>
      <c r="AG69" s="72"/>
      <c r="AH69" s="72"/>
      <c r="AI69" s="72"/>
      <c r="AJ69" s="83"/>
      <c r="AK69" s="72"/>
      <c r="AL69" s="72"/>
      <c r="AM69" s="72"/>
      <c r="AN69" s="72"/>
      <c r="AO69" s="72"/>
      <c r="AP69" s="72"/>
      <c r="AQ69" s="72"/>
      <c r="AR69" s="72"/>
      <c r="AS69" s="72"/>
      <c r="AT69" s="72"/>
      <c r="AU69" s="68"/>
      <c r="BB69" s="70"/>
    </row>
    <row r="70" spans="2:54" ht="15" x14ac:dyDescent="0.25">
      <c r="B70" s="68"/>
      <c r="D70" s="68"/>
      <c r="F70" s="68"/>
      <c r="H70" s="68"/>
      <c r="P70" s="225">
        <v>67</v>
      </c>
      <c r="Q70" s="316">
        <v>498898</v>
      </c>
      <c r="R70" s="316">
        <v>640808</v>
      </c>
      <c r="S70" s="316">
        <v>480539</v>
      </c>
      <c r="T70" s="316">
        <v>574803</v>
      </c>
      <c r="U70" s="317">
        <v>685337</v>
      </c>
      <c r="V70" s="76"/>
      <c r="W70" s="229">
        <v>67</v>
      </c>
      <c r="X70" s="320">
        <v>503553</v>
      </c>
      <c r="Y70" s="320">
        <v>695362</v>
      </c>
      <c r="Z70" s="320">
        <v>581184</v>
      </c>
      <c r="AA70" s="320">
        <v>484840</v>
      </c>
      <c r="AB70" s="320">
        <v>581184</v>
      </c>
      <c r="AC70" s="321">
        <v>695362</v>
      </c>
      <c r="AD70" s="76"/>
      <c r="AE70" s="72"/>
      <c r="AF70" s="76"/>
      <c r="AG70" s="72"/>
      <c r="AH70" s="72"/>
      <c r="AI70" s="72"/>
      <c r="AJ70" s="83"/>
      <c r="AK70" s="72"/>
      <c r="AL70" s="72"/>
      <c r="AM70" s="72"/>
      <c r="AN70" s="72"/>
      <c r="AO70" s="72"/>
      <c r="AP70" s="72"/>
      <c r="AQ70" s="72"/>
      <c r="AR70" s="72"/>
      <c r="AS70" s="72"/>
      <c r="AT70" s="72"/>
      <c r="AU70" s="68"/>
      <c r="BB70" s="70"/>
    </row>
    <row r="71" spans="2:54" ht="15" x14ac:dyDescent="0.25">
      <c r="B71" s="68"/>
      <c r="D71" s="68"/>
      <c r="F71" s="68"/>
      <c r="H71" s="68"/>
      <c r="P71" s="225">
        <v>68</v>
      </c>
      <c r="Q71" s="316">
        <v>507863</v>
      </c>
      <c r="R71" s="316">
        <v>651730</v>
      </c>
      <c r="S71" s="316">
        <v>488729</v>
      </c>
      <c r="T71" s="316">
        <v>584600</v>
      </c>
      <c r="U71" s="317">
        <v>697018</v>
      </c>
      <c r="V71" s="76"/>
      <c r="W71" s="229">
        <v>68</v>
      </c>
      <c r="X71" s="320">
        <v>512600</v>
      </c>
      <c r="Y71" s="320">
        <v>707214</v>
      </c>
      <c r="Z71" s="320">
        <v>591090</v>
      </c>
      <c r="AA71" s="320">
        <v>493103</v>
      </c>
      <c r="AB71" s="320">
        <v>591090</v>
      </c>
      <c r="AC71" s="321">
        <v>707214</v>
      </c>
      <c r="AD71" s="76"/>
      <c r="AE71" s="72"/>
      <c r="AF71" s="76"/>
      <c r="AG71" s="72"/>
      <c r="AH71" s="72"/>
      <c r="AI71" s="72"/>
      <c r="AJ71" s="83"/>
      <c r="AK71" s="72"/>
      <c r="AL71" s="72"/>
      <c r="AM71" s="72"/>
      <c r="AN71" s="72"/>
      <c r="AO71" s="72"/>
      <c r="AP71" s="72"/>
      <c r="AQ71" s="72"/>
      <c r="AR71" s="72"/>
      <c r="AS71" s="72"/>
      <c r="AT71" s="72"/>
      <c r="AU71" s="68"/>
      <c r="BB71" s="70"/>
    </row>
    <row r="72" spans="2:54" ht="15" x14ac:dyDescent="0.25">
      <c r="B72" s="68"/>
      <c r="D72" s="68"/>
      <c r="F72" s="68"/>
      <c r="H72" s="68"/>
      <c r="P72" s="225">
        <v>69</v>
      </c>
      <c r="Q72" s="316">
        <v>516828</v>
      </c>
      <c r="R72" s="316">
        <v>662653</v>
      </c>
      <c r="S72" s="316">
        <v>496920</v>
      </c>
      <c r="T72" s="316">
        <v>594397</v>
      </c>
      <c r="U72" s="317">
        <v>708700</v>
      </c>
      <c r="V72" s="76"/>
      <c r="W72" s="229">
        <v>69</v>
      </c>
      <c r="X72" s="320">
        <v>521647</v>
      </c>
      <c r="Y72" s="320">
        <v>719066</v>
      </c>
      <c r="Z72" s="320">
        <v>600996</v>
      </c>
      <c r="AA72" s="320">
        <v>501367</v>
      </c>
      <c r="AB72" s="320">
        <v>600996</v>
      </c>
      <c r="AC72" s="321">
        <v>719066</v>
      </c>
      <c r="AD72" s="76"/>
      <c r="AE72" s="72"/>
      <c r="AF72" s="76"/>
      <c r="AG72" s="72"/>
      <c r="AH72" s="72"/>
      <c r="AI72" s="72"/>
      <c r="AJ72" s="83"/>
      <c r="AK72" s="72"/>
      <c r="AL72" s="72"/>
      <c r="AM72" s="72"/>
      <c r="AN72" s="72"/>
      <c r="AO72" s="72"/>
      <c r="AP72" s="72"/>
      <c r="AQ72" s="72"/>
      <c r="AR72" s="72"/>
      <c r="AS72" s="72"/>
      <c r="AT72" s="72"/>
      <c r="AU72" s="68"/>
      <c r="BB72" s="70"/>
    </row>
    <row r="73" spans="2:54" ht="15" x14ac:dyDescent="0.25">
      <c r="B73" s="68"/>
      <c r="D73" s="68"/>
      <c r="F73" s="68"/>
      <c r="H73" s="68"/>
      <c r="P73" s="225">
        <v>70</v>
      </c>
      <c r="Q73" s="316">
        <v>525793</v>
      </c>
      <c r="R73" s="316">
        <v>673575</v>
      </c>
      <c r="S73" s="316">
        <v>505110</v>
      </c>
      <c r="T73" s="316">
        <v>604194</v>
      </c>
      <c r="U73" s="317">
        <v>720381</v>
      </c>
      <c r="V73" s="76"/>
      <c r="W73" s="229">
        <v>70</v>
      </c>
      <c r="X73" s="320">
        <v>530694</v>
      </c>
      <c r="Y73" s="320">
        <v>730918</v>
      </c>
      <c r="Z73" s="320">
        <v>610902</v>
      </c>
      <c r="AA73" s="320">
        <v>509631</v>
      </c>
      <c r="AB73" s="320">
        <v>610902</v>
      </c>
      <c r="AC73" s="321">
        <v>730918</v>
      </c>
      <c r="AD73" s="76"/>
      <c r="AE73" s="72"/>
      <c r="AF73" s="76"/>
      <c r="AG73" s="72"/>
      <c r="AH73" s="72"/>
      <c r="AI73" s="72"/>
      <c r="AJ73" s="83"/>
      <c r="AK73" s="72"/>
      <c r="AL73" s="72"/>
      <c r="AM73" s="72"/>
      <c r="AN73" s="72"/>
      <c r="AO73" s="72"/>
      <c r="AP73" s="72"/>
      <c r="AQ73" s="72"/>
      <c r="AR73" s="72"/>
      <c r="AS73" s="72"/>
      <c r="AT73" s="72"/>
      <c r="AU73" s="68"/>
      <c r="BB73" s="70"/>
    </row>
    <row r="74" spans="2:54" ht="15" x14ac:dyDescent="0.25">
      <c r="B74" s="68"/>
      <c r="D74" s="68"/>
      <c r="F74" s="68"/>
      <c r="H74" s="68"/>
      <c r="P74" s="225">
        <v>71</v>
      </c>
      <c r="Q74" s="316">
        <v>534758</v>
      </c>
      <c r="R74" s="316">
        <v>684497</v>
      </c>
      <c r="S74" s="316">
        <v>513301</v>
      </c>
      <c r="T74" s="316">
        <v>613991</v>
      </c>
      <c r="U74" s="317">
        <v>732062</v>
      </c>
      <c r="V74" s="76"/>
      <c r="W74" s="229">
        <v>71</v>
      </c>
      <c r="X74" s="320">
        <v>539741</v>
      </c>
      <c r="Y74" s="320">
        <v>742770</v>
      </c>
      <c r="Z74" s="320">
        <v>620808</v>
      </c>
      <c r="AA74" s="320">
        <v>517894</v>
      </c>
      <c r="AB74" s="320">
        <v>620808</v>
      </c>
      <c r="AC74" s="321">
        <v>742770</v>
      </c>
      <c r="AD74" s="76"/>
      <c r="AE74" s="72"/>
      <c r="AF74" s="76"/>
      <c r="AG74" s="72"/>
      <c r="AH74" s="72"/>
      <c r="AI74" s="72"/>
      <c r="AJ74" s="83"/>
      <c r="AK74" s="72"/>
      <c r="AL74" s="72"/>
      <c r="AM74" s="72"/>
      <c r="AN74" s="72"/>
      <c r="AO74" s="72"/>
      <c r="AP74" s="72"/>
      <c r="AQ74" s="72"/>
      <c r="AR74" s="72"/>
      <c r="AS74" s="72"/>
      <c r="AT74" s="72"/>
      <c r="AU74" s="68"/>
      <c r="BB74" s="70"/>
    </row>
    <row r="75" spans="2:54" ht="15" x14ac:dyDescent="0.25">
      <c r="B75" s="68"/>
      <c r="D75" s="68"/>
      <c r="F75" s="68"/>
      <c r="H75" s="68"/>
      <c r="P75" s="225">
        <v>72</v>
      </c>
      <c r="Q75" s="316">
        <v>543723</v>
      </c>
      <c r="R75" s="316">
        <v>695419</v>
      </c>
      <c r="S75" s="316">
        <v>521491</v>
      </c>
      <c r="T75" s="316">
        <v>623788</v>
      </c>
      <c r="U75" s="317">
        <v>743743</v>
      </c>
      <c r="V75" s="76"/>
      <c r="W75" s="229">
        <v>72</v>
      </c>
      <c r="X75" s="320">
        <v>548788</v>
      </c>
      <c r="Y75" s="320">
        <v>754622</v>
      </c>
      <c r="Z75" s="320">
        <v>630714</v>
      </c>
      <c r="AA75" s="320">
        <v>526158</v>
      </c>
      <c r="AB75" s="320">
        <v>630714</v>
      </c>
      <c r="AC75" s="320">
        <v>754622</v>
      </c>
      <c r="AD75" s="76"/>
      <c r="AE75" s="72"/>
      <c r="AF75" s="76"/>
      <c r="AG75" s="72"/>
      <c r="AH75" s="72"/>
      <c r="AI75" s="72"/>
      <c r="AJ75" s="83"/>
      <c r="AK75" s="72"/>
      <c r="AL75" s="72"/>
      <c r="AM75" s="72"/>
      <c r="AN75" s="72"/>
      <c r="AO75" s="72"/>
      <c r="AP75" s="72"/>
      <c r="AQ75" s="72"/>
      <c r="AR75" s="72"/>
      <c r="AS75" s="72"/>
      <c r="AT75" s="72"/>
      <c r="AU75" s="68"/>
      <c r="BB75" s="70"/>
    </row>
    <row r="76" spans="2:54" ht="15" x14ac:dyDescent="0.25">
      <c r="B76" s="68"/>
      <c r="D76" s="68"/>
      <c r="F76" s="68"/>
      <c r="H76" s="68"/>
      <c r="P76" s="225">
        <v>73</v>
      </c>
      <c r="Q76" s="316">
        <v>553154</v>
      </c>
      <c r="R76" s="316">
        <v>706909</v>
      </c>
      <c r="S76" s="316">
        <v>530107</v>
      </c>
      <c r="T76" s="316">
        <v>634094</v>
      </c>
      <c r="U76" s="317">
        <v>756031</v>
      </c>
      <c r="V76" s="76"/>
      <c r="W76" s="229">
        <v>73</v>
      </c>
      <c r="X76" s="320">
        <v>558305</v>
      </c>
      <c r="Y76" s="320">
        <v>767090</v>
      </c>
      <c r="Z76" s="320">
        <v>641135</v>
      </c>
      <c r="AA76" s="320">
        <v>534851</v>
      </c>
      <c r="AB76" s="320">
        <v>641135</v>
      </c>
      <c r="AC76" s="321">
        <v>767090</v>
      </c>
      <c r="AD76" s="76"/>
      <c r="AE76" s="72"/>
      <c r="AF76" s="76"/>
      <c r="AG76" s="72"/>
      <c r="AH76" s="72"/>
      <c r="AI76" s="72"/>
      <c r="AJ76" s="83"/>
      <c r="AK76" s="72"/>
      <c r="AL76" s="72"/>
      <c r="AM76" s="72"/>
      <c r="AN76" s="72"/>
      <c r="AO76" s="72"/>
      <c r="AP76" s="72"/>
      <c r="AQ76" s="72"/>
      <c r="AR76" s="72"/>
      <c r="AS76" s="72"/>
      <c r="AT76" s="72"/>
      <c r="AU76" s="68"/>
      <c r="BB76" s="70"/>
    </row>
    <row r="77" spans="2:54" ht="15" x14ac:dyDescent="0.25">
      <c r="B77" s="68"/>
      <c r="D77" s="68"/>
      <c r="F77" s="68"/>
      <c r="H77" s="68"/>
      <c r="P77" s="225">
        <v>74</v>
      </c>
      <c r="Q77" s="316">
        <v>562585</v>
      </c>
      <c r="R77" s="316">
        <v>718398</v>
      </c>
      <c r="S77" s="316">
        <v>538723</v>
      </c>
      <c r="T77" s="316">
        <v>644400</v>
      </c>
      <c r="U77" s="317">
        <v>768319</v>
      </c>
      <c r="V77" s="76"/>
      <c r="W77" s="229">
        <v>74</v>
      </c>
      <c r="X77" s="320">
        <v>567822</v>
      </c>
      <c r="Y77" s="320">
        <v>779557</v>
      </c>
      <c r="Z77" s="320">
        <v>651555</v>
      </c>
      <c r="AA77" s="320">
        <v>543544</v>
      </c>
      <c r="AB77" s="320">
        <v>651555</v>
      </c>
      <c r="AC77" s="321">
        <v>779557</v>
      </c>
      <c r="AD77" s="76"/>
      <c r="AE77" s="72"/>
      <c r="AF77" s="76"/>
      <c r="AG77" s="72"/>
      <c r="AH77" s="72"/>
      <c r="AI77" s="72"/>
      <c r="AJ77" s="83"/>
      <c r="AK77" s="72"/>
      <c r="AL77" s="72"/>
      <c r="AM77" s="72"/>
      <c r="AN77" s="72"/>
      <c r="AO77" s="72"/>
      <c r="AP77" s="72"/>
      <c r="AQ77" s="72"/>
      <c r="AR77" s="72"/>
      <c r="AS77" s="72"/>
      <c r="AT77" s="72"/>
      <c r="AU77" s="68"/>
      <c r="BB77" s="70"/>
    </row>
    <row r="78" spans="2:54" ht="15" x14ac:dyDescent="0.25">
      <c r="B78" s="68"/>
      <c r="D78" s="68"/>
      <c r="F78" s="68"/>
      <c r="H78" s="68"/>
      <c r="P78" s="225">
        <v>75</v>
      </c>
      <c r="Q78" s="316">
        <v>572015</v>
      </c>
      <c r="R78" s="316">
        <v>729888</v>
      </c>
      <c r="S78" s="316">
        <v>547339</v>
      </c>
      <c r="T78" s="316">
        <v>654706</v>
      </c>
      <c r="U78" s="317">
        <v>780607</v>
      </c>
      <c r="V78" s="76"/>
      <c r="W78" s="229">
        <v>75</v>
      </c>
      <c r="X78" s="320">
        <v>577339</v>
      </c>
      <c r="Y78" s="320">
        <v>792025</v>
      </c>
      <c r="Z78" s="320">
        <v>661976</v>
      </c>
      <c r="AA78" s="320">
        <v>552237</v>
      </c>
      <c r="AB78" s="320">
        <v>661976</v>
      </c>
      <c r="AC78" s="321">
        <v>792025</v>
      </c>
      <c r="AD78" s="76"/>
      <c r="AE78" s="72"/>
      <c r="AF78" s="76"/>
      <c r="AG78" s="72"/>
      <c r="AH78" s="72"/>
      <c r="AI78" s="72"/>
      <c r="AJ78" s="83"/>
      <c r="AK78" s="72"/>
      <c r="AL78" s="72"/>
      <c r="AM78" s="72"/>
      <c r="AN78" s="72"/>
      <c r="AO78" s="72"/>
      <c r="AP78" s="72"/>
      <c r="AQ78" s="72"/>
      <c r="AR78" s="72"/>
      <c r="AS78" s="72"/>
      <c r="AT78" s="72"/>
      <c r="AU78" s="68"/>
      <c r="BB78" s="70"/>
    </row>
    <row r="79" spans="2:54" ht="15" x14ac:dyDescent="0.25">
      <c r="B79" s="68"/>
      <c r="D79" s="68"/>
      <c r="F79" s="68"/>
      <c r="H79" s="68"/>
      <c r="P79" s="225">
        <v>76</v>
      </c>
      <c r="Q79" s="316">
        <v>581446</v>
      </c>
      <c r="R79" s="316">
        <v>741377</v>
      </c>
      <c r="S79" s="316">
        <v>555955</v>
      </c>
      <c r="T79" s="316">
        <v>665012</v>
      </c>
      <c r="U79" s="317">
        <v>792895</v>
      </c>
      <c r="V79" s="76"/>
      <c r="W79" s="229">
        <v>76</v>
      </c>
      <c r="X79" s="320">
        <v>586856</v>
      </c>
      <c r="Y79" s="320">
        <v>804493</v>
      </c>
      <c r="Z79" s="320">
        <v>672396</v>
      </c>
      <c r="AA79" s="320">
        <v>560930</v>
      </c>
      <c r="AB79" s="320">
        <v>672396</v>
      </c>
      <c r="AC79" s="321">
        <v>804493</v>
      </c>
      <c r="AD79" s="76"/>
      <c r="AE79" s="72"/>
      <c r="AF79" s="76"/>
      <c r="AG79" s="72"/>
      <c r="AH79" s="72"/>
      <c r="AI79" s="72"/>
      <c r="AJ79" s="83"/>
      <c r="AK79" s="72"/>
      <c r="AL79" s="72"/>
      <c r="AM79" s="72"/>
      <c r="AN79" s="72"/>
      <c r="AO79" s="72"/>
      <c r="AP79" s="72"/>
      <c r="AQ79" s="72"/>
      <c r="AR79" s="72"/>
      <c r="AS79" s="72"/>
      <c r="AT79" s="72"/>
      <c r="AU79" s="68"/>
      <c r="BB79" s="70"/>
    </row>
    <row r="80" spans="2:54" ht="15" x14ac:dyDescent="0.25">
      <c r="B80" s="68"/>
      <c r="D80" s="68"/>
      <c r="F80" s="68"/>
      <c r="H80" s="68"/>
      <c r="P80" s="225">
        <v>77</v>
      </c>
      <c r="Q80" s="316">
        <v>590877</v>
      </c>
      <c r="R80" s="316">
        <v>752867</v>
      </c>
      <c r="S80" s="316">
        <v>564571</v>
      </c>
      <c r="T80" s="316">
        <v>675318</v>
      </c>
      <c r="U80" s="317">
        <v>805183</v>
      </c>
      <c r="V80" s="76"/>
      <c r="W80" s="229">
        <v>77</v>
      </c>
      <c r="X80" s="320">
        <v>596373</v>
      </c>
      <c r="Y80" s="320">
        <v>816960</v>
      </c>
      <c r="Z80" s="320">
        <v>682817</v>
      </c>
      <c r="AA80" s="320">
        <v>569623</v>
      </c>
      <c r="AB80" s="320">
        <v>682817</v>
      </c>
      <c r="AC80" s="321">
        <v>816960</v>
      </c>
      <c r="AD80" s="76"/>
      <c r="AE80" s="72"/>
      <c r="AF80" s="76"/>
      <c r="AG80" s="72"/>
      <c r="AH80" s="72"/>
      <c r="AI80" s="72"/>
      <c r="AJ80" s="83"/>
      <c r="AK80" s="72"/>
      <c r="AL80" s="72"/>
      <c r="AM80" s="72"/>
      <c r="AN80" s="72"/>
      <c r="AO80" s="72"/>
      <c r="AP80" s="72"/>
      <c r="AQ80" s="72"/>
      <c r="AR80" s="72"/>
      <c r="AS80" s="72"/>
      <c r="AT80" s="72"/>
      <c r="AU80" s="68"/>
      <c r="BB80" s="70"/>
    </row>
    <row r="81" spans="2:54" ht="15" x14ac:dyDescent="0.25">
      <c r="B81" s="68"/>
      <c r="D81" s="68"/>
      <c r="F81" s="68"/>
      <c r="H81" s="68"/>
      <c r="P81" s="225">
        <v>78</v>
      </c>
      <c r="Q81" s="316">
        <v>600308</v>
      </c>
      <c r="R81" s="316">
        <v>764356</v>
      </c>
      <c r="S81" s="316">
        <v>573187</v>
      </c>
      <c r="T81" s="316">
        <v>685625</v>
      </c>
      <c r="U81" s="317">
        <v>817471</v>
      </c>
      <c r="V81" s="76"/>
      <c r="W81" s="229">
        <v>78</v>
      </c>
      <c r="X81" s="320">
        <v>605890</v>
      </c>
      <c r="Y81" s="320">
        <v>829428</v>
      </c>
      <c r="Z81" s="320">
        <v>693237</v>
      </c>
      <c r="AA81" s="320">
        <v>578317</v>
      </c>
      <c r="AB81" s="320">
        <v>693237</v>
      </c>
      <c r="AC81" s="321">
        <v>829428</v>
      </c>
      <c r="AD81" s="76"/>
      <c r="AE81" s="72"/>
      <c r="AF81" s="76"/>
      <c r="AG81" s="72"/>
      <c r="AH81" s="72"/>
      <c r="AI81" s="72"/>
      <c r="AJ81" s="83"/>
      <c r="AK81" s="72"/>
      <c r="AL81" s="72"/>
      <c r="AM81" s="72"/>
      <c r="AN81" s="72"/>
      <c r="AO81" s="72"/>
      <c r="AP81" s="72"/>
      <c r="AQ81" s="72"/>
      <c r="AR81" s="72"/>
      <c r="AS81" s="72"/>
      <c r="AT81" s="72"/>
      <c r="AU81" s="68"/>
      <c r="BB81" s="70"/>
    </row>
    <row r="82" spans="2:54" ht="15" x14ac:dyDescent="0.25">
      <c r="B82" s="68"/>
      <c r="D82" s="68"/>
      <c r="F82" s="68"/>
      <c r="H82" s="68"/>
      <c r="P82" s="225">
        <v>79</v>
      </c>
      <c r="Q82" s="316">
        <v>609738</v>
      </c>
      <c r="R82" s="316">
        <v>775846</v>
      </c>
      <c r="S82" s="316">
        <v>581802</v>
      </c>
      <c r="T82" s="316">
        <v>695931</v>
      </c>
      <c r="U82" s="317">
        <v>829758</v>
      </c>
      <c r="V82" s="76"/>
      <c r="W82" s="229">
        <v>79</v>
      </c>
      <c r="X82" s="320">
        <v>615407</v>
      </c>
      <c r="Y82" s="320">
        <v>841896</v>
      </c>
      <c r="Z82" s="320">
        <v>703658</v>
      </c>
      <c r="AA82" s="320">
        <v>587010</v>
      </c>
      <c r="AB82" s="320">
        <v>703658</v>
      </c>
      <c r="AC82" s="321">
        <v>841896</v>
      </c>
      <c r="AD82" s="76"/>
      <c r="AE82" s="72"/>
      <c r="AF82" s="76"/>
      <c r="AG82" s="72"/>
      <c r="AH82" s="72"/>
      <c r="AI82" s="72"/>
      <c r="AJ82" s="83"/>
      <c r="AK82" s="72"/>
      <c r="AL82" s="72"/>
      <c r="AM82" s="72"/>
      <c r="AN82" s="72"/>
      <c r="AO82" s="72"/>
      <c r="AP82" s="72"/>
      <c r="AQ82" s="72"/>
      <c r="AR82" s="72"/>
      <c r="AS82" s="72"/>
      <c r="AT82" s="72"/>
      <c r="AU82" s="68"/>
      <c r="BB82" s="70"/>
    </row>
    <row r="83" spans="2:54" ht="15" x14ac:dyDescent="0.25">
      <c r="B83" s="68"/>
      <c r="D83" s="68"/>
      <c r="F83" s="68"/>
      <c r="H83" s="68"/>
      <c r="P83" s="225">
        <v>80</v>
      </c>
      <c r="Q83" s="316">
        <v>619169</v>
      </c>
      <c r="R83" s="316">
        <v>787335</v>
      </c>
      <c r="S83" s="316">
        <v>590418</v>
      </c>
      <c r="T83" s="316">
        <v>706237</v>
      </c>
      <c r="U83" s="317">
        <v>842046</v>
      </c>
      <c r="V83" s="76"/>
      <c r="W83" s="229">
        <v>80</v>
      </c>
      <c r="X83" s="320">
        <v>624924</v>
      </c>
      <c r="Y83" s="320">
        <v>854363</v>
      </c>
      <c r="Z83" s="320">
        <v>714078</v>
      </c>
      <c r="AA83" s="320">
        <v>595703</v>
      </c>
      <c r="AB83" s="320">
        <v>714078</v>
      </c>
      <c r="AC83" s="321">
        <v>854363</v>
      </c>
      <c r="AD83" s="76"/>
      <c r="AE83" s="72"/>
      <c r="AF83" s="76"/>
      <c r="AG83" s="72"/>
      <c r="AH83" s="72"/>
      <c r="AI83" s="72"/>
      <c r="AJ83" s="83"/>
      <c r="AK83" s="72"/>
      <c r="AL83" s="72"/>
      <c r="AM83" s="72"/>
      <c r="AN83" s="72"/>
      <c r="AO83" s="72"/>
      <c r="AP83" s="72"/>
      <c r="AQ83" s="72"/>
      <c r="AR83" s="72"/>
      <c r="AS83" s="72"/>
      <c r="AT83" s="72"/>
      <c r="AU83" s="68"/>
      <c r="BB83" s="70"/>
    </row>
    <row r="84" spans="2:54" ht="15" x14ac:dyDescent="0.25">
      <c r="B84" s="68"/>
      <c r="D84" s="68"/>
      <c r="F84" s="68"/>
      <c r="H84" s="68"/>
      <c r="P84" s="225">
        <v>81</v>
      </c>
      <c r="Q84" s="316">
        <v>628600</v>
      </c>
      <c r="R84" s="316">
        <v>798825</v>
      </c>
      <c r="S84" s="316">
        <v>599034</v>
      </c>
      <c r="T84" s="316">
        <v>716543</v>
      </c>
      <c r="U84" s="317">
        <v>854334</v>
      </c>
      <c r="V84" s="76"/>
      <c r="W84" s="229">
        <v>81</v>
      </c>
      <c r="X84" s="320">
        <v>634441</v>
      </c>
      <c r="Y84" s="320">
        <v>866831</v>
      </c>
      <c r="Z84" s="320">
        <v>724499</v>
      </c>
      <c r="AA84" s="320">
        <v>604396</v>
      </c>
      <c r="AB84" s="320">
        <v>724499</v>
      </c>
      <c r="AC84" s="321">
        <v>866831</v>
      </c>
      <c r="AD84" s="76"/>
      <c r="AE84" s="72"/>
      <c r="AF84" s="76"/>
      <c r="AG84" s="72"/>
      <c r="AH84" s="72"/>
      <c r="AI84" s="72"/>
      <c r="AJ84" s="83"/>
      <c r="AK84" s="72"/>
      <c r="AL84" s="72"/>
      <c r="AM84" s="72"/>
      <c r="AN84" s="72"/>
      <c r="AO84" s="72"/>
      <c r="AP84" s="72"/>
      <c r="AQ84" s="72"/>
      <c r="AR84" s="72"/>
      <c r="AS84" s="72"/>
      <c r="AT84" s="72"/>
      <c r="AU84" s="68"/>
      <c r="BB84" s="70"/>
    </row>
    <row r="85" spans="2:54" ht="15" x14ac:dyDescent="0.25">
      <c r="B85" s="68"/>
      <c r="D85" s="68"/>
      <c r="F85" s="68"/>
      <c r="H85" s="68"/>
      <c r="P85" s="225">
        <v>82</v>
      </c>
      <c r="Q85" s="316">
        <v>638031</v>
      </c>
      <c r="R85" s="316">
        <v>810314</v>
      </c>
      <c r="S85" s="316">
        <v>607650</v>
      </c>
      <c r="T85" s="316">
        <v>726849</v>
      </c>
      <c r="U85" s="317">
        <v>866622</v>
      </c>
      <c r="V85" s="76"/>
      <c r="W85" s="229">
        <v>82</v>
      </c>
      <c r="X85" s="320">
        <v>643958</v>
      </c>
      <c r="Y85" s="320">
        <v>879299</v>
      </c>
      <c r="Z85" s="320">
        <v>734919</v>
      </c>
      <c r="AA85" s="320">
        <v>613089</v>
      </c>
      <c r="AB85" s="320">
        <v>734919</v>
      </c>
      <c r="AC85" s="321">
        <v>879299</v>
      </c>
      <c r="AD85" s="76"/>
      <c r="AE85" s="72"/>
      <c r="AF85" s="76"/>
      <c r="AG85" s="72"/>
      <c r="AH85" s="72"/>
      <c r="AI85" s="72"/>
      <c r="AJ85" s="83"/>
      <c r="AK85" s="72"/>
      <c r="AL85" s="72"/>
      <c r="AM85" s="72"/>
      <c r="AN85" s="72"/>
      <c r="AO85" s="72"/>
      <c r="AP85" s="72"/>
      <c r="AQ85" s="72"/>
      <c r="AR85" s="72"/>
      <c r="AS85" s="72"/>
      <c r="AT85" s="72"/>
      <c r="AU85" s="68"/>
      <c r="BB85" s="70"/>
    </row>
    <row r="86" spans="2:54" ht="15" x14ac:dyDescent="0.25">
      <c r="B86" s="68"/>
      <c r="D86" s="68"/>
      <c r="F86" s="68"/>
      <c r="H86" s="68"/>
      <c r="P86" s="225">
        <v>83</v>
      </c>
      <c r="Q86" s="316">
        <v>647461</v>
      </c>
      <c r="R86" s="316">
        <v>821804</v>
      </c>
      <c r="S86" s="316">
        <v>616266</v>
      </c>
      <c r="T86" s="316">
        <v>737155</v>
      </c>
      <c r="U86" s="317">
        <v>878910</v>
      </c>
      <c r="V86" s="76"/>
      <c r="W86" s="229">
        <v>83</v>
      </c>
      <c r="X86" s="320">
        <v>653475</v>
      </c>
      <c r="Y86" s="320">
        <v>891766</v>
      </c>
      <c r="Z86" s="320">
        <v>745340</v>
      </c>
      <c r="AA86" s="320">
        <v>621782</v>
      </c>
      <c r="AB86" s="320">
        <v>745340</v>
      </c>
      <c r="AC86" s="321">
        <v>891766</v>
      </c>
      <c r="AD86" s="76"/>
      <c r="AE86" s="72"/>
      <c r="AF86" s="76"/>
      <c r="AG86" s="72"/>
      <c r="AH86" s="72"/>
      <c r="AI86" s="72"/>
      <c r="AJ86" s="83"/>
      <c r="AK86" s="72"/>
      <c r="AL86" s="72"/>
      <c r="AM86" s="72"/>
      <c r="AN86" s="72"/>
      <c r="AO86" s="72"/>
      <c r="AP86" s="72"/>
      <c r="AQ86" s="72"/>
      <c r="AR86" s="72"/>
      <c r="AS86" s="72"/>
      <c r="AT86" s="72"/>
      <c r="AU86" s="68"/>
      <c r="BB86" s="70"/>
    </row>
    <row r="87" spans="2:54" ht="15" x14ac:dyDescent="0.25">
      <c r="B87" s="68"/>
      <c r="D87" s="68"/>
      <c r="F87" s="68"/>
      <c r="H87" s="68"/>
      <c r="P87" s="225">
        <v>84</v>
      </c>
      <c r="Q87" s="316">
        <v>656892</v>
      </c>
      <c r="R87" s="316">
        <v>833293</v>
      </c>
      <c r="S87" s="316">
        <v>624882</v>
      </c>
      <c r="T87" s="316">
        <v>747461</v>
      </c>
      <c r="U87" s="317">
        <v>891198</v>
      </c>
      <c r="V87" s="76"/>
      <c r="W87" s="229">
        <v>84</v>
      </c>
      <c r="X87" s="320">
        <v>662992</v>
      </c>
      <c r="Y87" s="320">
        <v>904234</v>
      </c>
      <c r="Z87" s="320">
        <v>755760</v>
      </c>
      <c r="AA87" s="320">
        <v>630475</v>
      </c>
      <c r="AB87" s="320">
        <v>755760</v>
      </c>
      <c r="AC87" s="321">
        <v>904234</v>
      </c>
      <c r="AD87" s="76"/>
      <c r="AE87" s="72"/>
      <c r="AF87" s="76"/>
      <c r="AG87" s="72"/>
      <c r="AH87" s="72"/>
      <c r="AI87" s="72"/>
      <c r="AJ87" s="83"/>
      <c r="AK87" s="72"/>
      <c r="AL87" s="72"/>
      <c r="AM87" s="72"/>
      <c r="AN87" s="72"/>
      <c r="AO87" s="72"/>
      <c r="AP87" s="72"/>
      <c r="AQ87" s="72"/>
      <c r="AR87" s="72"/>
      <c r="AS87" s="72"/>
      <c r="AT87" s="72"/>
      <c r="AU87" s="68"/>
      <c r="BB87" s="70"/>
    </row>
    <row r="88" spans="2:54" ht="15" x14ac:dyDescent="0.25">
      <c r="B88" s="68"/>
      <c r="D88" s="68"/>
      <c r="F88" s="68"/>
      <c r="H88" s="68"/>
      <c r="P88" s="225">
        <v>85</v>
      </c>
      <c r="Q88" s="316">
        <v>666813</v>
      </c>
      <c r="R88" s="316">
        <v>845379</v>
      </c>
      <c r="S88" s="316">
        <v>633946</v>
      </c>
      <c r="T88" s="316">
        <v>758302</v>
      </c>
      <c r="U88" s="317">
        <v>904124</v>
      </c>
      <c r="V88" s="76"/>
      <c r="W88" s="229">
        <v>85</v>
      </c>
      <c r="X88" s="320">
        <v>673003</v>
      </c>
      <c r="Y88" s="320">
        <v>917349</v>
      </c>
      <c r="Z88" s="320">
        <v>766722</v>
      </c>
      <c r="AA88" s="320">
        <v>639620</v>
      </c>
      <c r="AB88" s="320">
        <v>766722</v>
      </c>
      <c r="AC88" s="321">
        <v>917349</v>
      </c>
      <c r="AD88" s="76"/>
      <c r="AE88" s="72"/>
      <c r="AF88" s="76"/>
      <c r="AG88" s="72"/>
      <c r="AH88" s="72"/>
      <c r="AI88" s="72"/>
      <c r="AJ88" s="83"/>
      <c r="AK88" s="72"/>
      <c r="AL88" s="72"/>
      <c r="AM88" s="72"/>
      <c r="AN88" s="72"/>
      <c r="AO88" s="72"/>
      <c r="AP88" s="72"/>
      <c r="AQ88" s="72"/>
      <c r="AR88" s="72"/>
      <c r="AS88" s="72"/>
      <c r="AT88" s="72"/>
      <c r="AU88" s="68"/>
      <c r="BB88" s="70"/>
    </row>
    <row r="89" spans="2:54" ht="15" x14ac:dyDescent="0.25">
      <c r="B89" s="68"/>
      <c r="D89" s="68"/>
      <c r="F89" s="68"/>
      <c r="H89" s="68"/>
      <c r="P89" s="225">
        <v>86</v>
      </c>
      <c r="Q89" s="316">
        <v>676733</v>
      </c>
      <c r="R89" s="316">
        <v>857466</v>
      </c>
      <c r="S89" s="316">
        <v>643009</v>
      </c>
      <c r="T89" s="316">
        <v>769144</v>
      </c>
      <c r="U89" s="317">
        <v>917050</v>
      </c>
      <c r="V89" s="76"/>
      <c r="W89" s="229">
        <v>86</v>
      </c>
      <c r="X89" s="320">
        <v>683015</v>
      </c>
      <c r="Y89" s="320">
        <v>930464</v>
      </c>
      <c r="Z89" s="320">
        <v>777684</v>
      </c>
      <c r="AA89" s="320">
        <v>648764</v>
      </c>
      <c r="AB89" s="320">
        <v>777684</v>
      </c>
      <c r="AC89" s="321">
        <v>930464</v>
      </c>
      <c r="AD89" s="76"/>
      <c r="AE89" s="72"/>
      <c r="AF89" s="76"/>
      <c r="AG89" s="72"/>
      <c r="AH89" s="72"/>
      <c r="AI89" s="72"/>
      <c r="AJ89" s="83"/>
      <c r="AK89" s="72"/>
      <c r="AL89" s="72"/>
      <c r="AM89" s="72"/>
      <c r="AN89" s="72"/>
      <c r="AO89" s="72"/>
      <c r="AP89" s="72"/>
      <c r="AQ89" s="72"/>
      <c r="AR89" s="72"/>
      <c r="AS89" s="72"/>
      <c r="AT89" s="72"/>
      <c r="AU89" s="68"/>
      <c r="BB89" s="70"/>
    </row>
    <row r="90" spans="2:54" ht="15" x14ac:dyDescent="0.25">
      <c r="B90" s="68"/>
      <c r="D90" s="68"/>
      <c r="F90" s="68"/>
      <c r="H90" s="68"/>
      <c r="P90" s="225">
        <v>87</v>
      </c>
      <c r="Q90" s="316">
        <v>686654</v>
      </c>
      <c r="R90" s="316">
        <v>869552</v>
      </c>
      <c r="S90" s="316">
        <v>652073</v>
      </c>
      <c r="T90" s="316">
        <v>779985</v>
      </c>
      <c r="U90" s="317">
        <v>929977</v>
      </c>
      <c r="V90" s="76"/>
      <c r="W90" s="229">
        <v>87</v>
      </c>
      <c r="X90" s="320">
        <v>693026</v>
      </c>
      <c r="Y90" s="320">
        <v>943580</v>
      </c>
      <c r="Z90" s="320">
        <v>788645</v>
      </c>
      <c r="AA90" s="320">
        <v>657909</v>
      </c>
      <c r="AB90" s="320">
        <v>788645</v>
      </c>
      <c r="AC90" s="321">
        <v>943580</v>
      </c>
      <c r="AD90" s="76"/>
      <c r="AE90" s="76"/>
      <c r="AF90" s="76"/>
      <c r="AG90" s="72"/>
      <c r="AH90" s="72"/>
      <c r="AI90" s="72"/>
      <c r="AJ90" s="83"/>
      <c r="AK90" s="72"/>
      <c r="AL90" s="72"/>
      <c r="AM90" s="72"/>
      <c r="AN90" s="72"/>
      <c r="AO90" s="72"/>
      <c r="AP90" s="72"/>
      <c r="AQ90" s="72"/>
      <c r="AR90" s="72"/>
      <c r="AS90" s="72"/>
      <c r="AT90" s="72"/>
      <c r="AU90" s="68"/>
      <c r="BB90" s="70"/>
    </row>
    <row r="91" spans="2:54" ht="15" x14ac:dyDescent="0.25">
      <c r="B91" s="68"/>
      <c r="D91" s="68"/>
      <c r="F91" s="68"/>
      <c r="H91" s="68"/>
      <c r="P91" s="225">
        <v>88</v>
      </c>
      <c r="Q91" s="316">
        <v>696574</v>
      </c>
      <c r="R91" s="316">
        <v>881638</v>
      </c>
      <c r="S91" s="316">
        <v>661136</v>
      </c>
      <c r="T91" s="316">
        <v>790827</v>
      </c>
      <c r="U91" s="317">
        <v>942903</v>
      </c>
      <c r="V91" s="76"/>
      <c r="W91" s="229">
        <v>88</v>
      </c>
      <c r="X91" s="320">
        <v>703037</v>
      </c>
      <c r="Y91" s="320">
        <v>956695</v>
      </c>
      <c r="Z91" s="320">
        <v>799607</v>
      </c>
      <c r="AA91" s="320">
        <v>667053</v>
      </c>
      <c r="AB91" s="320">
        <v>799607</v>
      </c>
      <c r="AC91" s="321">
        <v>956695</v>
      </c>
      <c r="AD91" s="76"/>
      <c r="AE91" s="76"/>
      <c r="AF91" s="76"/>
      <c r="AG91" s="72"/>
      <c r="AH91" s="72"/>
      <c r="AI91" s="72"/>
      <c r="AJ91" s="83"/>
      <c r="AK91" s="72"/>
      <c r="AL91" s="72"/>
      <c r="AM91" s="72"/>
      <c r="AN91" s="72"/>
      <c r="AO91" s="72"/>
      <c r="AP91" s="72"/>
      <c r="AQ91" s="72"/>
      <c r="AR91" s="72"/>
      <c r="AS91" s="72"/>
      <c r="AT91" s="72"/>
      <c r="AU91" s="68"/>
      <c r="BB91" s="70"/>
    </row>
    <row r="92" spans="2:54" ht="15" x14ac:dyDescent="0.25">
      <c r="B92" s="68"/>
      <c r="D92" s="68"/>
      <c r="F92" s="68"/>
      <c r="H92" s="68"/>
      <c r="P92" s="224">
        <v>89</v>
      </c>
      <c r="Q92" s="316">
        <v>706495</v>
      </c>
      <c r="R92" s="316">
        <v>893725</v>
      </c>
      <c r="S92" s="316">
        <v>670200</v>
      </c>
      <c r="T92" s="316">
        <v>801668</v>
      </c>
      <c r="U92" s="317">
        <v>955829</v>
      </c>
      <c r="V92" s="76"/>
      <c r="W92" s="228">
        <v>89</v>
      </c>
      <c r="X92" s="320">
        <v>713049</v>
      </c>
      <c r="Y92" s="320">
        <v>969810</v>
      </c>
      <c r="Z92" s="320">
        <v>810569</v>
      </c>
      <c r="AA92" s="320">
        <v>676198</v>
      </c>
      <c r="AB92" s="320">
        <v>810569</v>
      </c>
      <c r="AC92" s="321">
        <v>969810</v>
      </c>
      <c r="AD92" s="76"/>
      <c r="AE92" s="76"/>
      <c r="AF92" s="76"/>
      <c r="AG92" s="72"/>
      <c r="AH92" s="72"/>
      <c r="AI92" s="72"/>
      <c r="AJ92" s="83"/>
      <c r="AK92" s="72"/>
      <c r="AL92" s="72"/>
      <c r="AM92" s="72"/>
      <c r="AN92" s="72"/>
      <c r="AO92" s="72"/>
      <c r="AP92" s="72"/>
      <c r="AQ92" s="72"/>
      <c r="AR92" s="72"/>
      <c r="AS92" s="72"/>
      <c r="AT92" s="72"/>
      <c r="AU92" s="68"/>
      <c r="BB92" s="70"/>
    </row>
    <row r="93" spans="2:54" ht="15" x14ac:dyDescent="0.25">
      <c r="B93" s="68"/>
      <c r="D93" s="68"/>
      <c r="F93" s="68"/>
      <c r="H93" s="68"/>
      <c r="P93" s="224">
        <v>90</v>
      </c>
      <c r="Q93" s="316">
        <v>716416</v>
      </c>
      <c r="R93" s="316">
        <v>905811</v>
      </c>
      <c r="S93" s="316">
        <v>679263</v>
      </c>
      <c r="T93" s="316">
        <v>812510</v>
      </c>
      <c r="U93" s="317">
        <v>968755</v>
      </c>
      <c r="V93" s="76"/>
      <c r="W93" s="228">
        <v>90</v>
      </c>
      <c r="X93" s="320">
        <v>723060</v>
      </c>
      <c r="Y93" s="320">
        <v>982925</v>
      </c>
      <c r="Z93" s="320">
        <v>821531</v>
      </c>
      <c r="AA93" s="320">
        <v>685342</v>
      </c>
      <c r="AB93" s="320">
        <v>821531</v>
      </c>
      <c r="AC93" s="321">
        <v>982925</v>
      </c>
      <c r="AD93" s="76"/>
      <c r="AE93" s="76"/>
      <c r="AF93" s="76"/>
      <c r="AG93" s="72"/>
      <c r="AH93" s="72"/>
      <c r="AI93" s="72"/>
      <c r="AJ93" s="83"/>
      <c r="AK93" s="72"/>
      <c r="AL93" s="72"/>
      <c r="AM93" s="72"/>
      <c r="AN93" s="72"/>
      <c r="AO93" s="72"/>
      <c r="AP93" s="72"/>
      <c r="AQ93" s="72"/>
      <c r="AR93" s="72"/>
      <c r="AS93" s="72"/>
      <c r="AT93" s="72"/>
      <c r="AU93" s="68"/>
      <c r="BB93" s="70"/>
    </row>
    <row r="94" spans="2:54" ht="15" x14ac:dyDescent="0.25">
      <c r="B94" s="68"/>
      <c r="D94" s="68"/>
      <c r="F94" s="68"/>
      <c r="H94" s="68"/>
      <c r="P94" s="224">
        <v>91</v>
      </c>
      <c r="Q94" s="316">
        <v>726336</v>
      </c>
      <c r="R94" s="316">
        <v>917897</v>
      </c>
      <c r="S94" s="316">
        <v>688327</v>
      </c>
      <c r="T94" s="316">
        <v>823351</v>
      </c>
      <c r="U94" s="317">
        <v>981681</v>
      </c>
      <c r="V94" s="76"/>
      <c r="W94" s="228">
        <v>91</v>
      </c>
      <c r="X94" s="320">
        <v>733071</v>
      </c>
      <c r="Y94" s="320">
        <v>996040</v>
      </c>
      <c r="Z94" s="320">
        <v>832492</v>
      </c>
      <c r="AA94" s="320">
        <v>694487</v>
      </c>
      <c r="AB94" s="320">
        <v>832492</v>
      </c>
      <c r="AC94" s="321">
        <v>996040</v>
      </c>
      <c r="AD94" s="76"/>
      <c r="AE94" s="76"/>
      <c r="AF94" s="76"/>
      <c r="AG94" s="72"/>
      <c r="AH94" s="72"/>
      <c r="AI94" s="72"/>
      <c r="AJ94" s="83"/>
      <c r="AK94" s="72"/>
      <c r="AL94" s="72"/>
      <c r="AM94" s="72"/>
      <c r="AN94" s="72"/>
      <c r="AO94" s="72"/>
      <c r="AP94" s="72"/>
      <c r="AQ94" s="72"/>
      <c r="AR94" s="72"/>
      <c r="AS94" s="72"/>
      <c r="AT94" s="72"/>
      <c r="AU94" s="68"/>
      <c r="BB94" s="70"/>
    </row>
    <row r="95" spans="2:54" ht="15" x14ac:dyDescent="0.25">
      <c r="B95" s="68"/>
      <c r="D95" s="68"/>
      <c r="F95" s="68"/>
      <c r="H95" s="68"/>
      <c r="P95" s="224">
        <v>92</v>
      </c>
      <c r="Q95" s="316">
        <v>736257</v>
      </c>
      <c r="R95" s="316">
        <v>929984</v>
      </c>
      <c r="S95" s="316">
        <v>697390</v>
      </c>
      <c r="T95" s="316">
        <v>834192</v>
      </c>
      <c r="U95" s="317">
        <v>994607</v>
      </c>
      <c r="V95" s="76"/>
      <c r="W95" s="228">
        <v>92</v>
      </c>
      <c r="X95" s="320">
        <v>743083</v>
      </c>
      <c r="Y95" s="320">
        <v>1009155</v>
      </c>
      <c r="Z95" s="320">
        <v>843454</v>
      </c>
      <c r="AA95" s="320">
        <v>703631</v>
      </c>
      <c r="AB95" s="320">
        <v>843454</v>
      </c>
      <c r="AC95" s="321">
        <v>1009155</v>
      </c>
      <c r="AD95" s="76"/>
      <c r="AE95" s="76"/>
      <c r="AF95" s="76"/>
      <c r="AG95" s="72"/>
      <c r="AH95" s="72"/>
      <c r="AI95" s="72"/>
      <c r="AJ95" s="83"/>
      <c r="AK95" s="72"/>
      <c r="AL95" s="72"/>
      <c r="AM95" s="72"/>
      <c r="AN95" s="72"/>
      <c r="AO95" s="72"/>
      <c r="AP95" s="72"/>
      <c r="AQ95" s="72"/>
      <c r="AR95" s="72"/>
      <c r="AS95" s="72"/>
      <c r="AT95" s="72"/>
      <c r="AU95" s="68"/>
      <c r="BB95" s="70"/>
    </row>
    <row r="96" spans="2:54" ht="15" x14ac:dyDescent="0.25">
      <c r="B96" s="68"/>
      <c r="D96" s="68"/>
      <c r="F96" s="68"/>
      <c r="H96" s="68"/>
      <c r="P96" s="224">
        <v>93</v>
      </c>
      <c r="Q96" s="316">
        <v>746177</v>
      </c>
      <c r="R96" s="316">
        <v>942070</v>
      </c>
      <c r="S96" s="316">
        <v>706454</v>
      </c>
      <c r="T96" s="316">
        <v>845034</v>
      </c>
      <c r="U96" s="317">
        <v>1007534</v>
      </c>
      <c r="V96" s="76"/>
      <c r="W96" s="228">
        <v>93</v>
      </c>
      <c r="X96" s="320">
        <v>753094</v>
      </c>
      <c r="Y96" s="320">
        <v>1022271</v>
      </c>
      <c r="Z96" s="320">
        <v>854416</v>
      </c>
      <c r="AA96" s="320">
        <v>712776</v>
      </c>
      <c r="AB96" s="320">
        <v>854416</v>
      </c>
      <c r="AC96" s="321">
        <v>1022271</v>
      </c>
      <c r="AD96" s="76"/>
      <c r="AE96" s="76"/>
      <c r="AF96" s="76"/>
      <c r="AG96" s="72"/>
      <c r="AH96" s="72"/>
      <c r="AI96" s="72"/>
      <c r="AJ96" s="83"/>
      <c r="AK96" s="72"/>
      <c r="AL96" s="72"/>
      <c r="AM96" s="72"/>
      <c r="AN96" s="72"/>
      <c r="AO96" s="72"/>
      <c r="AP96" s="72"/>
      <c r="AQ96" s="72"/>
      <c r="AR96" s="72"/>
      <c r="AS96" s="72"/>
      <c r="AT96" s="72"/>
      <c r="AU96" s="68"/>
      <c r="BB96" s="70"/>
    </row>
    <row r="97" spans="2:54" ht="15" x14ac:dyDescent="0.25">
      <c r="B97" s="68"/>
      <c r="D97" s="68"/>
      <c r="F97" s="68"/>
      <c r="H97" s="68"/>
      <c r="P97" s="224">
        <v>94</v>
      </c>
      <c r="Q97" s="316">
        <v>756098</v>
      </c>
      <c r="R97" s="316">
        <v>954156</v>
      </c>
      <c r="S97" s="316">
        <v>715517</v>
      </c>
      <c r="T97" s="316">
        <v>855875</v>
      </c>
      <c r="U97" s="317">
        <v>1020460</v>
      </c>
      <c r="V97" s="76"/>
      <c r="W97" s="228">
        <v>94</v>
      </c>
      <c r="X97" s="320">
        <v>763105</v>
      </c>
      <c r="Y97" s="320">
        <v>1035386</v>
      </c>
      <c r="Z97" s="320">
        <v>865378</v>
      </c>
      <c r="AA97" s="320">
        <v>721920</v>
      </c>
      <c r="AB97" s="320">
        <v>865378</v>
      </c>
      <c r="AC97" s="321">
        <v>1035386</v>
      </c>
      <c r="AD97" s="76"/>
      <c r="AE97" s="76"/>
      <c r="AF97" s="76"/>
      <c r="AG97" s="72"/>
      <c r="AH97" s="72"/>
      <c r="AI97" s="72"/>
      <c r="AJ97" s="83"/>
      <c r="AK97" s="72"/>
      <c r="AL97" s="72"/>
      <c r="AM97" s="72"/>
      <c r="AN97" s="72"/>
      <c r="AO97" s="72"/>
      <c r="AP97" s="72"/>
      <c r="AQ97" s="72"/>
      <c r="AR97" s="72"/>
      <c r="AS97" s="72"/>
      <c r="AT97" s="72"/>
      <c r="AU97" s="68"/>
      <c r="BB97" s="70"/>
    </row>
    <row r="98" spans="2:54" ht="15" x14ac:dyDescent="0.25">
      <c r="B98" s="68"/>
      <c r="D98" s="68"/>
      <c r="F98" s="68"/>
      <c r="H98" s="68"/>
      <c r="P98" s="224">
        <v>95</v>
      </c>
      <c r="Q98" s="316">
        <v>766018</v>
      </c>
      <c r="R98" s="316">
        <v>966243</v>
      </c>
      <c r="S98" s="316">
        <v>724581</v>
      </c>
      <c r="T98" s="316">
        <v>866717</v>
      </c>
      <c r="U98" s="317">
        <v>1033386</v>
      </c>
      <c r="V98" s="76"/>
      <c r="W98" s="228">
        <v>95</v>
      </c>
      <c r="X98" s="320">
        <v>773117</v>
      </c>
      <c r="Y98" s="320">
        <v>1048501</v>
      </c>
      <c r="Z98" s="320">
        <v>876339</v>
      </c>
      <c r="AA98" s="320">
        <v>731065</v>
      </c>
      <c r="AB98" s="320">
        <v>876339</v>
      </c>
      <c r="AC98" s="321">
        <v>1048501</v>
      </c>
      <c r="AD98" s="76"/>
      <c r="AE98" s="76"/>
      <c r="AF98" s="76"/>
      <c r="AG98" s="72"/>
      <c r="AH98" s="72"/>
      <c r="AI98" s="72"/>
      <c r="AJ98" s="83"/>
      <c r="AK98" s="72"/>
      <c r="AL98" s="72"/>
      <c r="AM98" s="72"/>
      <c r="AN98" s="72"/>
      <c r="AO98" s="72"/>
      <c r="AP98" s="72"/>
      <c r="AQ98" s="72"/>
      <c r="AR98" s="72"/>
      <c r="AS98" s="72"/>
      <c r="AT98" s="72"/>
      <c r="AU98" s="68"/>
      <c r="BB98" s="70"/>
    </row>
    <row r="99" spans="2:54" ht="15.75" thickBot="1" x14ac:dyDescent="0.3">
      <c r="B99" s="68"/>
      <c r="D99" s="68"/>
      <c r="F99" s="68"/>
      <c r="H99" s="68"/>
      <c r="P99" s="224">
        <v>96</v>
      </c>
      <c r="Q99" s="316">
        <v>775939</v>
      </c>
      <c r="R99" s="316">
        <v>978329</v>
      </c>
      <c r="S99" s="316">
        <v>733644</v>
      </c>
      <c r="T99" s="316">
        <v>877558</v>
      </c>
      <c r="U99" s="317">
        <v>1046312</v>
      </c>
      <c r="V99" s="76"/>
      <c r="W99" s="230">
        <v>96</v>
      </c>
      <c r="X99" s="322">
        <v>783128</v>
      </c>
      <c r="Y99" s="322">
        <v>1061616</v>
      </c>
      <c r="Z99" s="322">
        <v>887301</v>
      </c>
      <c r="AA99" s="322">
        <v>740209</v>
      </c>
      <c r="AB99" s="322">
        <v>887301</v>
      </c>
      <c r="AC99" s="323">
        <v>1061616</v>
      </c>
      <c r="AD99" s="76"/>
      <c r="AE99" s="76"/>
      <c r="AF99" s="76"/>
      <c r="AG99" s="72"/>
      <c r="AH99" s="72"/>
      <c r="AI99" s="72"/>
      <c r="AJ99" s="83"/>
      <c r="AK99" s="72"/>
      <c r="AL99" s="72"/>
      <c r="AM99" s="72"/>
      <c r="AN99" s="72"/>
      <c r="AO99" s="72"/>
      <c r="AP99" s="72"/>
      <c r="AQ99" s="72"/>
      <c r="AR99" s="72"/>
      <c r="AS99" s="72"/>
      <c r="AT99" s="72"/>
      <c r="AU99" s="68"/>
      <c r="BB99" s="70"/>
    </row>
    <row r="100" spans="2:54" x14ac:dyDescent="0.2">
      <c r="B100" s="68"/>
      <c r="D100" s="68"/>
      <c r="F100" s="68"/>
      <c r="H100" s="68"/>
      <c r="P100" s="224">
        <v>97</v>
      </c>
      <c r="Q100" s="316">
        <v>785594</v>
      </c>
      <c r="R100" s="316">
        <v>990092</v>
      </c>
      <c r="S100" s="316">
        <v>742465</v>
      </c>
      <c r="T100" s="316">
        <v>888109</v>
      </c>
      <c r="U100" s="317">
        <v>1058892</v>
      </c>
      <c r="V100" s="76"/>
      <c r="W100" s="72"/>
      <c r="X100" s="72"/>
      <c r="Y100" s="72"/>
      <c r="Z100" s="72"/>
      <c r="AA100" s="72"/>
      <c r="AB100" s="72"/>
      <c r="AC100" s="72"/>
      <c r="AD100" s="76"/>
      <c r="AE100" s="74"/>
      <c r="AF100" s="76"/>
      <c r="AG100" s="72"/>
      <c r="AH100" s="72"/>
      <c r="AI100" s="72"/>
      <c r="AJ100" s="83"/>
      <c r="AK100" s="72"/>
      <c r="AL100" s="72"/>
      <c r="AM100" s="72"/>
      <c r="AN100" s="72"/>
      <c r="AO100" s="72"/>
      <c r="AP100" s="72"/>
      <c r="AQ100" s="72"/>
      <c r="AR100" s="72"/>
      <c r="AS100" s="72"/>
      <c r="AT100" s="72"/>
      <c r="AU100" s="68"/>
      <c r="BB100" s="70"/>
    </row>
    <row r="101" spans="2:54" x14ac:dyDescent="0.2">
      <c r="B101" s="68"/>
      <c r="D101" s="68"/>
      <c r="F101" s="68"/>
      <c r="H101" s="68"/>
      <c r="P101" s="224">
        <v>98</v>
      </c>
      <c r="Q101" s="316">
        <v>795249</v>
      </c>
      <c r="R101" s="316">
        <v>1001855</v>
      </c>
      <c r="S101" s="316">
        <v>751286</v>
      </c>
      <c r="T101" s="316">
        <v>898661</v>
      </c>
      <c r="U101" s="317">
        <v>1071472</v>
      </c>
      <c r="V101" s="76"/>
      <c r="W101" s="72"/>
      <c r="X101" s="72"/>
      <c r="Y101" s="72"/>
      <c r="Z101" s="72"/>
      <c r="AA101" s="72"/>
      <c r="AB101" s="72"/>
      <c r="AC101" s="72"/>
      <c r="AD101" s="76"/>
      <c r="AE101" s="74"/>
      <c r="AF101" s="76"/>
      <c r="AG101" s="72"/>
      <c r="AH101" s="72"/>
      <c r="AI101" s="72"/>
      <c r="AJ101" s="83"/>
      <c r="AK101" s="72"/>
      <c r="AL101" s="72"/>
      <c r="AM101" s="72"/>
      <c r="AN101" s="72"/>
      <c r="AO101" s="72"/>
      <c r="AP101" s="72"/>
      <c r="AQ101" s="72"/>
      <c r="AR101" s="72"/>
      <c r="AS101" s="72"/>
      <c r="AT101" s="72"/>
      <c r="AU101" s="68"/>
      <c r="BB101" s="70"/>
    </row>
    <row r="102" spans="2:54" s="74" customFormat="1" x14ac:dyDescent="0.2">
      <c r="P102" s="224">
        <v>99</v>
      </c>
      <c r="Q102" s="316">
        <v>804904</v>
      </c>
      <c r="R102" s="316">
        <v>1013618</v>
      </c>
      <c r="S102" s="316">
        <v>760107</v>
      </c>
      <c r="T102" s="316">
        <v>909212</v>
      </c>
      <c r="U102" s="317">
        <v>1084053</v>
      </c>
      <c r="V102" s="76"/>
      <c r="W102" s="76"/>
      <c r="X102" s="76"/>
      <c r="Y102" s="76"/>
      <c r="Z102" s="76"/>
      <c r="AA102" s="76"/>
      <c r="AB102" s="76"/>
      <c r="AC102" s="76"/>
      <c r="AD102" s="76"/>
      <c r="AF102" s="76"/>
      <c r="AG102" s="76"/>
      <c r="AH102" s="76"/>
      <c r="AI102" s="76"/>
      <c r="AJ102" s="82"/>
      <c r="AK102" s="76"/>
      <c r="AL102" s="76"/>
      <c r="AM102" s="76"/>
      <c r="AN102" s="76"/>
      <c r="AO102" s="76"/>
      <c r="AP102" s="76"/>
      <c r="AQ102" s="76"/>
      <c r="AR102" s="76"/>
      <c r="AS102" s="76"/>
      <c r="AT102" s="76"/>
      <c r="AW102" s="210"/>
      <c r="BB102" s="77"/>
    </row>
    <row r="103" spans="2:54" s="74" customFormat="1" x14ac:dyDescent="0.2">
      <c r="P103" s="224">
        <v>100</v>
      </c>
      <c r="Q103" s="316">
        <v>814559</v>
      </c>
      <c r="R103" s="316">
        <v>1025381</v>
      </c>
      <c r="S103" s="316">
        <v>768928</v>
      </c>
      <c r="T103" s="316">
        <v>919763</v>
      </c>
      <c r="U103" s="317">
        <v>1096633</v>
      </c>
      <c r="V103" s="76"/>
      <c r="W103" s="76"/>
      <c r="X103" s="76"/>
      <c r="Y103" s="76"/>
      <c r="Z103" s="76"/>
      <c r="AA103" s="76"/>
      <c r="AB103" s="76"/>
      <c r="AC103" s="76"/>
      <c r="AD103" s="76"/>
      <c r="AF103" s="76"/>
      <c r="AG103" s="76"/>
      <c r="AH103" s="76"/>
      <c r="AI103" s="76"/>
      <c r="AJ103" s="82"/>
      <c r="AK103" s="76"/>
      <c r="AL103" s="76"/>
      <c r="AM103" s="76"/>
      <c r="AN103" s="76"/>
      <c r="AO103" s="76"/>
      <c r="AP103" s="76"/>
      <c r="AQ103" s="76"/>
      <c r="AR103" s="76"/>
      <c r="AS103" s="76"/>
      <c r="AT103" s="76"/>
      <c r="AW103" s="210"/>
      <c r="BB103" s="77"/>
    </row>
    <row r="104" spans="2:54" s="74" customFormat="1" x14ac:dyDescent="0.2">
      <c r="P104" s="224">
        <v>101</v>
      </c>
      <c r="Q104" s="316">
        <v>824214</v>
      </c>
      <c r="R104" s="316">
        <v>1037144</v>
      </c>
      <c r="S104" s="316">
        <v>777749</v>
      </c>
      <c r="T104" s="316">
        <v>930314</v>
      </c>
      <c r="U104" s="317">
        <v>1109213</v>
      </c>
      <c r="V104" s="76"/>
      <c r="W104" s="76"/>
      <c r="X104" s="76"/>
      <c r="Y104" s="76"/>
      <c r="Z104" s="76"/>
      <c r="AA104" s="76"/>
      <c r="AB104" s="76"/>
      <c r="AC104" s="76"/>
      <c r="AD104" s="76"/>
      <c r="AF104" s="76"/>
      <c r="AG104" s="76"/>
      <c r="AH104" s="76"/>
      <c r="AI104" s="76"/>
      <c r="AJ104" s="82"/>
      <c r="AK104" s="76"/>
      <c r="AL104" s="76"/>
      <c r="AM104" s="76"/>
      <c r="AN104" s="76"/>
      <c r="AO104" s="76"/>
      <c r="AP104" s="76"/>
      <c r="AQ104" s="76"/>
      <c r="AR104" s="76"/>
      <c r="AS104" s="76"/>
      <c r="AT104" s="76"/>
      <c r="AW104" s="210"/>
      <c r="BB104" s="77"/>
    </row>
    <row r="105" spans="2:54" s="74" customFormat="1" x14ac:dyDescent="0.2">
      <c r="P105" s="224">
        <v>102</v>
      </c>
      <c r="Q105" s="316">
        <v>833869</v>
      </c>
      <c r="R105" s="316">
        <v>1048907</v>
      </c>
      <c r="S105" s="316">
        <v>786570</v>
      </c>
      <c r="T105" s="316">
        <v>940866</v>
      </c>
      <c r="U105" s="317">
        <v>1121793</v>
      </c>
      <c r="V105" s="76"/>
      <c r="W105" s="76"/>
      <c r="X105" s="76"/>
      <c r="Y105" s="76"/>
      <c r="Z105" s="76"/>
      <c r="AA105" s="76"/>
      <c r="AB105" s="76"/>
      <c r="AC105" s="76"/>
      <c r="AD105" s="76"/>
      <c r="AF105" s="76"/>
      <c r="AG105" s="76"/>
      <c r="AH105" s="76"/>
      <c r="AI105" s="76"/>
      <c r="AJ105" s="82"/>
      <c r="AK105" s="76"/>
      <c r="AL105" s="76"/>
      <c r="AM105" s="76"/>
      <c r="AN105" s="76"/>
      <c r="AO105" s="76"/>
      <c r="AP105" s="76"/>
      <c r="AQ105" s="76"/>
      <c r="AR105" s="76"/>
      <c r="AS105" s="76"/>
      <c r="AT105" s="76"/>
      <c r="AW105" s="210"/>
      <c r="BB105" s="77"/>
    </row>
    <row r="106" spans="2:54" s="74" customFormat="1" x14ac:dyDescent="0.2">
      <c r="P106" s="224">
        <v>103</v>
      </c>
      <c r="Q106" s="316">
        <v>843524</v>
      </c>
      <c r="R106" s="316">
        <v>1060669</v>
      </c>
      <c r="S106" s="316">
        <v>795391</v>
      </c>
      <c r="T106" s="316">
        <v>951417</v>
      </c>
      <c r="U106" s="317">
        <v>1134373</v>
      </c>
      <c r="V106" s="76"/>
      <c r="W106" s="76"/>
      <c r="X106" s="76"/>
      <c r="Y106" s="76"/>
      <c r="Z106" s="76"/>
      <c r="AA106" s="76"/>
      <c r="AB106" s="76"/>
      <c r="AC106" s="76"/>
      <c r="AD106" s="76"/>
      <c r="AF106" s="76"/>
      <c r="AG106" s="76"/>
      <c r="AH106" s="76"/>
      <c r="AI106" s="76"/>
      <c r="AJ106" s="82"/>
      <c r="AK106" s="76"/>
      <c r="AL106" s="76"/>
      <c r="AM106" s="76"/>
      <c r="AN106" s="76"/>
      <c r="AO106" s="76"/>
      <c r="AP106" s="76"/>
      <c r="AQ106" s="76"/>
      <c r="AR106" s="76"/>
      <c r="AS106" s="76"/>
      <c r="AT106" s="76"/>
      <c r="AW106" s="210"/>
      <c r="BB106" s="77"/>
    </row>
    <row r="107" spans="2:54" s="74" customFormat="1" x14ac:dyDescent="0.2">
      <c r="P107" s="224">
        <v>104</v>
      </c>
      <c r="Q107" s="316">
        <v>853179</v>
      </c>
      <c r="R107" s="316">
        <v>1072432</v>
      </c>
      <c r="S107" s="316">
        <v>804212</v>
      </c>
      <c r="T107" s="316">
        <v>961968</v>
      </c>
      <c r="U107" s="317">
        <v>1146953</v>
      </c>
      <c r="V107" s="76"/>
      <c r="W107" s="76"/>
      <c r="X107" s="76"/>
      <c r="Y107" s="76"/>
      <c r="Z107" s="76"/>
      <c r="AA107" s="76"/>
      <c r="AB107" s="76"/>
      <c r="AC107" s="76"/>
      <c r="AD107" s="76"/>
      <c r="AF107" s="76"/>
      <c r="AG107" s="76"/>
      <c r="AH107" s="76"/>
      <c r="AI107" s="76"/>
      <c r="AJ107" s="82"/>
      <c r="AK107" s="76"/>
      <c r="AL107" s="76"/>
      <c r="AM107" s="76"/>
      <c r="AN107" s="76"/>
      <c r="AO107" s="76"/>
      <c r="AP107" s="76"/>
      <c r="AQ107" s="76"/>
      <c r="AR107" s="76"/>
      <c r="AS107" s="76"/>
      <c r="AT107" s="76"/>
      <c r="AW107" s="210"/>
      <c r="BB107" s="77"/>
    </row>
    <row r="108" spans="2:54" s="74" customFormat="1" x14ac:dyDescent="0.2">
      <c r="P108" s="224">
        <v>105</v>
      </c>
      <c r="Q108" s="316">
        <v>862834</v>
      </c>
      <c r="R108" s="316">
        <v>1084195</v>
      </c>
      <c r="S108" s="316">
        <v>813033</v>
      </c>
      <c r="T108" s="316">
        <v>972519</v>
      </c>
      <c r="U108" s="317">
        <v>1159534</v>
      </c>
      <c r="V108" s="76"/>
      <c r="W108" s="76"/>
      <c r="X108" s="76"/>
      <c r="Y108" s="76"/>
      <c r="Z108" s="76"/>
      <c r="AA108" s="76"/>
      <c r="AB108" s="76"/>
      <c r="AC108" s="76"/>
      <c r="AD108" s="76"/>
      <c r="AF108" s="76"/>
      <c r="AG108" s="76"/>
      <c r="AH108" s="76"/>
      <c r="AI108" s="76"/>
      <c r="AJ108" s="82"/>
      <c r="AK108" s="76"/>
      <c r="AL108" s="76"/>
      <c r="AM108" s="76"/>
      <c r="AN108" s="76"/>
      <c r="AO108" s="76"/>
      <c r="AP108" s="76"/>
      <c r="AQ108" s="76"/>
      <c r="AR108" s="76"/>
      <c r="AS108" s="76"/>
      <c r="AT108" s="76"/>
      <c r="AW108" s="210"/>
      <c r="BB108" s="77"/>
    </row>
    <row r="109" spans="2:54" s="74" customFormat="1" x14ac:dyDescent="0.2">
      <c r="P109" s="224">
        <v>106</v>
      </c>
      <c r="Q109" s="316">
        <v>872489</v>
      </c>
      <c r="R109" s="316">
        <v>1095958</v>
      </c>
      <c r="S109" s="316">
        <v>821854</v>
      </c>
      <c r="T109" s="316">
        <v>983071</v>
      </c>
      <c r="U109" s="317">
        <v>1172114</v>
      </c>
      <c r="V109" s="76"/>
      <c r="W109" s="76"/>
      <c r="X109" s="76"/>
      <c r="Y109" s="76"/>
      <c r="Z109" s="76"/>
      <c r="AA109" s="76"/>
      <c r="AB109" s="76"/>
      <c r="AC109" s="76"/>
      <c r="AD109" s="76"/>
      <c r="AF109" s="76"/>
      <c r="AG109" s="76"/>
      <c r="AH109" s="76"/>
      <c r="AI109" s="76"/>
      <c r="AJ109" s="82"/>
      <c r="AK109" s="76"/>
      <c r="AL109" s="76"/>
      <c r="AM109" s="76"/>
      <c r="AN109" s="76"/>
      <c r="AO109" s="76"/>
      <c r="AP109" s="76"/>
      <c r="AQ109" s="76"/>
      <c r="AR109" s="76"/>
      <c r="AS109" s="76"/>
      <c r="AT109" s="76"/>
      <c r="AW109" s="210"/>
      <c r="BB109" s="77"/>
    </row>
    <row r="110" spans="2:54" s="74" customFormat="1" x14ac:dyDescent="0.2">
      <c r="P110" s="224">
        <v>107</v>
      </c>
      <c r="Q110" s="316">
        <v>882144</v>
      </c>
      <c r="R110" s="316">
        <v>1107721</v>
      </c>
      <c r="S110" s="316">
        <v>830675</v>
      </c>
      <c r="T110" s="316">
        <v>993622</v>
      </c>
      <c r="U110" s="317">
        <v>1184694</v>
      </c>
      <c r="V110" s="76"/>
      <c r="W110" s="76"/>
      <c r="X110" s="76"/>
      <c r="Y110" s="76"/>
      <c r="Z110" s="76"/>
      <c r="AA110" s="76"/>
      <c r="AB110" s="76"/>
      <c r="AC110" s="76"/>
      <c r="AD110" s="76"/>
      <c r="AF110" s="76"/>
      <c r="AG110" s="76"/>
      <c r="AH110" s="76"/>
      <c r="AI110" s="76"/>
      <c r="AJ110" s="82"/>
      <c r="AK110" s="76"/>
      <c r="AL110" s="76"/>
      <c r="AM110" s="76"/>
      <c r="AN110" s="76"/>
      <c r="AO110" s="76"/>
      <c r="AP110" s="76"/>
      <c r="AQ110" s="76"/>
      <c r="AR110" s="76"/>
      <c r="AS110" s="76"/>
      <c r="AT110" s="76"/>
      <c r="AW110" s="210"/>
      <c r="BB110" s="77"/>
    </row>
    <row r="111" spans="2:54" s="74" customFormat="1" x14ac:dyDescent="0.2">
      <c r="P111" s="224">
        <v>108</v>
      </c>
      <c r="Q111" s="316">
        <v>891799</v>
      </c>
      <c r="R111" s="316">
        <v>1119484</v>
      </c>
      <c r="S111" s="316">
        <v>839496</v>
      </c>
      <c r="T111" s="316">
        <v>1004173</v>
      </c>
      <c r="U111" s="317">
        <v>1197274</v>
      </c>
      <c r="V111" s="76"/>
      <c r="W111" s="76"/>
      <c r="X111" s="76"/>
      <c r="Y111" s="76"/>
      <c r="Z111" s="76"/>
      <c r="AA111" s="76"/>
      <c r="AB111" s="76"/>
      <c r="AC111" s="76"/>
      <c r="AD111" s="76"/>
      <c r="AF111" s="76"/>
      <c r="AG111" s="76"/>
      <c r="AH111" s="76"/>
      <c r="AI111" s="76"/>
      <c r="AJ111" s="82"/>
      <c r="AK111" s="76"/>
      <c r="AL111" s="76"/>
      <c r="AM111" s="76"/>
      <c r="AN111" s="76"/>
      <c r="AO111" s="76"/>
      <c r="AP111" s="76"/>
      <c r="AQ111" s="76"/>
      <c r="AR111" s="76"/>
      <c r="AS111" s="76"/>
      <c r="AT111" s="76"/>
      <c r="AW111" s="210"/>
      <c r="BB111" s="77"/>
    </row>
    <row r="112" spans="2:54" s="74" customFormat="1" x14ac:dyDescent="0.2">
      <c r="P112" s="224">
        <v>109</v>
      </c>
      <c r="Q112" s="316">
        <v>901921</v>
      </c>
      <c r="R112" s="316">
        <v>1131815</v>
      </c>
      <c r="S112" s="316">
        <v>848743</v>
      </c>
      <c r="T112" s="316">
        <v>1015234</v>
      </c>
      <c r="U112" s="317">
        <v>1210462</v>
      </c>
      <c r="AJ112" s="81"/>
      <c r="AW112" s="210"/>
    </row>
    <row r="113" spans="16:49" s="74" customFormat="1" x14ac:dyDescent="0.2">
      <c r="P113" s="224">
        <v>110</v>
      </c>
      <c r="Q113" s="316">
        <v>912042</v>
      </c>
      <c r="R113" s="316">
        <v>1144146</v>
      </c>
      <c r="S113" s="316">
        <v>857990</v>
      </c>
      <c r="T113" s="316">
        <v>1026295</v>
      </c>
      <c r="U113" s="317">
        <v>1223650</v>
      </c>
      <c r="AJ113" s="81"/>
      <c r="AW113" s="210"/>
    </row>
    <row r="114" spans="16:49" s="74" customFormat="1" x14ac:dyDescent="0.2">
      <c r="P114" s="224">
        <v>111</v>
      </c>
      <c r="Q114" s="316">
        <v>922164</v>
      </c>
      <c r="R114" s="316">
        <v>1156477</v>
      </c>
      <c r="S114" s="316">
        <v>867237</v>
      </c>
      <c r="T114" s="316">
        <v>1037356</v>
      </c>
      <c r="U114" s="317">
        <v>1236838</v>
      </c>
      <c r="AJ114" s="81"/>
      <c r="AW114" s="210"/>
    </row>
    <row r="115" spans="16:49" s="74" customFormat="1" x14ac:dyDescent="0.2">
      <c r="P115" s="224">
        <v>112</v>
      </c>
      <c r="Q115" s="316">
        <v>932285</v>
      </c>
      <c r="R115" s="316">
        <v>1168808</v>
      </c>
      <c r="S115" s="316">
        <v>876484</v>
      </c>
      <c r="T115" s="316">
        <v>1048417</v>
      </c>
      <c r="U115" s="317">
        <v>1250026</v>
      </c>
      <c r="AJ115" s="81"/>
      <c r="AW115" s="210"/>
    </row>
    <row r="116" spans="16:49" s="74" customFormat="1" x14ac:dyDescent="0.2">
      <c r="P116" s="224">
        <v>113</v>
      </c>
      <c r="Q116" s="316">
        <v>942407</v>
      </c>
      <c r="R116" s="316">
        <v>1181139</v>
      </c>
      <c r="S116" s="316">
        <v>885731</v>
      </c>
      <c r="T116" s="316">
        <v>1059478</v>
      </c>
      <c r="U116" s="317">
        <v>1263214</v>
      </c>
      <c r="AJ116" s="81"/>
      <c r="AW116" s="210"/>
    </row>
    <row r="117" spans="16:49" s="74" customFormat="1" x14ac:dyDescent="0.2">
      <c r="P117" s="224">
        <v>114</v>
      </c>
      <c r="Q117" s="316">
        <v>952528</v>
      </c>
      <c r="R117" s="316">
        <v>1193470</v>
      </c>
      <c r="S117" s="316">
        <v>894978</v>
      </c>
      <c r="T117" s="316">
        <v>1070539</v>
      </c>
      <c r="U117" s="317">
        <v>1276402</v>
      </c>
      <c r="AJ117" s="81"/>
      <c r="AW117" s="210"/>
    </row>
    <row r="118" spans="16:49" s="74" customFormat="1" x14ac:dyDescent="0.2">
      <c r="P118" s="224">
        <v>115</v>
      </c>
      <c r="Q118" s="316">
        <v>962650</v>
      </c>
      <c r="R118" s="316">
        <v>1205800</v>
      </c>
      <c r="S118" s="316">
        <v>904225</v>
      </c>
      <c r="T118" s="316">
        <v>1081599</v>
      </c>
      <c r="U118" s="317">
        <v>1289589</v>
      </c>
      <c r="AJ118" s="81"/>
      <c r="AW118" s="210"/>
    </row>
    <row r="119" spans="16:49" s="74" customFormat="1" x14ac:dyDescent="0.2">
      <c r="P119" s="224">
        <v>116</v>
      </c>
      <c r="Q119" s="316">
        <v>972771</v>
      </c>
      <c r="R119" s="316">
        <v>1218131</v>
      </c>
      <c r="S119" s="316">
        <v>913472</v>
      </c>
      <c r="T119" s="316">
        <v>1092660</v>
      </c>
      <c r="U119" s="317">
        <v>1302777</v>
      </c>
      <c r="AJ119" s="81"/>
      <c r="AW119" s="210"/>
    </row>
    <row r="120" spans="16:49" s="74" customFormat="1" x14ac:dyDescent="0.2">
      <c r="P120" s="224">
        <v>117</v>
      </c>
      <c r="Q120" s="316">
        <v>982893</v>
      </c>
      <c r="R120" s="316">
        <v>1230462</v>
      </c>
      <c r="S120" s="316">
        <v>922719</v>
      </c>
      <c r="T120" s="316">
        <v>1103721</v>
      </c>
      <c r="U120" s="317">
        <v>1315965</v>
      </c>
      <c r="AJ120" s="81"/>
      <c r="AW120" s="210"/>
    </row>
    <row r="121" spans="16:49" s="74" customFormat="1" x14ac:dyDescent="0.2">
      <c r="P121" s="224">
        <v>118</v>
      </c>
      <c r="Q121" s="316">
        <v>993014</v>
      </c>
      <c r="R121" s="316">
        <v>1242793</v>
      </c>
      <c r="S121" s="316">
        <v>931966</v>
      </c>
      <c r="T121" s="316">
        <v>1114782</v>
      </c>
      <c r="U121" s="317">
        <v>1329153</v>
      </c>
      <c r="AJ121" s="81"/>
      <c r="AW121" s="210"/>
    </row>
    <row r="122" spans="16:49" s="74" customFormat="1" x14ac:dyDescent="0.2">
      <c r="P122" s="224">
        <v>119</v>
      </c>
      <c r="Q122" s="316">
        <v>1003136</v>
      </c>
      <c r="R122" s="316">
        <v>1255124</v>
      </c>
      <c r="S122" s="316">
        <v>941213</v>
      </c>
      <c r="T122" s="316">
        <v>1125843</v>
      </c>
      <c r="U122" s="317">
        <v>1342341</v>
      </c>
      <c r="AJ122" s="81"/>
      <c r="AW122" s="210"/>
    </row>
    <row r="123" spans="16:49" s="74" customFormat="1" ht="13.5" thickBot="1" x14ac:dyDescent="0.25">
      <c r="P123" s="226">
        <v>120</v>
      </c>
      <c r="Q123" s="318">
        <v>1013257</v>
      </c>
      <c r="R123" s="318">
        <v>1267455</v>
      </c>
      <c r="S123" s="318">
        <v>950460</v>
      </c>
      <c r="T123" s="318">
        <v>1136904</v>
      </c>
      <c r="U123" s="319">
        <v>1355529</v>
      </c>
      <c r="AJ123" s="81"/>
      <c r="AW123" s="210"/>
    </row>
    <row r="124" spans="16:49" s="74" customFormat="1" x14ac:dyDescent="0.2">
      <c r="AJ124" s="81"/>
      <c r="AW124" s="210"/>
    </row>
    <row r="125" spans="16:49" s="74" customFormat="1" x14ac:dyDescent="0.2">
      <c r="AJ125" s="81"/>
      <c r="AW125" s="210"/>
    </row>
    <row r="126" spans="16:49" s="74" customFormat="1" x14ac:dyDescent="0.2">
      <c r="AJ126" s="81"/>
      <c r="AW126" s="210"/>
    </row>
    <row r="127" spans="16:49" s="74" customFormat="1" x14ac:dyDescent="0.2">
      <c r="AJ127" s="81"/>
      <c r="AW127" s="210"/>
    </row>
    <row r="128" spans="16:49" s="74" customFormat="1" x14ac:dyDescent="0.2">
      <c r="AJ128" s="81"/>
      <c r="AW128" s="210"/>
    </row>
    <row r="129" spans="31:49" s="74" customFormat="1" x14ac:dyDescent="0.2">
      <c r="AJ129" s="81"/>
      <c r="AW129" s="210"/>
    </row>
    <row r="130" spans="31:49" s="74" customFormat="1" x14ac:dyDescent="0.2">
      <c r="AJ130" s="81"/>
      <c r="AW130" s="210"/>
    </row>
    <row r="131" spans="31:49" s="74" customFormat="1" x14ac:dyDescent="0.2">
      <c r="AJ131" s="81"/>
      <c r="AW131" s="210"/>
    </row>
    <row r="132" spans="31:49" s="74" customFormat="1" x14ac:dyDescent="0.2">
      <c r="AJ132" s="81"/>
      <c r="AW132" s="210"/>
    </row>
    <row r="133" spans="31:49" s="74" customFormat="1" x14ac:dyDescent="0.2">
      <c r="AE133"/>
      <c r="AJ133" s="81"/>
      <c r="AW133" s="210"/>
    </row>
    <row r="134" spans="31:49" s="74" customFormat="1" x14ac:dyDescent="0.2">
      <c r="AE134"/>
      <c r="AJ134" s="81"/>
      <c r="AW134" s="210"/>
    </row>
    <row r="135" spans="31:49" s="74" customFormat="1" x14ac:dyDescent="0.2">
      <c r="AE135"/>
      <c r="AJ135" s="81"/>
      <c r="AW135" s="210"/>
    </row>
    <row r="136" spans="31:49" s="74" customFormat="1" x14ac:dyDescent="0.2">
      <c r="AE136"/>
      <c r="AJ136" s="81"/>
      <c r="AW136" s="210"/>
    </row>
    <row r="137" spans="31:49" s="74" customFormat="1" x14ac:dyDescent="0.2">
      <c r="AE137"/>
      <c r="AJ137" s="81"/>
      <c r="AW137" s="210"/>
    </row>
    <row r="138" spans="31:49" s="74" customFormat="1" x14ac:dyDescent="0.2">
      <c r="AE138"/>
      <c r="AJ138" s="81"/>
      <c r="AW138" s="210"/>
    </row>
    <row r="139" spans="31:49" s="74" customFormat="1" x14ac:dyDescent="0.2">
      <c r="AE139"/>
      <c r="AJ139" s="81"/>
      <c r="AW139" s="210"/>
    </row>
    <row r="140" spans="31:49" s="74" customFormat="1" x14ac:dyDescent="0.2">
      <c r="AE140"/>
      <c r="AJ140" s="81"/>
      <c r="AW140" s="210"/>
    </row>
    <row r="141" spans="31:49" s="74" customFormat="1" x14ac:dyDescent="0.2">
      <c r="AE141"/>
      <c r="AJ141" s="81"/>
      <c r="AW141" s="210"/>
    </row>
    <row r="142" spans="31:49" s="74" customFormat="1" x14ac:dyDescent="0.2">
      <c r="AE142"/>
      <c r="AJ142" s="81"/>
      <c r="AW142" s="210"/>
    </row>
    <row r="143" spans="31:49" s="74" customFormat="1" x14ac:dyDescent="0.2">
      <c r="AE143"/>
      <c r="AJ143" s="81"/>
      <c r="AW143" s="210"/>
    </row>
    <row r="144" spans="31:49" s="74" customFormat="1" x14ac:dyDescent="0.2">
      <c r="AE144"/>
      <c r="AJ144" s="81"/>
      <c r="AW144" s="210"/>
    </row>
  </sheetData>
  <sheetProtection selectLockedCells="1" selectUnlockedCells="1"/>
  <sortState xmlns:xlrd2="http://schemas.microsoft.com/office/spreadsheetml/2017/richdata2" ref="O7:Q33">
    <sortCondition ref="P7:P33"/>
  </sortState>
  <mergeCells count="1">
    <mergeCell ref="B1:H1"/>
  </mergeCells>
  <dataValidations disablePrompts="1" count="2">
    <dataValidation type="list" allowBlank="1" showInputMessage="1" showErrorMessage="1" sqref="Y2 R2" xr:uid="{00000000-0002-0000-0300-000000000000}">
      <formula1>#REF!</formula1>
    </dataValidation>
    <dataValidation type="list" allowBlank="1" showInputMessage="1" showErrorMessage="1" sqref="K17" xr:uid="{3C1C3A1A-8205-474C-846F-24A0E199CCA4}">
      <formula1>INDIRECT($J$17)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6D07-C56E-4A10-B77F-623A65BD83A9}">
  <sheetPr codeName="Blad9">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Basisgegevens!C16</f>
        <v>0</v>
      </c>
      <c r="D4" s="29"/>
      <c r="E4" s="29"/>
      <c r="F4" s="29"/>
      <c r="I4" s="29"/>
      <c r="Q4" s="29"/>
      <c r="R4" s="29"/>
      <c r="S4" s="29"/>
      <c r="T4" s="29"/>
      <c r="U4" s="29"/>
      <c r="V4" s="29"/>
      <c r="W4" s="29"/>
      <c r="X4" s="29"/>
      <c r="Y4" s="29"/>
      <c r="Z4" s="29"/>
      <c r="AA4" s="29"/>
    </row>
    <row r="5" spans="1:29" ht="13.5" thickBot="1" x14ac:dyDescent="0.25">
      <c r="B5" s="188" t="s">
        <v>120</v>
      </c>
      <c r="C5" s="58">
        <f>Basisgegevens!F16</f>
        <v>0</v>
      </c>
      <c r="D5" s="29"/>
      <c r="E5" s="29"/>
      <c r="F5" s="29"/>
      <c r="I5" s="29"/>
      <c r="Q5" s="29"/>
      <c r="R5" s="29"/>
      <c r="S5" s="29"/>
      <c r="T5" s="29"/>
      <c r="U5" s="29"/>
      <c r="V5" s="29"/>
      <c r="W5" s="29"/>
      <c r="X5" s="29"/>
      <c r="Y5" s="29"/>
      <c r="Z5" s="29"/>
      <c r="AA5" s="29"/>
    </row>
    <row r="6" spans="1:29" ht="13.5" thickBot="1" x14ac:dyDescent="0.25">
      <c r="B6" s="188" t="s">
        <v>121</v>
      </c>
      <c r="C6" s="58">
        <f>Basisgegevens!G16</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XNExJDPbIxc1AKN3z4LgLOQchvF9w03ajTPpNRsp2L5nsRbJSCVETA8PCDmzzWAkxlwW1IlPLZphs3Ft40WzZg==" saltValue="LU1qKvQOlnUSOxw8cx4Sn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143" priority="1">
      <formula>AND($C$283&gt;0,$C$283&lt;&gt;$L$228)</formula>
    </cfRule>
  </conditionalFormatting>
  <conditionalFormatting sqref="E12:E36">
    <cfRule type="expression" dxfId="142" priority="10">
      <formula>$E12&gt;$C$7</formula>
    </cfRule>
  </conditionalFormatting>
  <conditionalFormatting sqref="E37">
    <cfRule type="expression" dxfId="141" priority="6">
      <formula>MAX($E$12:$E$36)&gt;$C$7</formula>
    </cfRule>
  </conditionalFormatting>
  <conditionalFormatting sqref="G12:G36 K12:K36">
    <cfRule type="expression" dxfId="140" priority="4">
      <formula>OR($D12="Medische Specialist",$C12="Overig")</formula>
    </cfRule>
  </conditionalFormatting>
  <conditionalFormatting sqref="L231">
    <cfRule type="expression" dxfId="139" priority="7">
      <formula>$L$229+$L$231&gt;$L$228+0.01</formula>
    </cfRule>
  </conditionalFormatting>
  <conditionalFormatting sqref="L232">
    <cfRule type="expression" dxfId="138" priority="11">
      <formula>$L232&gt;0</formula>
    </cfRule>
  </conditionalFormatting>
  <conditionalFormatting sqref="L239">
    <cfRule type="expression" dxfId="137" priority="5">
      <formula>$L$238&lt;$L$236</formula>
    </cfRule>
  </conditionalFormatting>
  <conditionalFormatting sqref="N231">
    <cfRule type="expression" dxfId="136" priority="9">
      <formula>$M$229+$M$231&gt;1.000001</formula>
    </cfRule>
  </conditionalFormatting>
  <conditionalFormatting sqref="N232">
    <cfRule type="expression" dxfId="135" priority="8">
      <formula>$M$231+$M$229&lt;1</formula>
    </cfRule>
  </conditionalFormatting>
  <dataValidations count="2">
    <dataValidation type="list" showInputMessage="1" showErrorMessage="1" sqref="D12:D36" xr:uid="{AAADF893-98AF-474E-ACAA-09E8863E3A64}">
      <formula1>INDIRECT(C12)</formula1>
    </dataValidation>
    <dataValidation type="custom" showInputMessage="1" showErrorMessage="1" sqref="K12:K36 G12:G36" xr:uid="{5194A5D9-F194-4E0D-A94E-34564F365BE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671DD65-ABC8-4182-B707-D96A8C6B1F11}">
          <x14:formula1>
            <xm:f>Hulpsheets!$AW$4:$AW$5</xm:f>
          </x14:formula1>
          <xm:sqref>E102:E126</xm:sqref>
        </x14:dataValidation>
        <x14:dataValidation type="list" allowBlank="1" showInputMessage="1" showErrorMessage="1" xr:uid="{42D67AC3-2B08-42A4-B67A-C537FA80E078}">
          <x14:formula1>
            <xm:f>Hulpsheets!$AE$4:$AE$6</xm:f>
          </x14:formula1>
          <xm:sqref>L12:L36 L42:L66 L72:L96 L102:L126 L132:L156 L162:L186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0D2C-C34F-4848-93CD-EA1F9BE0F91E}">
  <sheetPr codeName="Blad10">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Basisgegevens!C17</f>
        <v>0</v>
      </c>
      <c r="D4" s="29"/>
      <c r="E4" s="29"/>
      <c r="F4" s="29"/>
      <c r="I4" s="29"/>
      <c r="Q4" s="29"/>
      <c r="R4" s="29"/>
      <c r="S4" s="29"/>
      <c r="T4" s="29"/>
      <c r="U4" s="29"/>
      <c r="V4" s="29"/>
      <c r="W4" s="29"/>
      <c r="X4" s="29"/>
      <c r="Y4" s="29"/>
      <c r="Z4" s="29"/>
      <c r="AA4" s="29"/>
    </row>
    <row r="5" spans="1:29" ht="13.5" thickBot="1" x14ac:dyDescent="0.25">
      <c r="B5" s="188" t="s">
        <v>120</v>
      </c>
      <c r="C5" s="58">
        <f>Basisgegevens!F17</f>
        <v>0</v>
      </c>
      <c r="D5" s="29"/>
      <c r="E5" s="29"/>
      <c r="F5" s="29"/>
      <c r="I5" s="29"/>
      <c r="Q5" s="29"/>
      <c r="R5" s="29"/>
      <c r="S5" s="29"/>
      <c r="T5" s="29"/>
      <c r="U5" s="29"/>
      <c r="V5" s="29"/>
      <c r="W5" s="29"/>
      <c r="X5" s="29"/>
      <c r="Y5" s="29"/>
      <c r="Z5" s="29"/>
      <c r="AA5" s="29"/>
    </row>
    <row r="6" spans="1:29" ht="13.5" thickBot="1" x14ac:dyDescent="0.25">
      <c r="B6" s="188" t="s">
        <v>121</v>
      </c>
      <c r="C6" s="58">
        <f>Basisgegevens!G17</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3A7MM5kCB5A8OUmRFTb2roSejFVHK/yZtNpEnt/e1cnwgccS1EjNHP9Y3dvqRc4uYN3V49oJzF3IFqc5yLpVjA==" saltValue="kb4mq088ayYOMXwXbZEy5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134" priority="1">
      <formula>AND($C$283&gt;0,$C$283&lt;&gt;$L$228)</formula>
    </cfRule>
  </conditionalFormatting>
  <conditionalFormatting sqref="E12:E36">
    <cfRule type="expression" dxfId="133" priority="8">
      <formula>$E12&gt;$C$7</formula>
    </cfRule>
  </conditionalFormatting>
  <conditionalFormatting sqref="E37">
    <cfRule type="expression" dxfId="132" priority="4">
      <formula>MAX($E$12:$E$36)&gt;$C$7</formula>
    </cfRule>
  </conditionalFormatting>
  <conditionalFormatting sqref="G12:G36 K12:K36">
    <cfRule type="expression" dxfId="131" priority="2">
      <formula>OR($D12="Medische Specialist",$C12="Overig")</formula>
    </cfRule>
  </conditionalFormatting>
  <conditionalFormatting sqref="L231">
    <cfRule type="expression" dxfId="130" priority="5">
      <formula>$L$229+$L$231&gt;$L$228+0.01</formula>
    </cfRule>
  </conditionalFormatting>
  <conditionalFormatting sqref="L232">
    <cfRule type="expression" dxfId="129" priority="9">
      <formula>$L232&gt;0</formula>
    </cfRule>
  </conditionalFormatting>
  <conditionalFormatting sqref="L239">
    <cfRule type="expression" dxfId="128" priority="3">
      <formula>$L$238&lt;$L$236</formula>
    </cfRule>
  </conditionalFormatting>
  <conditionalFormatting sqref="N231">
    <cfRule type="expression" dxfId="127" priority="7">
      <formula>$M$229+$M$231&gt;1.000001</formula>
    </cfRule>
  </conditionalFormatting>
  <conditionalFormatting sqref="N232">
    <cfRule type="expression" dxfId="126" priority="6">
      <formula>$M$231+$M$229&lt;1</formula>
    </cfRule>
  </conditionalFormatting>
  <dataValidations count="2">
    <dataValidation type="custom" showInputMessage="1" showErrorMessage="1" sqref="K12:K36 G12:G36" xr:uid="{40AD0263-CA69-4E96-AD77-C29685A9D90D}">
      <formula1>OR($C12="Overig",$D12="Medische Specialist")</formula1>
    </dataValidation>
    <dataValidation type="list" showInputMessage="1" showErrorMessage="1" sqref="D12:D36" xr:uid="{9EE693DB-64FB-45FF-8C10-3ACB0C11EF45}">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6A8387-156E-44C2-AD6D-5F8D19E523E8}">
          <x14:formula1>
            <xm:f>Hulpsheets!$AW$4:$AW$5</xm:f>
          </x14:formula1>
          <xm:sqref>E102:E126</xm:sqref>
        </x14:dataValidation>
        <x14:dataValidation type="list" allowBlank="1" showInputMessage="1" showErrorMessage="1" xr:uid="{7325A573-E0B4-48EE-BC1C-D878B81916FC}">
          <x14:formula1>
            <xm:f>Hulpsheets!$AE$4:$AE$6</xm:f>
          </x14:formula1>
          <xm:sqref>L12:L36 L42:L66 L72:L96 L102:L126 L132:L156 L162:L186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894A-47FE-4F73-B8AE-FB5F505C2B92}">
  <sheetPr codeName="Blad11">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Basisgegevens!C18</f>
        <v>0</v>
      </c>
      <c r="D4" s="29"/>
      <c r="E4" s="29"/>
      <c r="F4" s="29"/>
      <c r="I4" s="29"/>
      <c r="Q4" s="29"/>
      <c r="R4" s="29"/>
      <c r="S4" s="29"/>
      <c r="T4" s="29"/>
      <c r="U4" s="29"/>
      <c r="V4" s="29"/>
      <c r="W4" s="29"/>
      <c r="X4" s="29"/>
      <c r="Y4" s="29"/>
      <c r="Z4" s="29"/>
      <c r="AA4" s="29"/>
    </row>
    <row r="5" spans="1:29" ht="13.5" thickBot="1" x14ac:dyDescent="0.25">
      <c r="B5" s="188" t="s">
        <v>120</v>
      </c>
      <c r="C5" s="58">
        <f>Basisgegevens!F18</f>
        <v>0</v>
      </c>
      <c r="D5" s="29"/>
      <c r="E5" s="29"/>
      <c r="F5" s="29"/>
      <c r="I5" s="29"/>
      <c r="Q5" s="29"/>
      <c r="R5" s="29"/>
      <c r="S5" s="29"/>
      <c r="T5" s="29"/>
      <c r="U5" s="29"/>
      <c r="V5" s="29"/>
      <c r="W5" s="29"/>
      <c r="X5" s="29"/>
      <c r="Y5" s="29"/>
      <c r="Z5" s="29"/>
      <c r="AA5" s="29"/>
    </row>
    <row r="6" spans="1:29" ht="13.5" thickBot="1" x14ac:dyDescent="0.25">
      <c r="B6" s="188" t="s">
        <v>121</v>
      </c>
      <c r="C6" s="58">
        <f>Basisgegevens!G18</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L++LYF3lYlLSXCxSi5uOjjFkiPKyjw4uZRiWtjFUu8SlhyNPZBPEDSGgdjgvk5LZJ0w2aE94DPNe9ZJengKEjA==" saltValue="zqGV2EoyE+v7pYniUTjB+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125" priority="1">
      <formula>AND($C$283&gt;0,$C$283&lt;&gt;$L$228)</formula>
    </cfRule>
  </conditionalFormatting>
  <conditionalFormatting sqref="E12:E36">
    <cfRule type="expression" dxfId="124" priority="8">
      <formula>$E12&gt;$C$7</formula>
    </cfRule>
  </conditionalFormatting>
  <conditionalFormatting sqref="E37">
    <cfRule type="expression" dxfId="123" priority="4">
      <formula>MAX($E$12:$E$36)&gt;$C$7</formula>
    </cfRule>
  </conditionalFormatting>
  <conditionalFormatting sqref="G12:G36 K12:K36">
    <cfRule type="expression" dxfId="122" priority="2">
      <formula>OR($D12="Medische Specialist",$C12="Overig")</formula>
    </cfRule>
  </conditionalFormatting>
  <conditionalFormatting sqref="L231">
    <cfRule type="expression" dxfId="121" priority="5">
      <formula>$L$229+$L$231&gt;$L$228+0.01</formula>
    </cfRule>
  </conditionalFormatting>
  <conditionalFormatting sqref="L232">
    <cfRule type="expression" dxfId="120" priority="9">
      <formula>$L232&gt;0</formula>
    </cfRule>
  </conditionalFormatting>
  <conditionalFormatting sqref="L239">
    <cfRule type="expression" dxfId="119" priority="3">
      <formula>$L$238&lt;$L$236</formula>
    </cfRule>
  </conditionalFormatting>
  <conditionalFormatting sqref="N231">
    <cfRule type="expression" dxfId="118" priority="7">
      <formula>$M$229+$M$231&gt;1.000001</formula>
    </cfRule>
  </conditionalFormatting>
  <conditionalFormatting sqref="N232">
    <cfRule type="expression" dxfId="117" priority="6">
      <formula>$M$231+$M$229&lt;1</formula>
    </cfRule>
  </conditionalFormatting>
  <dataValidations count="2">
    <dataValidation type="list" showInputMessage="1" showErrorMessage="1" sqref="D12:D36" xr:uid="{37C4E305-5DD7-4757-BCDD-068BA50C5289}">
      <formula1>INDIRECT(C12)</formula1>
    </dataValidation>
    <dataValidation type="custom" showInputMessage="1" showErrorMessage="1" sqref="K12:K36 G12:G36" xr:uid="{ABF4C4F0-1BE0-4F3C-B020-341D0CAB70D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3C71ECC-0A6F-490A-A2DE-A393E56BD5F0}">
          <x14:formula1>
            <xm:f>Hulpsheets!$AW$4:$AW$5</xm:f>
          </x14:formula1>
          <xm:sqref>E102:E126</xm:sqref>
        </x14:dataValidation>
        <x14:dataValidation type="list" allowBlank="1" showInputMessage="1" showErrorMessage="1" xr:uid="{3450937F-B1C5-47FF-B4A7-A345D8CC3F6B}">
          <x14:formula1>
            <xm:f>Hulpsheets!$AE$4:$AE$6</xm:f>
          </x14:formula1>
          <xm:sqref>L12:L36 L42:L66 L72:L96 L102:L126 L132:L156 L162:L186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8E52-7541-419A-8633-2292D7C1D9F5}">
  <sheetPr codeName="Blad12">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Basisgegevens!C19</f>
        <v>0</v>
      </c>
      <c r="D4" s="29"/>
      <c r="E4" s="29"/>
      <c r="F4" s="29"/>
      <c r="I4" s="29"/>
      <c r="Q4" s="29"/>
      <c r="R4" s="29"/>
      <c r="S4" s="29"/>
      <c r="T4" s="29"/>
      <c r="U4" s="29"/>
      <c r="V4" s="29"/>
      <c r="W4" s="29"/>
      <c r="X4" s="29"/>
      <c r="Y4" s="29"/>
      <c r="Z4" s="29"/>
      <c r="AA4" s="29"/>
    </row>
    <row r="5" spans="1:29" ht="13.5" thickBot="1" x14ac:dyDescent="0.25">
      <c r="B5" s="188" t="s">
        <v>120</v>
      </c>
      <c r="C5" s="58">
        <f>Basisgegevens!F19</f>
        <v>0</v>
      </c>
      <c r="D5" s="29"/>
      <c r="E5" s="29"/>
      <c r="F5" s="29"/>
      <c r="I5" s="29"/>
      <c r="Q5" s="29"/>
      <c r="R5" s="29"/>
      <c r="S5" s="29"/>
      <c r="T5" s="29"/>
      <c r="U5" s="29"/>
      <c r="V5" s="29"/>
      <c r="W5" s="29"/>
      <c r="X5" s="29"/>
      <c r="Y5" s="29"/>
      <c r="Z5" s="29"/>
      <c r="AA5" s="29"/>
    </row>
    <row r="6" spans="1:29" ht="13.5" thickBot="1" x14ac:dyDescent="0.25">
      <c r="B6" s="188" t="s">
        <v>121</v>
      </c>
      <c r="C6" s="58">
        <f>Basisgegevens!G19</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hmm9mpaSJNrHQ2JsJCaP8s9eBpUNtuK/z1Ur9sfTZv2wcioq+I2+J4zPltdr+pEVP4Bj77gpeGgtC89qDCKJMA==" saltValue="ziYdhsGoSgAsfpJY25mnN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116" priority="1">
      <formula>AND($C$283&gt;0,$C$283&lt;&gt;$L$228)</formula>
    </cfRule>
  </conditionalFormatting>
  <conditionalFormatting sqref="E12:E36">
    <cfRule type="expression" dxfId="115" priority="8">
      <formula>$E12&gt;$C$7</formula>
    </cfRule>
  </conditionalFormatting>
  <conditionalFormatting sqref="E37">
    <cfRule type="expression" dxfId="114" priority="4">
      <formula>MAX($E$12:$E$36)&gt;$C$7</formula>
    </cfRule>
  </conditionalFormatting>
  <conditionalFormatting sqref="G12:G36 K12:K36">
    <cfRule type="expression" dxfId="113" priority="2">
      <formula>OR($D12="Medische Specialist",$C12="Overig")</formula>
    </cfRule>
  </conditionalFormatting>
  <conditionalFormatting sqref="L231">
    <cfRule type="expression" dxfId="112" priority="5">
      <formula>$L$229+$L$231&gt;$L$228+0.01</formula>
    </cfRule>
  </conditionalFormatting>
  <conditionalFormatting sqref="L232">
    <cfRule type="expression" dxfId="111" priority="9">
      <formula>$L232&gt;0</formula>
    </cfRule>
  </conditionalFormatting>
  <conditionalFormatting sqref="L239">
    <cfRule type="expression" dxfId="110" priority="3">
      <formula>$L$238&lt;$L$236</formula>
    </cfRule>
  </conditionalFormatting>
  <conditionalFormatting sqref="N231">
    <cfRule type="expression" dxfId="109" priority="7">
      <formula>$M$229+$M$231&gt;1.000001</formula>
    </cfRule>
  </conditionalFormatting>
  <conditionalFormatting sqref="N232">
    <cfRule type="expression" dxfId="108" priority="6">
      <formula>$M$231+$M$229&lt;1</formula>
    </cfRule>
  </conditionalFormatting>
  <dataValidations count="2">
    <dataValidation type="custom" showInputMessage="1" showErrorMessage="1" sqref="K12:K36 G12:G36" xr:uid="{7CC335EC-4E2E-4F57-9B5D-AAECD2098FB4}">
      <formula1>OR($C12="Overig",$D12="Medische Specialist")</formula1>
    </dataValidation>
    <dataValidation type="list" showInputMessage="1" showErrorMessage="1" sqref="D12:D36" xr:uid="{83EF7257-CB1F-4C02-AF9D-FDDD182910A8}">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7FCF51-3E1F-498E-A702-10C03B82AA5C}">
          <x14:formula1>
            <xm:f>Hulpsheets!$AW$4:$AW$5</xm:f>
          </x14:formula1>
          <xm:sqref>E102:E126</xm:sqref>
        </x14:dataValidation>
        <x14:dataValidation type="list" allowBlank="1" showInputMessage="1" showErrorMessage="1" xr:uid="{76A664B0-BCFA-4720-BFC8-5DE538A7C790}">
          <x14:formula1>
            <xm:f>Hulpsheets!$AE$4:$AE$6</xm:f>
          </x14:formula1>
          <xm:sqref>L12:L36 L42:L66 L72:L96 L102:L126 L132:L156 L162:L186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B372-07C1-4363-B4A2-20500E322712}">
  <sheetPr codeName="Blad13">
    <pageSetUpPr fitToPage="1"/>
  </sheetPr>
  <dimension ref="A1:XFB286"/>
  <sheetViews>
    <sheetView zoomScale="85" zoomScaleNormal="85" workbookViewId="0">
      <pane ySplit="8" topLeftCell="A11"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Basisgegevens!C20</f>
        <v>0</v>
      </c>
      <c r="D4" s="29"/>
      <c r="E4" s="29"/>
      <c r="F4" s="29"/>
      <c r="I4" s="29"/>
      <c r="Q4" s="29"/>
      <c r="R4" s="29"/>
      <c r="S4" s="29"/>
      <c r="T4" s="29"/>
      <c r="U4" s="29"/>
      <c r="V4" s="29"/>
      <c r="W4" s="29"/>
      <c r="X4" s="29"/>
      <c r="Y4" s="29"/>
      <c r="Z4" s="29"/>
      <c r="AA4" s="29"/>
    </row>
    <row r="5" spans="1:29" ht="13.5" thickBot="1" x14ac:dyDescent="0.25">
      <c r="B5" s="188" t="s">
        <v>120</v>
      </c>
      <c r="C5" s="58">
        <f>Basisgegevens!F20</f>
        <v>0</v>
      </c>
      <c r="D5" s="29"/>
      <c r="E5" s="29"/>
      <c r="F5" s="29"/>
      <c r="I5" s="29"/>
      <c r="Q5" s="29"/>
      <c r="R5" s="29"/>
      <c r="S5" s="29"/>
      <c r="T5" s="29"/>
      <c r="U5" s="29"/>
      <c r="V5" s="29"/>
      <c r="W5" s="29"/>
      <c r="X5" s="29"/>
      <c r="Y5" s="29"/>
      <c r="Z5" s="29"/>
      <c r="AA5" s="29"/>
    </row>
    <row r="6" spans="1:29" ht="13.5" thickBot="1" x14ac:dyDescent="0.25">
      <c r="B6" s="188" t="s">
        <v>121</v>
      </c>
      <c r="C6" s="58">
        <f>Basisgegevens!G20</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oxNZwydfznlWvzccB4cEG+cfF8KotkbLzuWI6GScjZOKQb1ZuvPhanM6crBkUcOn+7eubbawR2QVDUbKFSjWuQ==" saltValue="LqlRuqAP4lmadh/dTszij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107" priority="1">
      <formula>AND($C$283&gt;0,$C$283&lt;&gt;$L$228)</formula>
    </cfRule>
  </conditionalFormatting>
  <conditionalFormatting sqref="E12:E36">
    <cfRule type="expression" dxfId="106" priority="8">
      <formula>$E12&gt;$C$7</formula>
    </cfRule>
  </conditionalFormatting>
  <conditionalFormatting sqref="E37">
    <cfRule type="expression" dxfId="105" priority="4">
      <formula>MAX($E$12:$E$36)&gt;$C$7</formula>
    </cfRule>
  </conditionalFormatting>
  <conditionalFormatting sqref="G12:G36 K12:K36">
    <cfRule type="expression" dxfId="104" priority="2">
      <formula>OR($D12="Medische Specialist",$C12="Overig")</formula>
    </cfRule>
  </conditionalFormatting>
  <conditionalFormatting sqref="L231">
    <cfRule type="expression" dxfId="103" priority="5">
      <formula>$L$229+$L$231&gt;$L$228+0.01</formula>
    </cfRule>
  </conditionalFormatting>
  <conditionalFormatting sqref="L232">
    <cfRule type="expression" dxfId="102" priority="9">
      <formula>$L232&gt;0</formula>
    </cfRule>
  </conditionalFormatting>
  <conditionalFormatting sqref="L239">
    <cfRule type="expression" dxfId="101" priority="3">
      <formula>$L$238&lt;$L$236</formula>
    </cfRule>
  </conditionalFormatting>
  <conditionalFormatting sqref="N231">
    <cfRule type="expression" dxfId="100" priority="7">
      <formula>$M$229+$M$231&gt;1.000001</formula>
    </cfRule>
  </conditionalFormatting>
  <conditionalFormatting sqref="N232">
    <cfRule type="expression" dxfId="99" priority="6">
      <formula>$M$231+$M$229&lt;1</formula>
    </cfRule>
  </conditionalFormatting>
  <dataValidations count="2">
    <dataValidation type="list" showInputMessage="1" showErrorMessage="1" sqref="D12:D36" xr:uid="{A6BADA64-7473-4A6B-A908-5A6C7B811F61}">
      <formula1>INDIRECT(C12)</formula1>
    </dataValidation>
    <dataValidation type="custom" showInputMessage="1" showErrorMessage="1" sqref="K12:K36 G12:G36" xr:uid="{013FF2BD-82F9-458F-86FA-50467B0B9DD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75BF8D2-93D7-4F3F-9C13-0E462A2150B9}">
          <x14:formula1>
            <xm:f>Hulpsheets!$AW$4:$AW$5</xm:f>
          </x14:formula1>
          <xm:sqref>E102:E126</xm:sqref>
        </x14:dataValidation>
        <x14:dataValidation type="list" allowBlank="1" showInputMessage="1" showErrorMessage="1" xr:uid="{BFBF5664-8F29-4BCD-AD05-EF0A48D07674}">
          <x14:formula1>
            <xm:f>Hulpsheets!$AE$4:$AE$6</xm:f>
          </x14:formula1>
          <xm:sqref>L12:L36 L42:L66 L72:L96 L102:L126 L132:L156 L162:L186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36C7-C1A1-4B66-916B-5F86E485F272}">
  <sheetPr codeName="Blad14">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Basisgegevens!C21</f>
        <v>0</v>
      </c>
      <c r="D4" s="29"/>
      <c r="E4" s="29"/>
      <c r="F4" s="29"/>
      <c r="I4" s="29"/>
      <c r="Q4" s="29"/>
      <c r="R4" s="29"/>
      <c r="S4" s="29"/>
      <c r="T4" s="29"/>
      <c r="U4" s="29"/>
      <c r="V4" s="29"/>
      <c r="W4" s="29"/>
      <c r="X4" s="29"/>
      <c r="Y4" s="29"/>
      <c r="Z4" s="29"/>
      <c r="AA4" s="29"/>
    </row>
    <row r="5" spans="1:29" ht="13.5" thickBot="1" x14ac:dyDescent="0.25">
      <c r="B5" s="188" t="s">
        <v>120</v>
      </c>
      <c r="C5" s="58">
        <f>Basisgegevens!F21</f>
        <v>0</v>
      </c>
      <c r="D5" s="29"/>
      <c r="E5" s="29"/>
      <c r="F5" s="29"/>
      <c r="I5" s="29"/>
      <c r="Q5" s="29"/>
      <c r="R5" s="29"/>
      <c r="S5" s="29"/>
      <c r="T5" s="29"/>
      <c r="U5" s="29"/>
      <c r="V5" s="29"/>
      <c r="W5" s="29"/>
      <c r="X5" s="29"/>
      <c r="Y5" s="29"/>
      <c r="Z5" s="29"/>
      <c r="AA5" s="29"/>
    </row>
    <row r="6" spans="1:29" ht="13.5" thickBot="1" x14ac:dyDescent="0.25">
      <c r="B6" s="188" t="s">
        <v>121</v>
      </c>
      <c r="C6" s="58">
        <f>Basisgegevens!G21</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8RscPpBxvMTs3j7xoXFfMTQOYHggn/eEhZoh5pAP+mwLe9HUvj7/oefabzsjnxkP7+kKo63ukXA6AoPyU0MtXw==" saltValue="tkmpJ2KOGrjcNdGVRlFzi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98" priority="1">
      <formula>AND($C$283&gt;0,$C$283&lt;&gt;$L$228)</formula>
    </cfRule>
  </conditionalFormatting>
  <conditionalFormatting sqref="E12:E36">
    <cfRule type="expression" dxfId="97" priority="8">
      <formula>$E12&gt;$C$7</formula>
    </cfRule>
  </conditionalFormatting>
  <conditionalFormatting sqref="E37">
    <cfRule type="expression" dxfId="96" priority="4">
      <formula>MAX($E$12:$E$36)&gt;$C$7</formula>
    </cfRule>
  </conditionalFormatting>
  <conditionalFormatting sqref="G12:G36 K12:K36">
    <cfRule type="expression" dxfId="95" priority="2">
      <formula>OR($D12="Medische Specialist",$C12="Overig")</formula>
    </cfRule>
  </conditionalFormatting>
  <conditionalFormatting sqref="L231">
    <cfRule type="expression" dxfId="94" priority="5">
      <formula>$L$229+$L$231&gt;$L$228+0.01</formula>
    </cfRule>
  </conditionalFormatting>
  <conditionalFormatting sqref="L232">
    <cfRule type="expression" dxfId="93" priority="9">
      <formula>$L232&gt;0</formula>
    </cfRule>
  </conditionalFormatting>
  <conditionalFormatting sqref="L239">
    <cfRule type="expression" dxfId="92" priority="3">
      <formula>$L$238&lt;$L$236</formula>
    </cfRule>
  </conditionalFormatting>
  <conditionalFormatting sqref="N231">
    <cfRule type="expression" dxfId="91" priority="7">
      <formula>$M$229+$M$231&gt;1.000001</formula>
    </cfRule>
  </conditionalFormatting>
  <conditionalFormatting sqref="N232">
    <cfRule type="expression" dxfId="90" priority="6">
      <formula>$M$231+$M$229&lt;1</formula>
    </cfRule>
  </conditionalFormatting>
  <dataValidations count="2">
    <dataValidation type="custom" showInputMessage="1" showErrorMessage="1" sqref="K12:K36 G12:G36" xr:uid="{4FC3F43B-0DBB-46E8-AE18-B8132915600E}">
      <formula1>OR($C12="Overig",$D12="Medische Specialist")</formula1>
    </dataValidation>
    <dataValidation type="list" showInputMessage="1" showErrorMessage="1" sqref="D12:D36" xr:uid="{0F4708C8-CCDF-4315-B4B0-F8986B777D5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BEF1F82-7150-4EBA-835F-80F4086DA9E4}">
          <x14:formula1>
            <xm:f>Hulpsheets!$AW$4:$AW$5</xm:f>
          </x14:formula1>
          <xm:sqref>E102:E126</xm:sqref>
        </x14:dataValidation>
        <x14:dataValidation type="list" allowBlank="1" showInputMessage="1" showErrorMessage="1" xr:uid="{810A3081-10E7-4EB0-A1AF-CF8F0BE18439}">
          <x14:formula1>
            <xm:f>Hulpsheets!$AE$4:$AE$6</xm:f>
          </x14:formula1>
          <xm:sqref>L12:L36 L42:L66 L72:L96 L102:L126 L132:L156 L162:L186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E39C-D240-4B50-9916-4A409349F538}">
  <sheetPr codeName="Blad15">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Basisgegevens!C22</f>
        <v>0</v>
      </c>
      <c r="D4" s="29"/>
      <c r="E4" s="29"/>
      <c r="F4" s="29"/>
      <c r="I4" s="29"/>
      <c r="Q4" s="29"/>
      <c r="R4" s="29"/>
      <c r="S4" s="29"/>
      <c r="T4" s="29"/>
      <c r="U4" s="29"/>
      <c r="V4" s="29"/>
      <c r="W4" s="29"/>
      <c r="X4" s="29"/>
      <c r="Y4" s="29"/>
      <c r="Z4" s="29"/>
      <c r="AA4" s="29"/>
    </row>
    <row r="5" spans="1:29" ht="13.5" thickBot="1" x14ac:dyDescent="0.25">
      <c r="B5" s="188" t="s">
        <v>120</v>
      </c>
      <c r="C5" s="58">
        <f>Basisgegevens!F22</f>
        <v>0</v>
      </c>
      <c r="D5" s="29"/>
      <c r="E5" s="29"/>
      <c r="F5" s="29"/>
      <c r="I5" s="29"/>
      <c r="Q5" s="29"/>
      <c r="R5" s="29"/>
      <c r="S5" s="29"/>
      <c r="T5" s="29"/>
      <c r="U5" s="29"/>
      <c r="V5" s="29"/>
      <c r="W5" s="29"/>
      <c r="X5" s="29"/>
      <c r="Y5" s="29"/>
      <c r="Z5" s="29"/>
      <c r="AA5" s="29"/>
    </row>
    <row r="6" spans="1:29" ht="13.5" thickBot="1" x14ac:dyDescent="0.25">
      <c r="B6" s="188" t="s">
        <v>121</v>
      </c>
      <c r="C6" s="58">
        <f>Basisgegevens!G22</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1RIRPeElZdKL29z3s6RNnmqREJArmtR3uM/t1qCOS9CjVrX1tHOlkAT26/l2XzSrf3tw+Wrndcg6JFsWzNUj8Q==" saltValue="QmJOugZrSY0rD/o0f8Rlj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89" priority="1">
      <formula>AND($C$283&gt;0,$C$283&lt;&gt;$L$228)</formula>
    </cfRule>
  </conditionalFormatting>
  <conditionalFormatting sqref="E12:E36">
    <cfRule type="expression" dxfId="88" priority="8">
      <formula>$E12&gt;$C$7</formula>
    </cfRule>
  </conditionalFormatting>
  <conditionalFormatting sqref="E37">
    <cfRule type="expression" dxfId="87" priority="4">
      <formula>MAX($E$12:$E$36)&gt;$C$7</formula>
    </cfRule>
  </conditionalFormatting>
  <conditionalFormatting sqref="G12:G36 K12:K36">
    <cfRule type="expression" dxfId="86" priority="2">
      <formula>OR($D12="Medische Specialist",$C12="Overig")</formula>
    </cfRule>
  </conditionalFormatting>
  <conditionalFormatting sqref="L231">
    <cfRule type="expression" dxfId="85" priority="5">
      <formula>$L$229+$L$231&gt;$L$228+0.01</formula>
    </cfRule>
  </conditionalFormatting>
  <conditionalFormatting sqref="L232">
    <cfRule type="expression" dxfId="84" priority="9">
      <formula>$L232&gt;0</formula>
    </cfRule>
  </conditionalFormatting>
  <conditionalFormatting sqref="L239">
    <cfRule type="expression" dxfId="83" priority="3">
      <formula>$L$238&lt;$L$236</formula>
    </cfRule>
  </conditionalFormatting>
  <conditionalFormatting sqref="N231">
    <cfRule type="expression" dxfId="82" priority="7">
      <formula>$M$229+$M$231&gt;1.000001</formula>
    </cfRule>
  </conditionalFormatting>
  <conditionalFormatting sqref="N232">
    <cfRule type="expression" dxfId="81" priority="6">
      <formula>$M$231+$M$229&lt;1</formula>
    </cfRule>
  </conditionalFormatting>
  <dataValidations count="2">
    <dataValidation type="list" showInputMessage="1" showErrorMessage="1" sqref="D12:D36" xr:uid="{F2BCE365-A765-4970-8CBA-A762F39B57FB}">
      <formula1>INDIRECT(C12)</formula1>
    </dataValidation>
    <dataValidation type="custom" showInputMessage="1" showErrorMessage="1" sqref="K12:K36 G12:G36" xr:uid="{9D1D1129-0FEC-4C03-93BF-EA304D19107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A635146-A91D-41D5-B209-69D2F15B5E01}">
          <x14:formula1>
            <xm:f>Hulpsheets!$AW$4:$AW$5</xm:f>
          </x14:formula1>
          <xm:sqref>E102:E126</xm:sqref>
        </x14:dataValidation>
        <x14:dataValidation type="list" allowBlank="1" showInputMessage="1" showErrorMessage="1" xr:uid="{A9A3AC88-B0F5-40D1-A11A-72558C378DE8}">
          <x14:formula1>
            <xm:f>Hulpsheets!$AE$4:$AE$6</xm:f>
          </x14:formula1>
          <xm:sqref>L12:L36 L42:L66 L72:L96 L102:L126 L132:L156 L162:L186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8C28-77B6-44A4-87BA-6ADAFF3CFB45}">
  <sheetPr codeName="Blad16">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Basisgegevens!C23</f>
        <v>0</v>
      </c>
      <c r="D4" s="29"/>
      <c r="E4" s="29"/>
      <c r="F4" s="29"/>
      <c r="I4" s="29"/>
      <c r="Q4" s="29"/>
      <c r="R4" s="29"/>
      <c r="S4" s="29"/>
      <c r="T4" s="29"/>
      <c r="U4" s="29"/>
      <c r="V4" s="29"/>
      <c r="W4" s="29"/>
      <c r="X4" s="29"/>
      <c r="Y4" s="29"/>
      <c r="Z4" s="29"/>
      <c r="AA4" s="29"/>
    </row>
    <row r="5" spans="1:29" ht="13.5" thickBot="1" x14ac:dyDescent="0.25">
      <c r="B5" s="188" t="s">
        <v>120</v>
      </c>
      <c r="C5" s="58">
        <f>Basisgegevens!F23</f>
        <v>0</v>
      </c>
      <c r="D5" s="29"/>
      <c r="E5" s="29"/>
      <c r="F5" s="29"/>
      <c r="I5" s="29"/>
      <c r="Q5" s="29"/>
      <c r="R5" s="29"/>
      <c r="S5" s="29"/>
      <c r="T5" s="29"/>
      <c r="U5" s="29"/>
      <c r="V5" s="29"/>
      <c r="W5" s="29"/>
      <c r="X5" s="29"/>
      <c r="Y5" s="29"/>
      <c r="Z5" s="29"/>
      <c r="AA5" s="29"/>
    </row>
    <row r="6" spans="1:29" ht="13.5" thickBot="1" x14ac:dyDescent="0.25">
      <c r="B6" s="188" t="s">
        <v>121</v>
      </c>
      <c r="C6" s="58">
        <f>Basisgegevens!G23</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z1SsCRWeP1N/ZbMs4e2KZicITRNi/AbHDFofvEeNI9ZS6wyyU1KblBp0t+6QKBR2OUUwb5HHcbmxzYuQmFOzJA==" saltValue="UZyyehnKxufzqED3DW4Fy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80" priority="1">
      <formula>AND($C$283&gt;0,$C$283&lt;&gt;$L$228)</formula>
    </cfRule>
  </conditionalFormatting>
  <conditionalFormatting sqref="E12:E36">
    <cfRule type="expression" dxfId="79" priority="8">
      <formula>$E12&gt;$C$7</formula>
    </cfRule>
  </conditionalFormatting>
  <conditionalFormatting sqref="E37">
    <cfRule type="expression" dxfId="78" priority="4">
      <formula>MAX($E$12:$E$36)&gt;$C$7</formula>
    </cfRule>
  </conditionalFormatting>
  <conditionalFormatting sqref="G12:G36 K12:K36">
    <cfRule type="expression" dxfId="77" priority="2">
      <formula>OR($D12="Medische Specialist",$C12="Overig")</formula>
    </cfRule>
  </conditionalFormatting>
  <conditionalFormatting sqref="L231">
    <cfRule type="expression" dxfId="76" priority="5">
      <formula>$L$229+$L$231&gt;$L$228+0.01</formula>
    </cfRule>
  </conditionalFormatting>
  <conditionalFormatting sqref="L232">
    <cfRule type="expression" dxfId="75" priority="9">
      <formula>$L232&gt;0</formula>
    </cfRule>
  </conditionalFormatting>
  <conditionalFormatting sqref="L239">
    <cfRule type="expression" dxfId="74" priority="3">
      <formula>$L$238&lt;$L$236</formula>
    </cfRule>
  </conditionalFormatting>
  <conditionalFormatting sqref="N231">
    <cfRule type="expression" dxfId="73" priority="7">
      <formula>$M$229+$M$231&gt;1.000001</formula>
    </cfRule>
  </conditionalFormatting>
  <conditionalFormatting sqref="N232">
    <cfRule type="expression" dxfId="72" priority="6">
      <formula>$M$231+$M$229&lt;1</formula>
    </cfRule>
  </conditionalFormatting>
  <dataValidations count="2">
    <dataValidation type="custom" showInputMessage="1" showErrorMessage="1" sqref="K12:K36 G12:G36" xr:uid="{2D7A148A-E6CD-4418-AD9E-7465E81DE175}">
      <formula1>OR($C12="Overig",$D12="Medische Specialist")</formula1>
    </dataValidation>
    <dataValidation type="list" showInputMessage="1" showErrorMessage="1" sqref="D12:D36" xr:uid="{857EF999-C6B2-4686-BC83-DFF2D757925F}">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2201C54-D20E-4E4C-9248-DE4E76B98C02}">
          <x14:formula1>
            <xm:f>Hulpsheets!$AW$4:$AW$5</xm:f>
          </x14:formula1>
          <xm:sqref>E102:E126</xm:sqref>
        </x14:dataValidation>
        <x14:dataValidation type="list" allowBlank="1" showInputMessage="1" showErrorMessage="1" xr:uid="{7211726B-E528-4DDF-9D8E-A39B8BEF1718}">
          <x14:formula1>
            <xm:f>Hulpsheets!$AE$4:$AE$6</xm:f>
          </x14:formula1>
          <xm:sqref>L12:L36 L42:L66 L72:L96 L102:L126 L132:L156 L162:L186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F3A0-5D2B-4621-95D2-3D7D256CACD0}">
  <sheetPr codeName="Blad17">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Basisgegevens!C24</f>
        <v>0</v>
      </c>
      <c r="D4" s="29"/>
      <c r="E4" s="29"/>
      <c r="F4" s="29"/>
      <c r="I4" s="29"/>
      <c r="Q4" s="29"/>
      <c r="R4" s="29"/>
      <c r="S4" s="29"/>
      <c r="T4" s="29"/>
      <c r="U4" s="29"/>
      <c r="V4" s="29"/>
      <c r="W4" s="29"/>
      <c r="X4" s="29"/>
      <c r="Y4" s="29"/>
      <c r="Z4" s="29"/>
      <c r="AA4" s="29"/>
    </row>
    <row r="5" spans="1:29" ht="13.5" thickBot="1" x14ac:dyDescent="0.25">
      <c r="B5" s="188" t="s">
        <v>120</v>
      </c>
      <c r="C5" s="58">
        <f>Basisgegevens!F24</f>
        <v>0</v>
      </c>
      <c r="D5" s="29"/>
      <c r="E5" s="29"/>
      <c r="F5" s="29"/>
      <c r="I5" s="29"/>
      <c r="Q5" s="29"/>
      <c r="R5" s="29"/>
      <c r="S5" s="29"/>
      <c r="T5" s="29"/>
      <c r="U5" s="29"/>
      <c r="V5" s="29"/>
      <c r="W5" s="29"/>
      <c r="X5" s="29"/>
      <c r="Y5" s="29"/>
      <c r="Z5" s="29"/>
      <c r="AA5" s="29"/>
    </row>
    <row r="6" spans="1:29" ht="13.5" thickBot="1" x14ac:dyDescent="0.25">
      <c r="B6" s="188" t="s">
        <v>121</v>
      </c>
      <c r="C6" s="58">
        <f>Basisgegevens!G24</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v2uchjZZrOO50sWZtyp213UZ+vlB/kYoQy0NCQpX26fPpuDnus7qQokUqPvY4OBk08xXCFQLIPP1JxZzqzFz1g==" saltValue="7/W+Wrj0Jnry84DChhHnq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71" priority="1">
      <formula>AND($C$283&gt;0,$C$283&lt;&gt;$L$228)</formula>
    </cfRule>
  </conditionalFormatting>
  <conditionalFormatting sqref="E12:E36">
    <cfRule type="expression" dxfId="70" priority="8">
      <formula>$E12&gt;$C$7</formula>
    </cfRule>
  </conditionalFormatting>
  <conditionalFormatting sqref="E37">
    <cfRule type="expression" dxfId="69" priority="4">
      <formula>MAX($E$12:$E$36)&gt;$C$7</formula>
    </cfRule>
  </conditionalFormatting>
  <conditionalFormatting sqref="G12:G36 K12:K36">
    <cfRule type="expression" dxfId="68" priority="2">
      <formula>OR($D12="Medische Specialist",$C12="Overig")</formula>
    </cfRule>
  </conditionalFormatting>
  <conditionalFormatting sqref="L231">
    <cfRule type="expression" dxfId="67" priority="5">
      <formula>$L$229+$L$231&gt;$L$228+0.01</formula>
    </cfRule>
  </conditionalFormatting>
  <conditionalFormatting sqref="L232">
    <cfRule type="expression" dxfId="66" priority="9">
      <formula>$L232&gt;0</formula>
    </cfRule>
  </conditionalFormatting>
  <conditionalFormatting sqref="L239">
    <cfRule type="expression" dxfId="65" priority="3">
      <formula>$L$238&lt;$L$236</formula>
    </cfRule>
  </conditionalFormatting>
  <conditionalFormatting sqref="N231">
    <cfRule type="expression" dxfId="64" priority="7">
      <formula>$M$229+$M$231&gt;1.000001</formula>
    </cfRule>
  </conditionalFormatting>
  <conditionalFormatting sqref="N232">
    <cfRule type="expression" dxfId="63" priority="6">
      <formula>$M$231+$M$229&lt;1</formula>
    </cfRule>
  </conditionalFormatting>
  <dataValidations count="2">
    <dataValidation type="list" showInputMessage="1" showErrorMessage="1" sqref="D12:D36" xr:uid="{D74403FE-BA21-4605-ADCB-E4D9179C7C96}">
      <formula1>INDIRECT(C12)</formula1>
    </dataValidation>
    <dataValidation type="custom" showInputMessage="1" showErrorMessage="1" sqref="K12:K36 G12:G36" xr:uid="{3046D3BD-C0B8-485B-AD50-EF1555120D78}">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CD2D4ED-BC4D-47D8-B87C-D734AC8569EC}">
          <x14:formula1>
            <xm:f>Hulpsheets!$AW$4:$AW$5</xm:f>
          </x14:formula1>
          <xm:sqref>E102:E126</xm:sqref>
        </x14:dataValidation>
        <x14:dataValidation type="list" allowBlank="1" showInputMessage="1" showErrorMessage="1" xr:uid="{3D890A5C-E537-4D98-BB8B-5BDAAFD79E2C}">
          <x14:formula1>
            <xm:f>Hulpsheets!$AE$4:$AE$6</xm:f>
          </x14:formula1>
          <xm:sqref>L12:L36 L42:L66 L72:L96 L102:L126 L132:L156 L162:L186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F2A-4D4F-4E90-BF54-0094F0E42DEC}">
  <sheetPr codeName="Blad18">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Basisgegevens!C25</f>
        <v>0</v>
      </c>
      <c r="D4" s="29"/>
      <c r="E4" s="29"/>
      <c r="F4" s="29"/>
      <c r="I4" s="29"/>
      <c r="Q4" s="29"/>
      <c r="R4" s="29"/>
      <c r="S4" s="29"/>
      <c r="T4" s="29"/>
      <c r="U4" s="29"/>
      <c r="V4" s="29"/>
      <c r="W4" s="29"/>
      <c r="X4" s="29"/>
      <c r="Y4" s="29"/>
      <c r="Z4" s="29"/>
      <c r="AA4" s="29"/>
    </row>
    <row r="5" spans="1:29" ht="13.5" thickBot="1" x14ac:dyDescent="0.25">
      <c r="B5" s="188" t="s">
        <v>120</v>
      </c>
      <c r="C5" s="58">
        <f>Basisgegevens!F25</f>
        <v>0</v>
      </c>
      <c r="D5" s="29"/>
      <c r="E5" s="29"/>
      <c r="F5" s="29"/>
      <c r="I5" s="29"/>
      <c r="Q5" s="29"/>
      <c r="R5" s="29"/>
      <c r="S5" s="29"/>
      <c r="T5" s="29"/>
      <c r="U5" s="29"/>
      <c r="V5" s="29"/>
      <c r="W5" s="29"/>
      <c r="X5" s="29"/>
      <c r="Y5" s="29"/>
      <c r="Z5" s="29"/>
      <c r="AA5" s="29"/>
    </row>
    <row r="6" spans="1:29" ht="13.5" thickBot="1" x14ac:dyDescent="0.25">
      <c r="B6" s="188" t="s">
        <v>121</v>
      </c>
      <c r="C6" s="58">
        <f>Basisgegevens!G25</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rk6klxoEzIHzQNrKvD/p7sgIyG+82lgQbS7J1Hwa3NmbNWWofWYWR2LVoY7KSOSVyxb8nVWyvq9h07iduMuSQA==" saltValue="X266N/MPiuUr/n5bmrLym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62" priority="1">
      <formula>AND($C$283&gt;0,$C$283&lt;&gt;$L$228)</formula>
    </cfRule>
  </conditionalFormatting>
  <conditionalFormatting sqref="E12:E36">
    <cfRule type="expression" dxfId="61" priority="8">
      <formula>$E12&gt;$C$7</formula>
    </cfRule>
  </conditionalFormatting>
  <conditionalFormatting sqref="E37">
    <cfRule type="expression" dxfId="60" priority="4">
      <formula>MAX($E$12:$E$36)&gt;$C$7</formula>
    </cfRule>
  </conditionalFormatting>
  <conditionalFormatting sqref="G12:G36 K12:K36">
    <cfRule type="expression" dxfId="59" priority="2">
      <formula>OR($D12="Medische Specialist",$C12="Overig")</formula>
    </cfRule>
  </conditionalFormatting>
  <conditionalFormatting sqref="L231">
    <cfRule type="expression" dxfId="58" priority="5">
      <formula>$L$229+$L$231&gt;$L$228+0.01</formula>
    </cfRule>
  </conditionalFormatting>
  <conditionalFormatting sqref="L232">
    <cfRule type="expression" dxfId="57" priority="9">
      <formula>$L232&gt;0</formula>
    </cfRule>
  </conditionalFormatting>
  <conditionalFormatting sqref="L239">
    <cfRule type="expression" dxfId="56" priority="3">
      <formula>$L$238&lt;$L$236</formula>
    </cfRule>
  </conditionalFormatting>
  <conditionalFormatting sqref="N231">
    <cfRule type="expression" dxfId="55" priority="7">
      <formula>$M$229+$M$231&gt;1.000001</formula>
    </cfRule>
  </conditionalFormatting>
  <conditionalFormatting sqref="N232">
    <cfRule type="expression" dxfId="54" priority="6">
      <formula>$M$231+$M$229&lt;1</formula>
    </cfRule>
  </conditionalFormatting>
  <dataValidations count="2">
    <dataValidation type="custom" showInputMessage="1" showErrorMessage="1" sqref="K12:K36 G12:G36" xr:uid="{22B1DFD6-2714-4E88-86D1-8A53ED14E93B}">
      <formula1>OR($C12="Overig",$D12="Medische Specialist")</formula1>
    </dataValidation>
    <dataValidation type="list" showInputMessage="1" showErrorMessage="1" sqref="D12:D36" xr:uid="{A75D2637-247B-4BA7-8AFB-01652F3A362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F845F21-BFE3-48F4-A522-3AEC2123E626}">
          <x14:formula1>
            <xm:f>Hulpsheets!$AW$4:$AW$5</xm:f>
          </x14:formula1>
          <xm:sqref>E102:E126</xm:sqref>
        </x14:dataValidation>
        <x14:dataValidation type="list" allowBlank="1" showInputMessage="1" showErrorMessage="1" xr:uid="{577C22AE-0F77-44A2-A981-CEF704EEEEB5}">
          <x14:formula1>
            <xm:f>Hulpsheets!$AE$4:$AE$6</xm:f>
          </x14:formula1>
          <xm:sqref>L12:L36 L42:L66 L72:L96 L102:L126 L132:L156 L162:L186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59EF7-7709-4C05-A667-904C67119961}">
  <sheetPr codeName="Blad26"/>
  <dimension ref="A1:Q271"/>
  <sheetViews>
    <sheetView tabSelected="1" zoomScaleNormal="100" workbookViewId="0">
      <selection activeCell="C41" sqref="C41"/>
    </sheetView>
  </sheetViews>
  <sheetFormatPr defaultColWidth="0" defaultRowHeight="0" customHeight="1" zeroHeight="1" x14ac:dyDescent="0.2"/>
  <cols>
    <col min="1" max="1" width="3.85546875" style="252" customWidth="1"/>
    <col min="2" max="2" width="38.140625" style="4" customWidth="1"/>
    <col min="3" max="3" width="19.140625" style="4" customWidth="1"/>
    <col min="4" max="4" width="32.42578125" style="4" customWidth="1"/>
    <col min="5" max="13" width="8.5703125" style="4" customWidth="1"/>
    <col min="14" max="16" width="14" style="4" customWidth="1"/>
    <col min="17" max="17" width="29" style="4" customWidth="1"/>
    <col min="18" max="16384" width="8.5703125" style="4" hidden="1"/>
  </cols>
  <sheetData>
    <row r="1" spans="1:17" s="12" customFormat="1" ht="18" x14ac:dyDescent="0.25">
      <c r="A1" s="474" t="s">
        <v>294</v>
      </c>
    </row>
    <row r="2" spans="1:17" ht="12.75" x14ac:dyDescent="0.2"/>
    <row r="3" spans="1:17" ht="12.75" x14ac:dyDescent="0.2"/>
    <row r="4" spans="1:17" s="14" customFormat="1" ht="15" x14ac:dyDescent="0.2">
      <c r="A4" s="252" t="s">
        <v>0</v>
      </c>
      <c r="B4" s="13" t="s">
        <v>295</v>
      </c>
      <c r="C4" s="13"/>
      <c r="D4" s="13"/>
      <c r="E4" s="13"/>
      <c r="F4" s="13"/>
      <c r="G4" s="13"/>
      <c r="H4" s="13"/>
      <c r="I4" s="13"/>
      <c r="J4" s="13"/>
      <c r="K4" s="13"/>
      <c r="L4" s="13"/>
      <c r="M4" s="172"/>
      <c r="N4" s="172"/>
      <c r="O4" s="172"/>
      <c r="P4" s="172"/>
      <c r="Q4" s="172"/>
    </row>
    <row r="5" spans="1:17" ht="12.75" x14ac:dyDescent="0.2"/>
    <row r="6" spans="1:17" ht="12.75" x14ac:dyDescent="0.2">
      <c r="B6" s="4" t="s">
        <v>296</v>
      </c>
    </row>
    <row r="7" spans="1:17" ht="12.75" x14ac:dyDescent="0.2">
      <c r="B7" s="4" t="s">
        <v>297</v>
      </c>
    </row>
    <row r="8" spans="1:17" ht="12.75" x14ac:dyDescent="0.2"/>
    <row r="9" spans="1:17" s="14" customFormat="1" ht="15.75" x14ac:dyDescent="0.25">
      <c r="A9" s="252" t="s">
        <v>1</v>
      </c>
      <c r="B9" s="13" t="s">
        <v>298</v>
      </c>
      <c r="C9" s="13"/>
      <c r="D9" s="13"/>
      <c r="E9" s="13"/>
      <c r="F9" s="13"/>
      <c r="G9" s="13"/>
      <c r="H9" s="13"/>
      <c r="I9" s="13"/>
      <c r="J9" s="13"/>
      <c r="K9" s="13"/>
      <c r="L9" s="13"/>
      <c r="M9" s="13"/>
      <c r="N9" s="13"/>
      <c r="O9" s="13"/>
      <c r="P9" s="13"/>
      <c r="Q9" s="13"/>
    </row>
    <row r="10" spans="1:17" ht="12.75" x14ac:dyDescent="0.2"/>
    <row r="11" spans="1:17" s="26" customFormat="1" ht="15" x14ac:dyDescent="0.2">
      <c r="A11" s="253" t="s">
        <v>2</v>
      </c>
      <c r="B11" s="27" t="s">
        <v>3</v>
      </c>
      <c r="C11" s="25"/>
      <c r="D11" s="25"/>
      <c r="E11" s="25"/>
      <c r="F11" s="25"/>
      <c r="G11" s="25"/>
      <c r="H11" s="25"/>
      <c r="I11" s="25"/>
      <c r="J11" s="25"/>
      <c r="K11" s="25"/>
      <c r="L11" s="25"/>
      <c r="M11" s="25"/>
      <c r="N11" s="25"/>
      <c r="O11" s="25"/>
      <c r="P11" s="25"/>
      <c r="Q11" s="25"/>
    </row>
    <row r="12" spans="1:17" s="26" customFormat="1" ht="15" x14ac:dyDescent="0.2">
      <c r="A12" s="253"/>
      <c r="B12" s="23"/>
      <c r="C12" s="159"/>
      <c r="D12" s="159"/>
      <c r="E12" s="159"/>
      <c r="F12" s="159"/>
      <c r="G12" s="159"/>
    </row>
    <row r="13" spans="1:17" s="26" customFormat="1" ht="15" x14ac:dyDescent="0.2">
      <c r="A13" s="253"/>
      <c r="B13" s="475" t="s">
        <v>63</v>
      </c>
      <c r="C13" s="159"/>
      <c r="D13" s="159"/>
      <c r="E13" s="159"/>
      <c r="F13" s="159"/>
      <c r="G13" s="159"/>
    </row>
    <row r="14" spans="1:17" s="26" customFormat="1" ht="15" x14ac:dyDescent="0.2">
      <c r="A14" s="253"/>
      <c r="B14" s="475"/>
      <c r="C14" s="159"/>
      <c r="D14" s="159"/>
      <c r="E14" s="159"/>
      <c r="F14" s="159"/>
      <c r="G14" s="159"/>
    </row>
    <row r="15" spans="1:17" s="26" customFormat="1" ht="15" x14ac:dyDescent="0.2">
      <c r="A15" s="253"/>
      <c r="B15" s="253" t="s">
        <v>299</v>
      </c>
      <c r="C15" s="159"/>
      <c r="D15" s="159"/>
      <c r="E15" s="159"/>
      <c r="F15" s="159"/>
      <c r="G15" s="159"/>
    </row>
    <row r="16" spans="1:17" s="26" customFormat="1" ht="15" x14ac:dyDescent="0.2">
      <c r="A16" s="253"/>
      <c r="B16" s="23" t="s">
        <v>4</v>
      </c>
      <c r="C16" s="159"/>
      <c r="D16" s="159"/>
      <c r="E16" s="159"/>
      <c r="F16" s="159"/>
      <c r="G16" s="159"/>
    </row>
    <row r="17" spans="1:7" s="26" customFormat="1" ht="15" x14ac:dyDescent="0.2">
      <c r="A17" s="253"/>
      <c r="B17" t="s">
        <v>300</v>
      </c>
      <c r="C17" s="159"/>
      <c r="D17" s="159"/>
      <c r="E17" s="159"/>
      <c r="F17" s="159"/>
      <c r="G17" s="159"/>
    </row>
    <row r="18" spans="1:7" s="26" customFormat="1" ht="15" x14ac:dyDescent="0.2">
      <c r="A18" s="253"/>
      <c r="B18"/>
      <c r="C18" s="159"/>
      <c r="D18" s="159"/>
      <c r="E18" s="159"/>
      <c r="F18" s="159"/>
      <c r="G18" s="159"/>
    </row>
    <row r="19" spans="1:7" s="26" customFormat="1" ht="15" x14ac:dyDescent="0.2">
      <c r="A19" s="253"/>
      <c r="B19" t="s">
        <v>278</v>
      </c>
      <c r="C19" s="159"/>
      <c r="D19" s="159"/>
      <c r="E19" s="159"/>
      <c r="F19" s="159"/>
      <c r="G19" s="159"/>
    </row>
    <row r="20" spans="1:7" s="26" customFormat="1" ht="15" x14ac:dyDescent="0.2">
      <c r="A20" s="253"/>
      <c r="B20"/>
      <c r="C20" s="159"/>
      <c r="D20" s="159"/>
      <c r="E20" s="159"/>
      <c r="F20" s="159"/>
      <c r="G20" s="159"/>
    </row>
    <row r="21" spans="1:7" s="26" customFormat="1" ht="15" x14ac:dyDescent="0.2">
      <c r="A21" s="253"/>
      <c r="B21" s="476" t="s">
        <v>69</v>
      </c>
      <c r="C21" s="159"/>
      <c r="D21" s="159"/>
      <c r="E21" s="159"/>
      <c r="F21" s="159"/>
      <c r="G21" s="159"/>
    </row>
    <row r="22" spans="1:7" s="26" customFormat="1" ht="15" x14ac:dyDescent="0.2">
      <c r="A22" s="253"/>
      <c r="B22" t="s">
        <v>301</v>
      </c>
      <c r="C22" s="159"/>
      <c r="D22" s="159"/>
      <c r="E22" s="159"/>
      <c r="F22" s="159"/>
      <c r="G22" s="159"/>
    </row>
    <row r="23" spans="1:7" s="26" customFormat="1" ht="15" x14ac:dyDescent="0.2">
      <c r="A23" s="253"/>
      <c r="B23"/>
      <c r="C23" s="159"/>
      <c r="D23" s="159"/>
      <c r="E23" s="159"/>
      <c r="F23" s="159"/>
      <c r="G23" s="159"/>
    </row>
    <row r="24" spans="1:7" s="26" customFormat="1" ht="15" x14ac:dyDescent="0.2">
      <c r="A24" s="253"/>
      <c r="B24" s="477" t="s">
        <v>302</v>
      </c>
      <c r="C24" s="159"/>
      <c r="D24" s="159"/>
      <c r="E24" s="159"/>
      <c r="F24" s="159"/>
      <c r="G24" s="159"/>
    </row>
    <row r="25" spans="1:7" s="26" customFormat="1" ht="15" x14ac:dyDescent="0.2">
      <c r="A25" s="253"/>
      <c r="B25" t="s">
        <v>303</v>
      </c>
      <c r="C25" s="159"/>
      <c r="D25" s="159"/>
      <c r="E25" s="159"/>
      <c r="F25" s="159"/>
      <c r="G25" s="159"/>
    </row>
    <row r="26" spans="1:7" s="26" customFormat="1" ht="15" x14ac:dyDescent="0.2">
      <c r="A26" s="253"/>
      <c r="B26" t="s">
        <v>304</v>
      </c>
      <c r="C26" s="159"/>
      <c r="D26" s="159"/>
      <c r="E26" s="159"/>
      <c r="F26" s="159"/>
      <c r="G26" s="159"/>
    </row>
    <row r="27" spans="1:7" s="26" customFormat="1" ht="15" x14ac:dyDescent="0.2">
      <c r="A27" s="253"/>
      <c r="B27"/>
      <c r="C27" s="159"/>
      <c r="D27" s="159"/>
      <c r="E27" s="159"/>
      <c r="F27" s="159"/>
      <c r="G27" s="159"/>
    </row>
    <row r="28" spans="1:7" s="26" customFormat="1" ht="15" x14ac:dyDescent="0.2">
      <c r="A28" s="253"/>
      <c r="B28" s="477" t="s">
        <v>120</v>
      </c>
      <c r="C28" s="159"/>
      <c r="D28" s="159"/>
      <c r="E28" s="159"/>
      <c r="F28" s="159"/>
      <c r="G28" s="159"/>
    </row>
    <row r="29" spans="1:7" s="26" customFormat="1" ht="15" x14ac:dyDescent="0.2">
      <c r="A29" s="253"/>
      <c r="B29" s="249" t="s">
        <v>277</v>
      </c>
      <c r="C29" s="159"/>
      <c r="D29" s="159"/>
      <c r="E29" s="159"/>
      <c r="F29" s="159"/>
      <c r="G29" s="159"/>
    </row>
    <row r="30" spans="1:7" s="26" customFormat="1" ht="15" x14ac:dyDescent="0.2">
      <c r="A30" s="253"/>
      <c r="B30" s="23"/>
      <c r="C30" s="159"/>
      <c r="D30" s="159"/>
      <c r="E30" s="159"/>
      <c r="F30" s="159"/>
      <c r="G30" s="159"/>
    </row>
    <row r="31" spans="1:7" s="26" customFormat="1" ht="15" x14ac:dyDescent="0.2">
      <c r="A31" s="253"/>
      <c r="B31" s="23"/>
      <c r="C31" s="159"/>
      <c r="D31" s="159"/>
      <c r="E31" s="159"/>
      <c r="F31" s="159"/>
      <c r="G31" s="159"/>
    </row>
    <row r="32" spans="1:7" s="26" customFormat="1" ht="15" x14ac:dyDescent="0.2">
      <c r="A32" s="253"/>
      <c r="B32" s="253" t="s">
        <v>121</v>
      </c>
      <c r="C32" s="159"/>
      <c r="D32" s="159"/>
      <c r="E32" s="159"/>
      <c r="F32" s="159"/>
      <c r="G32" s="159"/>
    </row>
    <row r="33" spans="1:17" s="26" customFormat="1" ht="15" x14ac:dyDescent="0.2">
      <c r="A33" s="253"/>
      <c r="B33" s="23" t="s">
        <v>5</v>
      </c>
      <c r="C33" s="159"/>
      <c r="D33" s="159"/>
      <c r="E33" s="159"/>
      <c r="F33" s="159"/>
      <c r="G33" s="159"/>
    </row>
    <row r="34" spans="1:17" s="26" customFormat="1" ht="15" x14ac:dyDescent="0.2">
      <c r="A34" s="253"/>
      <c r="B34" s="253"/>
      <c r="C34" s="159"/>
      <c r="D34" s="159"/>
      <c r="E34" s="159"/>
      <c r="F34" s="159"/>
      <c r="G34" s="159"/>
    </row>
    <row r="35" spans="1:17" s="26" customFormat="1" ht="15" x14ac:dyDescent="0.2">
      <c r="A35" s="253"/>
      <c r="B35" s="478" t="s">
        <v>305</v>
      </c>
      <c r="C35" s="159"/>
      <c r="D35" s="159"/>
      <c r="E35" s="159"/>
      <c r="F35" s="159"/>
      <c r="G35" s="159"/>
    </row>
    <row r="36" spans="1:17" s="26" customFormat="1" ht="15" x14ac:dyDescent="0.2">
      <c r="A36" s="253"/>
      <c r="B36" s="478" t="s">
        <v>306</v>
      </c>
      <c r="C36" s="159"/>
      <c r="D36" s="159"/>
      <c r="E36" s="159"/>
      <c r="F36" s="159"/>
      <c r="G36" s="159"/>
    </row>
    <row r="37" spans="1:17" s="26" customFormat="1" ht="15" x14ac:dyDescent="0.2">
      <c r="A37" s="253"/>
      <c r="B37" s="248"/>
      <c r="C37" s="159"/>
      <c r="D37" s="159"/>
      <c r="E37" s="159"/>
      <c r="F37" s="159"/>
      <c r="G37" s="159"/>
    </row>
    <row r="38" spans="1:17" s="14" customFormat="1" ht="15" x14ac:dyDescent="0.2">
      <c r="A38" s="252" t="s">
        <v>6</v>
      </c>
      <c r="B38" s="13" t="s">
        <v>316</v>
      </c>
      <c r="C38" s="13"/>
      <c r="D38" s="13"/>
      <c r="E38" s="13"/>
      <c r="F38" s="13"/>
      <c r="G38" s="13"/>
      <c r="H38" s="13"/>
      <c r="I38" s="13"/>
      <c r="J38" s="13"/>
      <c r="K38" s="13"/>
      <c r="L38" s="13"/>
      <c r="M38" s="13"/>
      <c r="N38" s="13"/>
      <c r="O38" s="13"/>
      <c r="P38" s="13"/>
      <c r="Q38" s="13"/>
    </row>
    <row r="39" spans="1:17" ht="12.75" x14ac:dyDescent="0.2"/>
    <row r="40" spans="1:17" ht="15" x14ac:dyDescent="0.2">
      <c r="B40" s="15" t="s">
        <v>275</v>
      </c>
    </row>
    <row r="41" spans="1:17" ht="12.75" x14ac:dyDescent="0.2"/>
    <row r="42" spans="1:17" ht="12.75" x14ac:dyDescent="0.2">
      <c r="A42" s="252">
        <v>1</v>
      </c>
      <c r="B42" s="4" t="s">
        <v>8</v>
      </c>
    </row>
    <row r="43" spans="1:17" ht="12.75" x14ac:dyDescent="0.2">
      <c r="A43" s="252">
        <v>2</v>
      </c>
      <c r="B43" s="4" t="s">
        <v>9</v>
      </c>
    </row>
    <row r="44" spans="1:17" ht="12.75" x14ac:dyDescent="0.2">
      <c r="B44" s="4" t="s">
        <v>274</v>
      </c>
    </row>
    <row r="45" spans="1:17" ht="12.75" x14ac:dyDescent="0.2">
      <c r="B45" s="4" t="s">
        <v>10</v>
      </c>
    </row>
    <row r="46" spans="1:17" ht="12.75" x14ac:dyDescent="0.2">
      <c r="B46" s="4" t="s">
        <v>11</v>
      </c>
    </row>
    <row r="47" spans="1:17" ht="12.75" x14ac:dyDescent="0.2"/>
    <row r="48" spans="1:17" ht="12.75" x14ac:dyDescent="0.2">
      <c r="A48" s="252">
        <v>3</v>
      </c>
      <c r="B48" s="4" t="s">
        <v>12</v>
      </c>
    </row>
    <row r="49" spans="1:5" ht="12.75" x14ac:dyDescent="0.2">
      <c r="B49" s="23" t="s">
        <v>13</v>
      </c>
      <c r="C49" s="23" t="s">
        <v>249</v>
      </c>
      <c r="D49" s="159"/>
      <c r="E49" s="159"/>
    </row>
    <row r="50" spans="1:5" ht="12.75" x14ac:dyDescent="0.2">
      <c r="B50" s="23" t="s">
        <v>273</v>
      </c>
      <c r="C50" s="23" t="s">
        <v>250</v>
      </c>
      <c r="D50" s="159"/>
      <c r="E50" s="159"/>
    </row>
    <row r="51" spans="1:5" ht="12.75" x14ac:dyDescent="0.2">
      <c r="B51" s="23" t="s">
        <v>14</v>
      </c>
      <c r="C51" s="23" t="s">
        <v>15</v>
      </c>
      <c r="D51" s="159"/>
      <c r="E51" s="159"/>
    </row>
    <row r="52" spans="1:5" ht="12.75" x14ac:dyDescent="0.2"/>
    <row r="53" spans="1:5" ht="12.75" x14ac:dyDescent="0.2"/>
    <row r="54" spans="1:5" ht="12.75" x14ac:dyDescent="0.2"/>
    <row r="55" spans="1:5" ht="12.75" x14ac:dyDescent="0.2"/>
    <row r="56" spans="1:5" ht="12.75" x14ac:dyDescent="0.2"/>
    <row r="57" spans="1:5" ht="12.75" x14ac:dyDescent="0.2"/>
    <row r="58" spans="1:5" ht="12.75" x14ac:dyDescent="0.2"/>
    <row r="59" spans="1:5" ht="12.75" x14ac:dyDescent="0.2"/>
    <row r="60" spans="1:5" ht="12.75" x14ac:dyDescent="0.2"/>
    <row r="61" spans="1:5" ht="12.75" x14ac:dyDescent="0.2"/>
    <row r="62" spans="1:5" ht="12.75" x14ac:dyDescent="0.2">
      <c r="A62" s="252">
        <v>4</v>
      </c>
      <c r="B62" s="4" t="s">
        <v>16</v>
      </c>
    </row>
    <row r="63" spans="1:5" ht="12.75" x14ac:dyDescent="0.2">
      <c r="A63" s="252">
        <v>5</v>
      </c>
      <c r="B63" s="4" t="s">
        <v>17</v>
      </c>
    </row>
    <row r="64" spans="1:5" ht="12.75" x14ac:dyDescent="0.2"/>
    <row r="65" spans="1:17" ht="12.75" x14ac:dyDescent="0.2">
      <c r="A65" s="252">
        <v>6</v>
      </c>
      <c r="B65" s="4" t="s">
        <v>251</v>
      </c>
    </row>
    <row r="66" spans="1:17" ht="12.75" x14ac:dyDescent="0.2">
      <c r="A66" s="252">
        <v>7</v>
      </c>
      <c r="B66" s="4" t="s">
        <v>252</v>
      </c>
    </row>
    <row r="67" spans="1:17" ht="12.75" x14ac:dyDescent="0.2">
      <c r="B67" s="16" t="s">
        <v>18</v>
      </c>
    </row>
    <row r="68" spans="1:17" ht="12.75" x14ac:dyDescent="0.2"/>
    <row r="69" spans="1:17" ht="15" x14ac:dyDescent="0.2">
      <c r="B69" s="15" t="s">
        <v>19</v>
      </c>
    </row>
    <row r="70" spans="1:17" ht="12.75" x14ac:dyDescent="0.2"/>
    <row r="71" spans="1:17" ht="12.75" x14ac:dyDescent="0.2">
      <c r="A71" s="252">
        <v>8</v>
      </c>
      <c r="B71" s="4" t="s">
        <v>20</v>
      </c>
    </row>
    <row r="72" spans="1:17" ht="12.75" x14ac:dyDescent="0.2">
      <c r="A72" s="252">
        <v>9</v>
      </c>
      <c r="B72" s="4" t="s">
        <v>21</v>
      </c>
    </row>
    <row r="73" spans="1:17" ht="12.75" x14ac:dyDescent="0.2">
      <c r="A73" s="252">
        <v>10</v>
      </c>
      <c r="B73" s="4" t="s">
        <v>22</v>
      </c>
    </row>
    <row r="74" spans="1:17" ht="12.75" x14ac:dyDescent="0.2">
      <c r="A74" s="252">
        <v>11</v>
      </c>
      <c r="B74" s="4" t="s">
        <v>23</v>
      </c>
    </row>
    <row r="75" spans="1:17" ht="12.75" x14ac:dyDescent="0.2"/>
    <row r="76" spans="1:17" s="12" customFormat="1" ht="18" x14ac:dyDescent="0.25">
      <c r="A76" s="252" t="s">
        <v>7</v>
      </c>
      <c r="B76" s="17" t="s">
        <v>25</v>
      </c>
      <c r="C76" s="17"/>
      <c r="D76" s="17"/>
      <c r="E76" s="17"/>
      <c r="F76" s="17"/>
      <c r="G76" s="17"/>
      <c r="H76" s="17"/>
      <c r="I76" s="17"/>
      <c r="J76" s="17"/>
      <c r="K76" s="17"/>
      <c r="L76" s="17"/>
      <c r="M76" s="17"/>
      <c r="N76" s="17"/>
      <c r="O76" s="17"/>
      <c r="P76" s="17"/>
      <c r="Q76" s="17"/>
    </row>
    <row r="77" spans="1:17" s="12" customFormat="1" ht="18" x14ac:dyDescent="0.25">
      <c r="A77" s="252"/>
      <c r="B77" s="4"/>
      <c r="C77" s="4"/>
    </row>
    <row r="78" spans="1:17" s="12" customFormat="1" ht="18" x14ac:dyDescent="0.25">
      <c r="A78" s="252">
        <v>12</v>
      </c>
      <c r="B78" s="177" t="s">
        <v>26</v>
      </c>
      <c r="C78" s="4"/>
    </row>
    <row r="79" spans="1:17" s="12" customFormat="1" ht="18" x14ac:dyDescent="0.25">
      <c r="A79" s="252"/>
      <c r="B79" s="4" t="s">
        <v>27</v>
      </c>
      <c r="C79" s="4"/>
      <c r="E79" s="176"/>
      <c r="F79" s="4"/>
    </row>
    <row r="80" spans="1:17" s="12" customFormat="1" ht="18" x14ac:dyDescent="0.25">
      <c r="A80" s="252"/>
      <c r="B80" s="4" t="s">
        <v>28</v>
      </c>
      <c r="C80" s="4"/>
      <c r="E80" s="176"/>
      <c r="F80" s="4"/>
    </row>
    <row r="81" spans="1:6" s="12" customFormat="1" ht="18" x14ac:dyDescent="0.25">
      <c r="A81" s="252"/>
      <c r="B81" s="4" t="s">
        <v>29</v>
      </c>
      <c r="C81" s="4"/>
      <c r="E81" s="176"/>
      <c r="F81" s="4"/>
    </row>
    <row r="82" spans="1:6" s="12" customFormat="1" ht="17.45" customHeight="1" x14ac:dyDescent="0.25">
      <c r="A82" s="252"/>
      <c r="B82" s="4" t="s">
        <v>30</v>
      </c>
      <c r="C82" s="4"/>
      <c r="D82" s="266"/>
      <c r="E82" s="176"/>
      <c r="F82" s="4"/>
    </row>
    <row r="83" spans="1:6" s="12" customFormat="1" ht="17.45" customHeight="1" x14ac:dyDescent="0.25">
      <c r="A83" s="252"/>
      <c r="B83" s="4" t="s">
        <v>31</v>
      </c>
      <c r="C83" s="4"/>
      <c r="E83" s="176"/>
      <c r="F83" s="4"/>
    </row>
    <row r="84" spans="1:6" s="12" customFormat="1" ht="18" x14ac:dyDescent="0.25">
      <c r="A84" s="252"/>
    </row>
    <row r="85" spans="1:6" s="573" customFormat="1" ht="12.75" x14ac:dyDescent="0.2">
      <c r="A85" s="571">
        <v>13</v>
      </c>
      <c r="B85" s="573" t="s">
        <v>32</v>
      </c>
    </row>
    <row r="86" spans="1:6" ht="12.75" x14ac:dyDescent="0.2">
      <c r="B86" s="4" t="s">
        <v>307</v>
      </c>
    </row>
    <row r="87" spans="1:6" ht="12.75" x14ac:dyDescent="0.2"/>
    <row r="88" spans="1:6" ht="12.75" x14ac:dyDescent="0.2">
      <c r="B88" s="4" t="s">
        <v>308</v>
      </c>
    </row>
    <row r="89" spans="1:6" ht="12.75" x14ac:dyDescent="0.2">
      <c r="B89" s="4" t="s">
        <v>309</v>
      </c>
    </row>
    <row r="90" spans="1:6" ht="12.75" x14ac:dyDescent="0.2">
      <c r="B90" s="4" t="s">
        <v>310</v>
      </c>
    </row>
    <row r="91" spans="1:6" ht="12.75" x14ac:dyDescent="0.2"/>
    <row r="92" spans="1:6" ht="12.75" x14ac:dyDescent="0.2">
      <c r="B92" s="252" t="s">
        <v>259</v>
      </c>
    </row>
    <row r="93" spans="1:6" ht="12.75" x14ac:dyDescent="0.2">
      <c r="B93" s="252" t="s">
        <v>311</v>
      </c>
    </row>
    <row r="94" spans="1:6" ht="12.75" x14ac:dyDescent="0.2">
      <c r="B94" s="252"/>
    </row>
    <row r="95" spans="1:6" s="12" customFormat="1" ht="18" x14ac:dyDescent="0.25">
      <c r="A95" s="252"/>
    </row>
    <row r="96" spans="1:6" s="12" customFormat="1" ht="18" x14ac:dyDescent="0.25">
      <c r="A96" s="252"/>
    </row>
    <row r="97" spans="1:17" s="12" customFormat="1" ht="18" x14ac:dyDescent="0.25">
      <c r="A97" s="252"/>
    </row>
    <row r="98" spans="1:17" s="12" customFormat="1" ht="18" x14ac:dyDescent="0.25">
      <c r="A98" s="252"/>
    </row>
    <row r="99" spans="1:17" s="12" customFormat="1" ht="18" x14ac:dyDescent="0.25">
      <c r="A99" s="252"/>
    </row>
    <row r="100" spans="1:17" s="12" customFormat="1" ht="18" x14ac:dyDescent="0.25">
      <c r="A100" s="252"/>
    </row>
    <row r="101" spans="1:17" s="12" customFormat="1" ht="18" x14ac:dyDescent="0.25">
      <c r="A101" s="252"/>
    </row>
    <row r="102" spans="1:17" s="12" customFormat="1" ht="18" x14ac:dyDescent="0.25">
      <c r="A102" s="252"/>
    </row>
    <row r="103" spans="1:17" s="12" customFormat="1" ht="18" x14ac:dyDescent="0.25">
      <c r="A103" s="252"/>
    </row>
    <row r="104" spans="1:17" s="12" customFormat="1" ht="18" x14ac:dyDescent="0.25">
      <c r="A104" s="252"/>
    </row>
    <row r="105" spans="1:17" s="12" customFormat="1" ht="18" x14ac:dyDescent="0.25">
      <c r="A105" s="252"/>
    </row>
    <row r="106" spans="1:17" s="12" customFormat="1" ht="18" x14ac:dyDescent="0.25">
      <c r="A106" s="252"/>
    </row>
    <row r="107" spans="1:17" s="572" customFormat="1" ht="18" x14ac:dyDescent="0.25">
      <c r="A107" s="571"/>
      <c r="B107" s="571" t="s">
        <v>279</v>
      </c>
    </row>
    <row r="108" spans="1:17" s="572" customFormat="1" ht="18" x14ac:dyDescent="0.25">
      <c r="A108" s="571"/>
      <c r="B108" s="573" t="s">
        <v>282</v>
      </c>
    </row>
    <row r="109" spans="1:17" s="573" customFormat="1" ht="12.75" x14ac:dyDescent="0.2">
      <c r="A109" s="571"/>
      <c r="B109" s="573" t="s">
        <v>281</v>
      </c>
    </row>
    <row r="110" spans="1:17" ht="12.75" x14ac:dyDescent="0.2"/>
    <row r="111" spans="1:17" ht="12.75" x14ac:dyDescent="0.2">
      <c r="B111" s="252" t="s">
        <v>280</v>
      </c>
    </row>
    <row r="112" spans="1:17" s="12" customFormat="1" ht="18" x14ac:dyDescent="0.25">
      <c r="A112" s="252" t="s">
        <v>24</v>
      </c>
      <c r="B112" s="17" t="s">
        <v>34</v>
      </c>
      <c r="C112" s="17"/>
      <c r="D112" s="17"/>
      <c r="E112" s="17"/>
      <c r="F112" s="17"/>
      <c r="G112" s="17"/>
      <c r="H112" s="17"/>
      <c r="I112" s="17"/>
      <c r="J112" s="17"/>
      <c r="K112" s="17"/>
      <c r="L112" s="17"/>
      <c r="M112" s="17"/>
      <c r="N112" s="17"/>
      <c r="O112" s="17"/>
      <c r="P112" s="17"/>
      <c r="Q112" s="17"/>
    </row>
    <row r="113" spans="1:14" s="12" customFormat="1" ht="18" x14ac:dyDescent="0.25">
      <c r="A113" s="252"/>
    </row>
    <row r="114" spans="1:14" ht="12.75" x14ac:dyDescent="0.2">
      <c r="A114" s="252">
        <v>14</v>
      </c>
      <c r="B114" s="4" t="s">
        <v>35</v>
      </c>
    </row>
    <row r="115" spans="1:14" ht="12.75" x14ac:dyDescent="0.2"/>
    <row r="116" spans="1:14" ht="12.75" x14ac:dyDescent="0.2">
      <c r="A116" s="252">
        <v>15</v>
      </c>
      <c r="B116" s="178" t="s">
        <v>36</v>
      </c>
    </row>
    <row r="117" spans="1:14" ht="12.75" customHeight="1" x14ac:dyDescent="0.2">
      <c r="B117" s="482" t="s">
        <v>266</v>
      </c>
      <c r="C117" s="481"/>
      <c r="D117" s="481"/>
      <c r="E117" s="481"/>
      <c r="F117" s="481"/>
      <c r="G117" s="481"/>
      <c r="H117" s="481"/>
      <c r="I117" s="481"/>
      <c r="J117" s="481"/>
      <c r="K117" s="481"/>
      <c r="L117" s="481"/>
      <c r="M117" s="481"/>
      <c r="N117" s="481"/>
    </row>
    <row r="118" spans="1:14" ht="12.75" x14ac:dyDescent="0.2">
      <c r="B118" s="481"/>
      <c r="C118" s="481"/>
      <c r="D118" s="481"/>
      <c r="E118" s="481"/>
      <c r="F118" s="481"/>
      <c r="G118" s="481"/>
      <c r="H118" s="481"/>
      <c r="I118" s="481"/>
      <c r="J118" s="481"/>
      <c r="K118" s="481"/>
      <c r="L118" s="481"/>
      <c r="M118" s="481"/>
      <c r="N118" s="481"/>
    </row>
    <row r="119" spans="1:14" ht="12.75" x14ac:dyDescent="0.2">
      <c r="B119" s="254"/>
      <c r="C119" s="254"/>
      <c r="D119" s="254"/>
      <c r="E119" s="254"/>
      <c r="F119" s="254"/>
      <c r="G119" s="254"/>
      <c r="H119" s="254"/>
      <c r="I119" s="254"/>
      <c r="J119" s="254"/>
      <c r="K119" s="254"/>
      <c r="L119" s="254"/>
      <c r="M119" s="254"/>
      <c r="N119" s="254"/>
    </row>
    <row r="120" spans="1:14" ht="12.75" x14ac:dyDescent="0.2">
      <c r="A120" s="252">
        <v>16</v>
      </c>
      <c r="B120" s="178" t="s">
        <v>264</v>
      </c>
    </row>
    <row r="121" spans="1:14" ht="12.75" customHeight="1" x14ac:dyDescent="0.2">
      <c r="B121" s="480" t="s">
        <v>37</v>
      </c>
      <c r="C121" s="480"/>
      <c r="D121" s="480"/>
      <c r="E121" s="480"/>
      <c r="F121" s="480"/>
      <c r="G121" s="480"/>
      <c r="H121" s="480"/>
      <c r="I121" s="480"/>
      <c r="J121" s="480"/>
      <c r="K121" s="480"/>
      <c r="L121" s="480"/>
      <c r="M121" s="480"/>
      <c r="N121" s="480"/>
    </row>
    <row r="122" spans="1:14" ht="12.75" x14ac:dyDescent="0.2">
      <c r="B122" s="480"/>
      <c r="C122" s="480"/>
      <c r="D122" s="480"/>
      <c r="E122" s="480"/>
      <c r="F122" s="480"/>
      <c r="G122" s="480"/>
      <c r="H122" s="480"/>
      <c r="I122" s="480"/>
      <c r="J122" s="480"/>
      <c r="K122" s="480"/>
      <c r="L122" s="480"/>
      <c r="M122" s="480"/>
      <c r="N122" s="480"/>
    </row>
    <row r="123" spans="1:14" ht="12.75" x14ac:dyDescent="0.2">
      <c r="B123" s="480"/>
      <c r="C123" s="480"/>
      <c r="D123" s="480"/>
      <c r="E123" s="480"/>
      <c r="F123" s="480"/>
      <c r="G123" s="480"/>
      <c r="H123" s="480"/>
      <c r="I123" s="480"/>
      <c r="J123" s="480"/>
      <c r="K123" s="480"/>
      <c r="L123" s="480"/>
      <c r="M123" s="480"/>
      <c r="N123" s="480"/>
    </row>
    <row r="124" spans="1:14" ht="12.75" x14ac:dyDescent="0.2">
      <c r="B124" s="254"/>
      <c r="C124" s="254"/>
      <c r="D124" s="254"/>
      <c r="E124" s="254"/>
      <c r="F124" s="254"/>
      <c r="G124" s="254"/>
      <c r="H124" s="254"/>
      <c r="I124" s="254"/>
      <c r="J124" s="254"/>
      <c r="K124" s="254"/>
      <c r="L124" s="254"/>
      <c r="M124" s="254"/>
      <c r="N124" s="254"/>
    </row>
    <row r="125" spans="1:14" ht="12.75" x14ac:dyDescent="0.2">
      <c r="A125" s="252">
        <v>17</v>
      </c>
      <c r="B125" s="255" t="s">
        <v>38</v>
      </c>
      <c r="C125" s="254"/>
      <c r="D125" s="254"/>
      <c r="E125" s="254"/>
      <c r="F125" s="254"/>
      <c r="G125" s="254"/>
      <c r="H125" s="254"/>
      <c r="I125" s="254"/>
      <c r="J125" s="254"/>
      <c r="K125" s="254"/>
      <c r="L125" s="254"/>
      <c r="M125" s="254"/>
      <c r="N125" s="254"/>
    </row>
    <row r="126" spans="1:14" ht="12.75" x14ac:dyDescent="0.2">
      <c r="B126" s="255"/>
      <c r="C126" s="255"/>
      <c r="D126" s="255"/>
      <c r="E126" s="255"/>
      <c r="F126" s="255"/>
      <c r="G126" s="255"/>
      <c r="H126" s="255"/>
      <c r="I126" s="255"/>
      <c r="J126" s="255"/>
      <c r="K126" s="255"/>
      <c r="L126" s="255"/>
      <c r="M126" s="255"/>
      <c r="N126" s="255"/>
    </row>
    <row r="127" spans="1:14" ht="14.25" customHeight="1" x14ac:dyDescent="0.2">
      <c r="B127" s="255" t="s">
        <v>39</v>
      </c>
      <c r="C127" s="255"/>
      <c r="D127" s="255"/>
      <c r="E127" s="255"/>
      <c r="F127" s="255"/>
      <c r="G127" s="255"/>
      <c r="H127" s="255"/>
      <c r="I127" s="255"/>
      <c r="J127" s="255"/>
      <c r="K127" s="255"/>
      <c r="L127" s="255"/>
      <c r="M127" s="255"/>
      <c r="N127" s="255"/>
    </row>
    <row r="128" spans="1:14" ht="12.75" x14ac:dyDescent="0.2">
      <c r="B128" s="256" t="s">
        <v>40</v>
      </c>
      <c r="L128" s="4" t="s">
        <v>313</v>
      </c>
    </row>
    <row r="129" spans="1:17" ht="14.25" x14ac:dyDescent="0.2">
      <c r="B129" s="257" t="s">
        <v>41</v>
      </c>
    </row>
    <row r="130" spans="1:17" ht="14.25" x14ac:dyDescent="0.2">
      <c r="B130" s="257" t="s">
        <v>42</v>
      </c>
    </row>
    <row r="131" spans="1:17" ht="14.25" x14ac:dyDescent="0.2">
      <c r="B131" s="174" t="s">
        <v>43</v>
      </c>
    </row>
    <row r="132" spans="1:17" ht="14.25" x14ac:dyDescent="0.2">
      <c r="B132" s="174" t="s">
        <v>44</v>
      </c>
    </row>
    <row r="133" spans="1:17" ht="12.75" x14ac:dyDescent="0.2">
      <c r="B133" s="173"/>
    </row>
    <row r="134" spans="1:17" ht="12.75" x14ac:dyDescent="0.2">
      <c r="B134" s="174" t="s">
        <v>45</v>
      </c>
    </row>
    <row r="135" spans="1:17" ht="12.75" x14ac:dyDescent="0.2">
      <c r="B135" s="174" t="s">
        <v>46</v>
      </c>
    </row>
    <row r="136" spans="1:17" ht="12.75" x14ac:dyDescent="0.2">
      <c r="B136" s="173"/>
    </row>
    <row r="137" spans="1:17" ht="12.75" x14ac:dyDescent="0.2">
      <c r="A137" s="252">
        <v>18</v>
      </c>
      <c r="B137" s="4" t="s">
        <v>47</v>
      </c>
    </row>
    <row r="138" spans="1:17" ht="12.75" x14ac:dyDescent="0.2"/>
    <row r="139" spans="1:17" ht="12.75" x14ac:dyDescent="0.2"/>
    <row r="140" spans="1:17" s="12" customFormat="1" ht="18" x14ac:dyDescent="0.25">
      <c r="A140" s="252" t="s">
        <v>312</v>
      </c>
      <c r="B140" s="17" t="s">
        <v>49</v>
      </c>
      <c r="C140" s="17"/>
      <c r="D140" s="17"/>
      <c r="E140" s="17"/>
      <c r="F140" s="17"/>
      <c r="G140" s="17"/>
      <c r="H140" s="17"/>
      <c r="I140" s="17"/>
      <c r="J140" s="17"/>
      <c r="K140" s="17"/>
      <c r="L140" s="17"/>
      <c r="M140" s="17"/>
      <c r="N140" s="17"/>
      <c r="O140" s="17"/>
      <c r="P140" s="17"/>
      <c r="Q140" s="17"/>
    </row>
    <row r="141" spans="1:17" s="12" customFormat="1" ht="18" x14ac:dyDescent="0.25">
      <c r="A141" s="252"/>
    </row>
    <row r="142" spans="1:17" ht="12.75" x14ac:dyDescent="0.2">
      <c r="A142" s="252">
        <v>19</v>
      </c>
      <c r="B142" s="4" t="s">
        <v>50</v>
      </c>
    </row>
    <row r="143" spans="1:17" ht="12.75" x14ac:dyDescent="0.2">
      <c r="B143" s="481" t="s">
        <v>51</v>
      </c>
      <c r="C143" s="481"/>
      <c r="D143" s="481"/>
      <c r="E143" s="481"/>
      <c r="F143" s="481"/>
      <c r="G143" s="481"/>
      <c r="H143" s="481"/>
      <c r="I143" s="481"/>
      <c r="J143" s="481"/>
      <c r="K143" s="175"/>
    </row>
    <row r="144" spans="1:17" ht="12.75" x14ac:dyDescent="0.2">
      <c r="B144" s="481"/>
      <c r="C144" s="481"/>
      <c r="D144" s="481"/>
      <c r="E144" s="481"/>
      <c r="F144" s="481"/>
      <c r="G144" s="481"/>
      <c r="H144" s="481"/>
      <c r="I144" s="481"/>
      <c r="J144" s="481"/>
    </row>
    <row r="145" spans="1:17" ht="12.75" x14ac:dyDescent="0.2"/>
    <row r="146" spans="1:17" ht="12.75" x14ac:dyDescent="0.2">
      <c r="A146" s="252">
        <v>20</v>
      </c>
      <c r="B146" s="4" t="s">
        <v>52</v>
      </c>
    </row>
    <row r="147" spans="1:17" ht="12.75" x14ac:dyDescent="0.2"/>
    <row r="148" spans="1:17" s="12" customFormat="1" ht="18" x14ac:dyDescent="0.25">
      <c r="A148" s="252" t="s">
        <v>314</v>
      </c>
      <c r="B148" s="17" t="s">
        <v>285</v>
      </c>
      <c r="C148" s="17"/>
      <c r="D148" s="17"/>
      <c r="E148" s="17"/>
      <c r="F148" s="17"/>
      <c r="G148" s="17"/>
      <c r="H148" s="17"/>
      <c r="I148" s="17"/>
      <c r="J148" s="17"/>
      <c r="K148" s="17"/>
      <c r="L148" s="17"/>
      <c r="M148" s="17"/>
      <c r="N148" s="17"/>
      <c r="O148" s="17"/>
      <c r="P148" s="17"/>
      <c r="Q148" s="17"/>
    </row>
    <row r="149" spans="1:17" ht="12.75" x14ac:dyDescent="0.2"/>
    <row r="150" spans="1:17" ht="12.75" x14ac:dyDescent="0.2">
      <c r="A150" s="252">
        <v>21</v>
      </c>
      <c r="B150" s="4" t="s">
        <v>292</v>
      </c>
    </row>
    <row r="151" spans="1:17" ht="12.75" x14ac:dyDescent="0.2">
      <c r="B151" s="4" t="s">
        <v>293</v>
      </c>
    </row>
    <row r="152" spans="1:17" ht="12.75" x14ac:dyDescent="0.2"/>
    <row r="153" spans="1:17" ht="12.75" x14ac:dyDescent="0.2"/>
    <row r="154" spans="1:17" ht="12.75" x14ac:dyDescent="0.2"/>
    <row r="155" spans="1:17" ht="12.75" x14ac:dyDescent="0.2"/>
    <row r="156" spans="1:17" ht="18" x14ac:dyDescent="0.25">
      <c r="A156" s="252" t="s">
        <v>33</v>
      </c>
      <c r="B156" s="17" t="s">
        <v>54</v>
      </c>
      <c r="C156" s="17"/>
      <c r="D156" s="17"/>
      <c r="E156" s="17"/>
      <c r="F156" s="17"/>
      <c r="G156" s="17"/>
      <c r="H156" s="17"/>
      <c r="I156" s="17"/>
      <c r="J156" s="17"/>
      <c r="K156" s="17"/>
      <c r="L156" s="17"/>
      <c r="M156" s="17"/>
      <c r="N156" s="17"/>
      <c r="O156" s="17"/>
      <c r="P156" s="17"/>
      <c r="Q156" s="17"/>
    </row>
    <row r="157" spans="1:17" ht="12.75" x14ac:dyDescent="0.2"/>
    <row r="158" spans="1:17" ht="12.75" x14ac:dyDescent="0.2">
      <c r="A158" s="252">
        <v>22</v>
      </c>
      <c r="B158" s="4" t="s">
        <v>265</v>
      </c>
    </row>
    <row r="159" spans="1:17" ht="12.75" x14ac:dyDescent="0.2">
      <c r="A159" s="252">
        <v>23</v>
      </c>
      <c r="B159" s="4" t="s">
        <v>55</v>
      </c>
    </row>
    <row r="160" spans="1:17" ht="12.75" x14ac:dyDescent="0.2"/>
    <row r="161" spans="1:17" ht="18" x14ac:dyDescent="0.25">
      <c r="A161" s="252" t="s">
        <v>53</v>
      </c>
      <c r="B161" s="17" t="s">
        <v>56</v>
      </c>
      <c r="C161" s="17"/>
      <c r="D161" s="17"/>
      <c r="E161" s="17"/>
      <c r="F161" s="17"/>
      <c r="G161" s="17"/>
      <c r="H161" s="17"/>
      <c r="I161" s="17"/>
      <c r="J161" s="17"/>
      <c r="K161" s="17"/>
      <c r="L161" s="17"/>
      <c r="M161" s="17"/>
      <c r="N161" s="17"/>
      <c r="O161" s="17"/>
      <c r="P161" s="17"/>
      <c r="Q161" s="17"/>
    </row>
    <row r="162" spans="1:17" ht="12.75" x14ac:dyDescent="0.2"/>
    <row r="163" spans="1:17" ht="12.75" x14ac:dyDescent="0.2">
      <c r="A163" s="252">
        <v>24</v>
      </c>
      <c r="B163" s="4" t="s">
        <v>57</v>
      </c>
    </row>
    <row r="164" spans="1:17" ht="12.75" x14ac:dyDescent="0.2"/>
    <row r="165" spans="1:17" ht="15.75" x14ac:dyDescent="0.25">
      <c r="A165" s="252">
        <v>25</v>
      </c>
      <c r="B165" s="4" t="s">
        <v>315</v>
      </c>
      <c r="C165" s="36"/>
      <c r="D165" s="36"/>
      <c r="E165" s="36"/>
      <c r="F165" s="36"/>
      <c r="G165" s="36"/>
      <c r="H165" s="36"/>
      <c r="I165" s="36"/>
      <c r="J165" s="36"/>
      <c r="K165" s="36"/>
      <c r="L165" s="36"/>
    </row>
    <row r="166" spans="1:17" ht="12.75" x14ac:dyDescent="0.2">
      <c r="B166" s="4" t="s">
        <v>263</v>
      </c>
      <c r="E166" s="18" t="s">
        <v>58</v>
      </c>
    </row>
    <row r="167" spans="1:17" ht="13.35" customHeight="1" x14ac:dyDescent="0.2"/>
    <row r="168" spans="1:17" ht="13.35" customHeight="1" x14ac:dyDescent="0.2"/>
    <row r="169" spans="1:17" ht="18" x14ac:dyDescent="0.25">
      <c r="A169" s="252" t="s">
        <v>48</v>
      </c>
      <c r="B169" s="17" t="s">
        <v>59</v>
      </c>
      <c r="C169" s="17"/>
      <c r="D169" s="17"/>
      <c r="E169" s="17"/>
      <c r="F169" s="17"/>
      <c r="G169" s="17"/>
      <c r="H169" s="17"/>
      <c r="I169" s="17"/>
      <c r="J169" s="17"/>
      <c r="K169" s="17"/>
      <c r="L169" s="17"/>
      <c r="M169" s="17"/>
      <c r="N169" s="17"/>
      <c r="O169" s="17"/>
      <c r="P169" s="17"/>
      <c r="Q169" s="17"/>
    </row>
    <row r="170" spans="1:17" ht="13.35" customHeight="1" x14ac:dyDescent="0.2">
      <c r="A170" s="252">
        <v>26</v>
      </c>
      <c r="B170" t="s">
        <v>60</v>
      </c>
    </row>
    <row r="171" spans="1:17" ht="13.35" customHeight="1" x14ac:dyDescent="0.2">
      <c r="B171" s="37" t="s">
        <v>61</v>
      </c>
    </row>
    <row r="172" spans="1:17" ht="13.35" customHeight="1" x14ac:dyDescent="0.2">
      <c r="B172" s="37"/>
    </row>
    <row r="173" spans="1:17" ht="13.35" customHeight="1" x14ac:dyDescent="0.2">
      <c r="A173" s="252">
        <v>27</v>
      </c>
      <c r="B173" s="4" t="s">
        <v>62</v>
      </c>
    </row>
    <row r="174" spans="1:17" ht="13.35" customHeight="1" x14ac:dyDescent="0.2"/>
    <row r="175" spans="1:17" ht="13.35" customHeight="1" x14ac:dyDescent="0.2"/>
    <row r="176" spans="1:17" ht="13.35" customHeight="1" x14ac:dyDescent="0.2"/>
    <row r="177" ht="13.35" customHeight="1" x14ac:dyDescent="0.2"/>
    <row r="178" ht="13.35" customHeight="1" x14ac:dyDescent="0.2"/>
    <row r="179" ht="13.35" customHeight="1" x14ac:dyDescent="0.2"/>
    <row r="180" ht="13.35" customHeight="1" x14ac:dyDescent="0.2"/>
    <row r="181" ht="13.35" customHeight="1" x14ac:dyDescent="0.2"/>
    <row r="182" ht="13.35" customHeight="1" x14ac:dyDescent="0.2"/>
    <row r="183" ht="13.35" customHeight="1" x14ac:dyDescent="0.2"/>
    <row r="184" ht="13.35" customHeight="1" x14ac:dyDescent="0.2"/>
    <row r="185" ht="13.35" customHeight="1" x14ac:dyDescent="0.2"/>
    <row r="186" ht="13.35" customHeight="1" x14ac:dyDescent="0.2"/>
    <row r="187" ht="13.35" customHeight="1" x14ac:dyDescent="0.2"/>
    <row r="188" ht="13.35" customHeight="1" x14ac:dyDescent="0.2"/>
    <row r="189" ht="13.35" customHeight="1" x14ac:dyDescent="0.2"/>
    <row r="190" ht="13.35" customHeight="1" x14ac:dyDescent="0.2"/>
    <row r="191" ht="13.35" customHeight="1" x14ac:dyDescent="0.2"/>
    <row r="192" ht="13.35" customHeight="1" x14ac:dyDescent="0.2"/>
    <row r="193" ht="13.35" customHeight="1" x14ac:dyDescent="0.2"/>
    <row r="194" ht="13.35" customHeight="1" x14ac:dyDescent="0.2"/>
    <row r="195" ht="13.35" customHeight="1" x14ac:dyDescent="0.2"/>
    <row r="196" ht="13.35" customHeight="1" x14ac:dyDescent="0.2"/>
    <row r="197" ht="13.35" customHeight="1" x14ac:dyDescent="0.2"/>
    <row r="198" ht="13.35" customHeight="1" x14ac:dyDescent="0.2"/>
    <row r="199" ht="13.35" customHeight="1" x14ac:dyDescent="0.2"/>
    <row r="200" ht="13.35" customHeight="1" x14ac:dyDescent="0.2"/>
    <row r="201" ht="13.35" customHeight="1" x14ac:dyDescent="0.2"/>
    <row r="202" ht="13.35" customHeight="1" x14ac:dyDescent="0.2"/>
    <row r="203" ht="13.35" customHeight="1" x14ac:dyDescent="0.2"/>
    <row r="204" ht="13.35" customHeight="1" x14ac:dyDescent="0.2"/>
    <row r="205" ht="13.35" customHeight="1" x14ac:dyDescent="0.2"/>
    <row r="206" ht="13.35" customHeight="1" x14ac:dyDescent="0.2"/>
    <row r="207" ht="13.35" customHeight="1" x14ac:dyDescent="0.2"/>
    <row r="208" ht="13.35" customHeight="1" x14ac:dyDescent="0.2"/>
    <row r="209" ht="13.35" customHeight="1" x14ac:dyDescent="0.2"/>
    <row r="210" ht="13.35" customHeight="1" x14ac:dyDescent="0.2"/>
    <row r="211" ht="13.35" customHeight="1" x14ac:dyDescent="0.2"/>
    <row r="212" ht="13.35" customHeight="1" x14ac:dyDescent="0.2"/>
    <row r="213" ht="13.35" customHeight="1" x14ac:dyDescent="0.2"/>
    <row r="214" ht="13.35" customHeight="1" x14ac:dyDescent="0.2"/>
    <row r="215" ht="13.35" customHeight="1" x14ac:dyDescent="0.2"/>
    <row r="216" ht="13.35" customHeight="1" x14ac:dyDescent="0.2"/>
    <row r="217" ht="13.35" customHeight="1" x14ac:dyDescent="0.2"/>
    <row r="218" ht="13.35" customHeight="1" x14ac:dyDescent="0.2"/>
    <row r="219" ht="13.35" customHeight="1" x14ac:dyDescent="0.2"/>
    <row r="220" ht="13.35" customHeight="1" x14ac:dyDescent="0.2"/>
    <row r="221" ht="13.35" customHeight="1" x14ac:dyDescent="0.2"/>
    <row r="222" ht="13.35" customHeight="1" x14ac:dyDescent="0.2"/>
    <row r="223" ht="13.35" customHeight="1" x14ac:dyDescent="0.2"/>
    <row r="224" ht="13.35" customHeight="1" x14ac:dyDescent="0.2"/>
    <row r="225" ht="13.35" customHeight="1" x14ac:dyDescent="0.2"/>
    <row r="226" ht="13.35" customHeight="1" x14ac:dyDescent="0.2"/>
    <row r="227" ht="13.35" customHeight="1" x14ac:dyDescent="0.2"/>
    <row r="228" ht="13.35" customHeight="1" x14ac:dyDescent="0.2"/>
    <row r="229" ht="13.35" customHeight="1" x14ac:dyDescent="0.2"/>
    <row r="230" ht="13.35" customHeight="1" x14ac:dyDescent="0.2"/>
    <row r="231" ht="13.35" customHeight="1" x14ac:dyDescent="0.2"/>
    <row r="232" ht="13.35" customHeight="1" x14ac:dyDescent="0.2"/>
    <row r="233" ht="13.35" customHeight="1" x14ac:dyDescent="0.2"/>
    <row r="234" ht="13.35" customHeight="1" x14ac:dyDescent="0.2"/>
    <row r="235" ht="13.35" customHeight="1" x14ac:dyDescent="0.2"/>
    <row r="236" ht="13.35" customHeight="1" x14ac:dyDescent="0.2"/>
    <row r="237" ht="13.35" customHeight="1" x14ac:dyDescent="0.2"/>
    <row r="238" ht="13.35" customHeight="1" x14ac:dyDescent="0.2"/>
    <row r="239" ht="13.35" customHeight="1" x14ac:dyDescent="0.2"/>
    <row r="240" ht="13.35" customHeight="1" x14ac:dyDescent="0.2"/>
    <row r="241" ht="13.35" customHeight="1" x14ac:dyDescent="0.2"/>
    <row r="242" ht="13.35" customHeight="1" x14ac:dyDescent="0.2"/>
    <row r="243" ht="13.35" customHeight="1" x14ac:dyDescent="0.2"/>
    <row r="244" ht="13.35" customHeight="1" x14ac:dyDescent="0.2"/>
    <row r="245" ht="13.35" customHeight="1" x14ac:dyDescent="0.2"/>
    <row r="246" ht="13.35" customHeight="1" x14ac:dyDescent="0.2"/>
    <row r="247" ht="13.35" customHeight="1" x14ac:dyDescent="0.2"/>
    <row r="248" ht="13.35" customHeight="1" x14ac:dyDescent="0.2"/>
    <row r="249" ht="13.35" customHeight="1" x14ac:dyDescent="0.2"/>
    <row r="250" ht="13.35" customHeight="1" x14ac:dyDescent="0.2"/>
    <row r="251" ht="13.35" customHeight="1" x14ac:dyDescent="0.2"/>
    <row r="252" ht="13.35" customHeight="1" x14ac:dyDescent="0.2"/>
    <row r="253" ht="13.35" customHeight="1" x14ac:dyDescent="0.2"/>
    <row r="254" ht="13.35" customHeight="1" x14ac:dyDescent="0.2"/>
    <row r="255" ht="13.35" customHeight="1" x14ac:dyDescent="0.2"/>
    <row r="256" ht="13.35" customHeight="1" x14ac:dyDescent="0.2"/>
    <row r="257" ht="13.35" customHeight="1" x14ac:dyDescent="0.2"/>
    <row r="258" ht="13.35" customHeight="1" x14ac:dyDescent="0.2"/>
    <row r="259" ht="13.35" customHeight="1" x14ac:dyDescent="0.2"/>
    <row r="260" ht="13.35" customHeight="1" x14ac:dyDescent="0.2"/>
    <row r="261" ht="13.35" customHeight="1" x14ac:dyDescent="0.2"/>
    <row r="262" ht="13.35" customHeight="1" x14ac:dyDescent="0.2"/>
    <row r="263" ht="13.35" customHeight="1" x14ac:dyDescent="0.2"/>
    <row r="264" ht="0" hidden="1" customHeight="1" x14ac:dyDescent="0.2"/>
    <row r="265" ht="0" hidden="1" customHeight="1" x14ac:dyDescent="0.2"/>
    <row r="266" ht="0" hidden="1" customHeight="1" x14ac:dyDescent="0.2"/>
    <row r="267" ht="0" hidden="1" customHeight="1" x14ac:dyDescent="0.2"/>
    <row r="268" ht="0" hidden="1" customHeight="1" x14ac:dyDescent="0.2"/>
    <row r="269" ht="0" hidden="1" customHeight="1" x14ac:dyDescent="0.2"/>
    <row r="270" ht="0" hidden="1" customHeight="1" x14ac:dyDescent="0.2"/>
    <row r="271" ht="0" hidden="1" customHeight="1" x14ac:dyDescent="0.2"/>
  </sheetData>
  <sheetProtection selectLockedCells="1"/>
  <mergeCells count="3">
    <mergeCell ref="B121:N123"/>
    <mergeCell ref="B143:J144"/>
    <mergeCell ref="B117:N118"/>
  </mergeCells>
  <hyperlinks>
    <hyperlink ref="E166" r:id="rId1" xr:uid="{F02BFE5E-C99C-4149-8322-18277484197F}"/>
    <hyperlink ref="B35" r:id="rId2" display="Voor MKB: Bent een kleine of middelgrote onderneming? Dan moet u bij de indiening van de subsidieaanvraag de EU SME Self Assessment Wizard invullen. Het formulier mag maximaal 14 dagen vóór indiening van de aanvraag zijn gegenereerd." xr:uid="{0B92228C-38E7-474C-8DFC-02E2C1C1AA28}"/>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8887-1F9D-4FE2-986E-3AA567461F79}">
  <sheetPr codeName="Blad19">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Basisgegevens!C26</f>
        <v>0</v>
      </c>
      <c r="D4" s="29"/>
      <c r="E4" s="29"/>
      <c r="F4" s="29"/>
      <c r="I4" s="29"/>
      <c r="Q4" s="29"/>
      <c r="R4" s="29"/>
      <c r="S4" s="29"/>
      <c r="T4" s="29"/>
      <c r="U4" s="29"/>
      <c r="V4" s="29"/>
      <c r="W4" s="29"/>
      <c r="X4" s="29"/>
      <c r="Y4" s="29"/>
      <c r="Z4" s="29"/>
      <c r="AA4" s="29"/>
    </row>
    <row r="5" spans="1:29" ht="13.5" thickBot="1" x14ac:dyDescent="0.25">
      <c r="B5" s="188" t="s">
        <v>120</v>
      </c>
      <c r="C5" s="58">
        <f>Basisgegevens!F26</f>
        <v>0</v>
      </c>
      <c r="D5" s="29"/>
      <c r="E5" s="29"/>
      <c r="F5" s="29"/>
      <c r="I5" s="29"/>
      <c r="Q5" s="29"/>
      <c r="R5" s="29"/>
      <c r="S5" s="29"/>
      <c r="T5" s="29"/>
      <c r="U5" s="29"/>
      <c r="V5" s="29"/>
      <c r="W5" s="29"/>
      <c r="X5" s="29"/>
      <c r="Y5" s="29"/>
      <c r="Z5" s="29"/>
      <c r="AA5" s="29"/>
    </row>
    <row r="6" spans="1:29" ht="13.5" thickBot="1" x14ac:dyDescent="0.25">
      <c r="B6" s="188" t="s">
        <v>121</v>
      </c>
      <c r="C6" s="58">
        <f>Basisgegevens!G26</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orzshuD2L4deXLbDhdfNDXRG0hhJ9BPhBGJRVDQbdpaeI2LvFXzlGghg/v2UB/yaPp/Urx69ScLV3MjA+7nEgA==" saltValue="O1A95l0gnxTPPeQEP5TFf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53" priority="1">
      <formula>AND($C$283&gt;0,$C$283&lt;&gt;$L$228)</formula>
    </cfRule>
  </conditionalFormatting>
  <conditionalFormatting sqref="E12:E36">
    <cfRule type="expression" dxfId="52" priority="8">
      <formula>$E12&gt;$C$7</formula>
    </cfRule>
  </conditionalFormatting>
  <conditionalFormatting sqref="E37">
    <cfRule type="expression" dxfId="51" priority="4">
      <formula>MAX($E$12:$E$36)&gt;$C$7</formula>
    </cfRule>
  </conditionalFormatting>
  <conditionalFormatting sqref="G12:G36 K12:K36">
    <cfRule type="expression" dxfId="50" priority="2">
      <formula>OR($D12="Medische Specialist",$C12="Overig")</formula>
    </cfRule>
  </conditionalFormatting>
  <conditionalFormatting sqref="L231">
    <cfRule type="expression" dxfId="49" priority="5">
      <formula>$L$229+$L$231&gt;$L$228+0.01</formula>
    </cfRule>
  </conditionalFormatting>
  <conditionalFormatting sqref="L232">
    <cfRule type="expression" dxfId="48" priority="9">
      <formula>$L232&gt;0</formula>
    </cfRule>
  </conditionalFormatting>
  <conditionalFormatting sqref="L239">
    <cfRule type="expression" dxfId="47" priority="3">
      <formula>$L$238&lt;$L$236</formula>
    </cfRule>
  </conditionalFormatting>
  <conditionalFormatting sqref="N231">
    <cfRule type="expression" dxfId="46" priority="7">
      <formula>$M$229+$M$231&gt;1.000001</formula>
    </cfRule>
  </conditionalFormatting>
  <conditionalFormatting sqref="N232">
    <cfRule type="expression" dxfId="45" priority="6">
      <formula>$M$231+$M$229&lt;1</formula>
    </cfRule>
  </conditionalFormatting>
  <dataValidations count="2">
    <dataValidation type="list" showInputMessage="1" showErrorMessage="1" sqref="D12:D36" xr:uid="{40143E08-31DA-4DEF-A29D-A2E5C3DB26DF}">
      <formula1>INDIRECT(C12)</formula1>
    </dataValidation>
    <dataValidation type="custom" showInputMessage="1" showErrorMessage="1" sqref="K12:K36 G12:G36" xr:uid="{3542FF52-8968-4717-8823-90BD27C31424}">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79F0F44-888D-412F-A8B3-9D3559FB4D8B}">
          <x14:formula1>
            <xm:f>Hulpsheets!$AW$4:$AW$5</xm:f>
          </x14:formula1>
          <xm:sqref>E102:E126</xm:sqref>
        </x14:dataValidation>
        <x14:dataValidation type="list" allowBlank="1" showInputMessage="1" showErrorMessage="1" xr:uid="{430954FD-5257-4190-8D24-A733B578DFDF}">
          <x14:formula1>
            <xm:f>Hulpsheets!$AE$4:$AE$6</xm:f>
          </x14:formula1>
          <xm:sqref>L12:L36 L42:L66 L72:L96 L102:L126 L132:L156 L162:L186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1B7F-0A56-44C5-B899-B2EE6F22E90A}">
  <sheetPr codeName="Blad20">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Basisgegevens!C27</f>
        <v>0</v>
      </c>
      <c r="D4" s="29"/>
      <c r="E4" s="29"/>
      <c r="F4" s="29"/>
      <c r="I4" s="29"/>
      <c r="Q4" s="29"/>
      <c r="R4" s="29"/>
      <c r="S4" s="29"/>
      <c r="T4" s="29"/>
      <c r="U4" s="29"/>
      <c r="V4" s="29"/>
      <c r="W4" s="29"/>
      <c r="X4" s="29"/>
      <c r="Y4" s="29"/>
      <c r="Z4" s="29"/>
      <c r="AA4" s="29"/>
    </row>
    <row r="5" spans="1:29" ht="13.5" thickBot="1" x14ac:dyDescent="0.25">
      <c r="B5" s="188" t="s">
        <v>120</v>
      </c>
      <c r="C5" s="58">
        <f>Basisgegevens!F27</f>
        <v>0</v>
      </c>
      <c r="D5" s="29"/>
      <c r="E5" s="29"/>
      <c r="F5" s="29"/>
      <c r="I5" s="29"/>
      <c r="Q5" s="29"/>
      <c r="R5" s="29"/>
      <c r="S5" s="29"/>
      <c r="T5" s="29"/>
      <c r="U5" s="29"/>
      <c r="V5" s="29"/>
      <c r="W5" s="29"/>
      <c r="X5" s="29"/>
      <c r="Y5" s="29"/>
      <c r="Z5" s="29"/>
      <c r="AA5" s="29"/>
    </row>
    <row r="6" spans="1:29" ht="13.5" thickBot="1" x14ac:dyDescent="0.25">
      <c r="B6" s="188" t="s">
        <v>121</v>
      </c>
      <c r="C6" s="58">
        <f>Basisgegevens!G27</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MYRkqUMu7mWJR3LLUR0Vz3FUy4p2Irar0hN8DpIE9K/cr/Jk3O1v9XGhuEhb8GlEpaUPR19CF13LeG0Bx79Wsw==" saltValue="0jViv267BiV6E38rK9mgP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44" priority="1">
      <formula>AND($C$283&gt;0,$C$283&lt;&gt;$L$228)</formula>
    </cfRule>
  </conditionalFormatting>
  <conditionalFormatting sqref="E12:E36">
    <cfRule type="expression" dxfId="43" priority="8">
      <formula>$E12&gt;$C$7</formula>
    </cfRule>
  </conditionalFormatting>
  <conditionalFormatting sqref="E37">
    <cfRule type="expression" dxfId="42" priority="4">
      <formula>MAX($E$12:$E$36)&gt;$C$7</formula>
    </cfRule>
  </conditionalFormatting>
  <conditionalFormatting sqref="G12:G36 K12:K36">
    <cfRule type="expression" dxfId="41" priority="2">
      <formula>OR($D12="Medische Specialist",$C12="Overig")</formula>
    </cfRule>
  </conditionalFormatting>
  <conditionalFormatting sqref="L231">
    <cfRule type="expression" dxfId="40" priority="5">
      <formula>$L$229+$L$231&gt;$L$228+0.01</formula>
    </cfRule>
  </conditionalFormatting>
  <conditionalFormatting sqref="L232">
    <cfRule type="expression" dxfId="39" priority="9">
      <formula>$L232&gt;0</formula>
    </cfRule>
  </conditionalFormatting>
  <conditionalFormatting sqref="L239">
    <cfRule type="expression" dxfId="38" priority="3">
      <formula>$L$238&lt;$L$236</formula>
    </cfRule>
  </conditionalFormatting>
  <conditionalFormatting sqref="N231">
    <cfRule type="expression" dxfId="37" priority="7">
      <formula>$M$229+$M$231&gt;1.000001</formula>
    </cfRule>
  </conditionalFormatting>
  <conditionalFormatting sqref="N232">
    <cfRule type="expression" dxfId="36" priority="6">
      <formula>$M$231+$M$229&lt;1</formula>
    </cfRule>
  </conditionalFormatting>
  <dataValidations count="2">
    <dataValidation type="custom" showInputMessage="1" showErrorMessage="1" sqref="K12:K36 G12:G36" xr:uid="{E26160EE-CD5E-45F6-97B2-2560418375D9}">
      <formula1>OR($C12="Overig",$D12="Medische Specialist")</formula1>
    </dataValidation>
    <dataValidation type="list" showInputMessage="1" showErrorMessage="1" sqref="D12:D36" xr:uid="{ABE06D6A-5669-4360-BA4B-99D7086CA3AA}">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2787C6-5645-45BF-A9E7-0F83BB0A78F1}">
          <x14:formula1>
            <xm:f>Hulpsheets!$AW$4:$AW$5</xm:f>
          </x14:formula1>
          <xm:sqref>E102:E126</xm:sqref>
        </x14:dataValidation>
        <x14:dataValidation type="list" allowBlank="1" showInputMessage="1" showErrorMessage="1" xr:uid="{B96CDB42-9AB8-4B60-A220-98BC53457798}">
          <x14:formula1>
            <xm:f>Hulpsheets!$AE$4:$AE$6</xm:f>
          </x14:formula1>
          <xm:sqref>L12:L36 L42:L66 L72:L96 L102:L126 L132:L156 L162:L186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4063-BA35-44E0-A025-5AFC62E50026}">
  <sheetPr codeName="Blad21">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Basisgegevens!C28</f>
        <v>0</v>
      </c>
      <c r="D4" s="29"/>
      <c r="E4" s="29"/>
      <c r="F4" s="29"/>
      <c r="I4" s="29"/>
      <c r="Q4" s="29"/>
      <c r="R4" s="29"/>
      <c r="S4" s="29"/>
      <c r="T4" s="29"/>
      <c r="U4" s="29"/>
      <c r="V4" s="29"/>
      <c r="W4" s="29"/>
      <c r="X4" s="29"/>
      <c r="Y4" s="29"/>
      <c r="Z4" s="29"/>
      <c r="AA4" s="29"/>
    </row>
    <row r="5" spans="1:29" ht="13.5" thickBot="1" x14ac:dyDescent="0.25">
      <c r="B5" s="188" t="s">
        <v>120</v>
      </c>
      <c r="C5" s="58">
        <f>Basisgegevens!F28</f>
        <v>0</v>
      </c>
      <c r="D5" s="29"/>
      <c r="E5" s="29"/>
      <c r="F5" s="29"/>
      <c r="I5" s="29"/>
      <c r="Q5" s="29"/>
      <c r="R5" s="29"/>
      <c r="S5" s="29"/>
      <c r="T5" s="29"/>
      <c r="U5" s="29"/>
      <c r="V5" s="29"/>
      <c r="W5" s="29"/>
      <c r="X5" s="29"/>
      <c r="Y5" s="29"/>
      <c r="Z5" s="29"/>
      <c r="AA5" s="29"/>
    </row>
    <row r="6" spans="1:29" ht="13.5" thickBot="1" x14ac:dyDescent="0.25">
      <c r="B6" s="188" t="s">
        <v>121</v>
      </c>
      <c r="C6" s="58">
        <f>Basisgegevens!G28</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tEmnXWCY6JSV2bW2r9fuXu1QoPfOX9z0v4cbPN3TQlfGX3lq8BGuT3rMVxgcrmLEIK+LqU8G0ID7khLb0MbutQ==" saltValue="ca58t2ylsAHw0eyUasX1x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35" priority="1">
      <formula>AND($C$283&gt;0,$C$283&lt;&gt;$L$228)</formula>
    </cfRule>
  </conditionalFormatting>
  <conditionalFormatting sqref="E12:E36">
    <cfRule type="expression" dxfId="34" priority="8">
      <formula>$E12&gt;$C$7</formula>
    </cfRule>
  </conditionalFormatting>
  <conditionalFormatting sqref="E37">
    <cfRule type="expression" dxfId="33" priority="4">
      <formula>MAX($E$12:$E$36)&gt;$C$7</formula>
    </cfRule>
  </conditionalFormatting>
  <conditionalFormatting sqref="G12:G36 K12:K36">
    <cfRule type="expression" dxfId="32" priority="2">
      <formula>OR($D12="Medische Specialist",$C12="Overig")</formula>
    </cfRule>
  </conditionalFormatting>
  <conditionalFormatting sqref="L231">
    <cfRule type="expression" dxfId="31" priority="5">
      <formula>$L$229+$L$231&gt;$L$228+0.01</formula>
    </cfRule>
  </conditionalFormatting>
  <conditionalFormatting sqref="L232">
    <cfRule type="expression" dxfId="30" priority="9">
      <formula>$L232&gt;0</formula>
    </cfRule>
  </conditionalFormatting>
  <conditionalFormatting sqref="L239">
    <cfRule type="expression" dxfId="29" priority="3">
      <formula>$L$238&lt;$L$236</formula>
    </cfRule>
  </conditionalFormatting>
  <conditionalFormatting sqref="N231">
    <cfRule type="expression" dxfId="28" priority="7">
      <formula>$M$229+$M$231&gt;1.000001</formula>
    </cfRule>
  </conditionalFormatting>
  <conditionalFormatting sqref="N232">
    <cfRule type="expression" dxfId="27" priority="6">
      <formula>$M$231+$M$229&lt;1</formula>
    </cfRule>
  </conditionalFormatting>
  <dataValidations count="2">
    <dataValidation type="list" showInputMessage="1" showErrorMessage="1" sqref="D12:D36" xr:uid="{5B0AF32C-1D8B-4776-97AF-FE4E3B7663EE}">
      <formula1>INDIRECT(C12)</formula1>
    </dataValidation>
    <dataValidation type="custom" showInputMessage="1" showErrorMessage="1" sqref="K12:K36 G12:G36" xr:uid="{E4065770-3D41-4B30-BA9D-2CFE095C2EC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77B412-8A59-464B-B30C-FD967F4E2C81}">
          <x14:formula1>
            <xm:f>Hulpsheets!$AW$4:$AW$5</xm:f>
          </x14:formula1>
          <xm:sqref>E102:E126</xm:sqref>
        </x14:dataValidation>
        <x14:dataValidation type="list" allowBlank="1" showInputMessage="1" showErrorMessage="1" xr:uid="{4AF83E02-76A6-4E71-A90D-38C07AB461F7}">
          <x14:formula1>
            <xm:f>Hulpsheets!$AE$4:$AE$6</xm:f>
          </x14:formula1>
          <xm:sqref>L12:L36 L42:L66 L72:L96 L102:L126 L132:L156 L162:L186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588C-0114-458F-A122-ACD8BE86796B}">
  <sheetPr codeName="Blad22">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Basisgegevens!C29</f>
        <v>0</v>
      </c>
      <c r="D4" s="29"/>
      <c r="E4" s="29"/>
      <c r="F4" s="29"/>
      <c r="I4" s="29"/>
      <c r="Q4" s="29"/>
      <c r="R4" s="29"/>
      <c r="S4" s="29"/>
      <c r="T4" s="29"/>
      <c r="U4" s="29"/>
      <c r="V4" s="29"/>
      <c r="W4" s="29"/>
      <c r="X4" s="29"/>
      <c r="Y4" s="29"/>
      <c r="Z4" s="29"/>
      <c r="AA4" s="29"/>
    </row>
    <row r="5" spans="1:29" ht="13.5" thickBot="1" x14ac:dyDescent="0.25">
      <c r="B5" s="188" t="s">
        <v>120</v>
      </c>
      <c r="C5" s="58">
        <f>Basisgegevens!F29</f>
        <v>0</v>
      </c>
      <c r="D5" s="29"/>
      <c r="E5" s="29"/>
      <c r="F5" s="29"/>
      <c r="I5" s="29"/>
      <c r="Q5" s="29"/>
      <c r="R5" s="29"/>
      <c r="S5" s="29"/>
      <c r="T5" s="29"/>
      <c r="U5" s="29"/>
      <c r="V5" s="29"/>
      <c r="W5" s="29"/>
      <c r="X5" s="29"/>
      <c r="Y5" s="29"/>
      <c r="Z5" s="29"/>
      <c r="AA5" s="29"/>
    </row>
    <row r="6" spans="1:29" ht="13.5" thickBot="1" x14ac:dyDescent="0.25">
      <c r="B6" s="188" t="s">
        <v>121</v>
      </c>
      <c r="C6" s="58">
        <f>Basisgegevens!G29</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idden="1" outlineLevel="1" x14ac:dyDescent="0.2">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idden="1" outlineLevel="1" x14ac:dyDescent="0.2">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idden="1" outlineLevel="1" x14ac:dyDescent="0.2">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idden="1" outlineLevel="1" x14ac:dyDescent="0.2">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idden="1" outlineLevel="1" x14ac:dyDescent="0.2">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idden="1" outlineLevel="1" x14ac:dyDescent="0.2">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idden="1" outlineLevel="1" x14ac:dyDescent="0.2">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idden="1" outlineLevel="1" x14ac:dyDescent="0.2">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idden="1" outlineLevel="1" x14ac:dyDescent="0.2">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n1X1IYxJiwxS3O2KT5CNXhwKh6TITJrKdzkL03mpEjQqF4o8cVJ0RdpVteearwEW9PGr4IiPJ2PwFzO2P7MkUg==" saltValue="TF1k3DJllKaGjXI5EMJbL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26" priority="1">
      <formula>AND($C$283&gt;0,$C$283&lt;&gt;$L$228)</formula>
    </cfRule>
  </conditionalFormatting>
  <conditionalFormatting sqref="E12:E36">
    <cfRule type="expression" dxfId="25" priority="9">
      <formula>$E12&gt;$C$7</formula>
    </cfRule>
  </conditionalFormatting>
  <conditionalFormatting sqref="E37">
    <cfRule type="expression" dxfId="24" priority="5">
      <formula>MAX($E$12:$E$36)&gt;$C$7</formula>
    </cfRule>
  </conditionalFormatting>
  <conditionalFormatting sqref="G12:G36 K12:K36">
    <cfRule type="expression" dxfId="23" priority="3">
      <formula>OR($D12="Medische Specialist",$C12="Overig")</formula>
    </cfRule>
  </conditionalFormatting>
  <conditionalFormatting sqref="L231">
    <cfRule type="expression" dxfId="22" priority="6">
      <formula>$L$229+$L$231&gt;$L$228+0.01</formula>
    </cfRule>
  </conditionalFormatting>
  <conditionalFormatting sqref="L232">
    <cfRule type="expression" dxfId="21" priority="10">
      <formula>$L232&gt;0</formula>
    </cfRule>
  </conditionalFormatting>
  <conditionalFormatting sqref="L239">
    <cfRule type="expression" dxfId="20" priority="4">
      <formula>$L$238&lt;$L$236</formula>
    </cfRule>
  </conditionalFormatting>
  <conditionalFormatting sqref="N231">
    <cfRule type="expression" dxfId="19" priority="8">
      <formula>$M$229+$M$231&gt;1.000001</formula>
    </cfRule>
  </conditionalFormatting>
  <conditionalFormatting sqref="N232">
    <cfRule type="expression" dxfId="18" priority="7">
      <formula>$M$231+$M$229&lt;1</formula>
    </cfRule>
  </conditionalFormatting>
  <dataValidations count="2">
    <dataValidation type="custom" showInputMessage="1" showErrorMessage="1" sqref="K12:K36 G12:G36" xr:uid="{6F439C90-8FE1-49F5-A69F-3305B019FD4C}">
      <formula1>OR($C12="Overig",$D12="Medische Specialist")</formula1>
    </dataValidation>
    <dataValidation type="list" showInputMessage="1" showErrorMessage="1" sqref="D12:D36" xr:uid="{1A43314A-4E1B-4782-AA28-A5BFC791A10B}">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56F711F-385B-4910-A6FE-AD7223CABA82}">
          <x14:formula1>
            <xm:f>Hulpsheets!$AW$4:$AW$5</xm:f>
          </x14:formula1>
          <xm:sqref>E102:E126</xm:sqref>
        </x14:dataValidation>
        <x14:dataValidation type="list" allowBlank="1" showInputMessage="1" showErrorMessage="1" xr:uid="{56BFB085-9BA3-4EA7-AC7D-9DB0F1995C6F}">
          <x14:formula1>
            <xm:f>Hulpsheets!$AE$4:$AE$6</xm:f>
          </x14:formula1>
          <xm:sqref>L12:L36 L42:L66 L72:L96 L102:L126 L132:L156 L162:L186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F398-A8A8-4FCA-BC8D-FD9B28AB398D}">
  <sheetPr codeName="Blad23">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Basisgegevens!C30</f>
        <v>0</v>
      </c>
      <c r="D4" s="29"/>
      <c r="E4" s="29"/>
      <c r="F4" s="29"/>
      <c r="I4" s="29"/>
      <c r="Q4" s="29"/>
      <c r="R4" s="29"/>
      <c r="S4" s="29"/>
      <c r="T4" s="29"/>
      <c r="U4" s="29"/>
      <c r="V4" s="29"/>
      <c r="W4" s="29"/>
      <c r="X4" s="29"/>
      <c r="Y4" s="29"/>
      <c r="Z4" s="29"/>
      <c r="AA4" s="29"/>
    </row>
    <row r="5" spans="1:29" ht="13.5" thickBot="1" x14ac:dyDescent="0.25">
      <c r="B5" s="188" t="s">
        <v>120</v>
      </c>
      <c r="C5" s="58">
        <f>Basisgegevens!F30</f>
        <v>0</v>
      </c>
      <c r="D5" s="29"/>
      <c r="E5" s="29"/>
      <c r="F5" s="29"/>
      <c r="I5" s="29"/>
      <c r="Q5" s="29"/>
      <c r="R5" s="29"/>
      <c r="S5" s="29"/>
      <c r="T5" s="29"/>
      <c r="U5" s="29"/>
      <c r="V5" s="29"/>
      <c r="W5" s="29"/>
      <c r="X5" s="29"/>
      <c r="Y5" s="29"/>
      <c r="Z5" s="29"/>
      <c r="AA5" s="29"/>
    </row>
    <row r="6" spans="1:29" ht="13.5" thickBot="1" x14ac:dyDescent="0.25">
      <c r="B6" s="188" t="s">
        <v>121</v>
      </c>
      <c r="C6" s="58">
        <f>Basisgegevens!G30</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k1yiNZhpmDgndhhPLiF5BCXCvirZdBg6nuw93+9E126xCda/anMfk2huOXK4Pp1FWgjV6Q4skszVOmXwq/MEXQ==" saltValue="E8VWchzcEfn+Wb8Fw7qJs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17" priority="1">
      <formula>AND($C$283&gt;0,$C$283&lt;&gt;$L$228)</formula>
    </cfRule>
  </conditionalFormatting>
  <conditionalFormatting sqref="E12:E36">
    <cfRule type="expression" dxfId="16" priority="8">
      <formula>$E12&gt;$C$7</formula>
    </cfRule>
  </conditionalFormatting>
  <conditionalFormatting sqref="E37">
    <cfRule type="expression" dxfId="15" priority="4">
      <formula>MAX($E$12:$E$36)&gt;$C$7</formula>
    </cfRule>
  </conditionalFormatting>
  <conditionalFormatting sqref="G12:G36 K12:K36">
    <cfRule type="expression" dxfId="14" priority="2">
      <formula>OR($D12="Medische Specialist",$C12="Overig")</formula>
    </cfRule>
  </conditionalFormatting>
  <conditionalFormatting sqref="L231">
    <cfRule type="expression" dxfId="13" priority="5">
      <formula>$L$229+$L$231&gt;$L$228+0.01</formula>
    </cfRule>
  </conditionalFormatting>
  <conditionalFormatting sqref="L232">
    <cfRule type="expression" dxfId="12" priority="9">
      <formula>$L232&gt;0</formula>
    </cfRule>
  </conditionalFormatting>
  <conditionalFormatting sqref="L239">
    <cfRule type="expression" dxfId="11" priority="3">
      <formula>$L$238&lt;$L$236</formula>
    </cfRule>
  </conditionalFormatting>
  <conditionalFormatting sqref="N231">
    <cfRule type="expression" dxfId="10" priority="7">
      <formula>$M$229+$M$231&gt;1.000001</formula>
    </cfRule>
  </conditionalFormatting>
  <conditionalFormatting sqref="N232">
    <cfRule type="expression" dxfId="9" priority="6">
      <formula>$M$231+$M$229&lt;1</formula>
    </cfRule>
  </conditionalFormatting>
  <dataValidations disablePrompts="1" count="2">
    <dataValidation type="list" showInputMessage="1" showErrorMessage="1" sqref="D12:D36" xr:uid="{F7E5D384-408A-4C08-8227-DE4CD2A3B0E0}">
      <formula1>INDIRECT(C12)</formula1>
    </dataValidation>
    <dataValidation type="custom" showInputMessage="1" showErrorMessage="1" sqref="K12:K36 G12:G36" xr:uid="{F6061453-85E8-45F7-A814-CFAE530204B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DD4E8BE5-59BA-4EC4-B971-F3EC5A5FA5DA}">
          <x14:formula1>
            <xm:f>Hulpsheets!$AW$4:$AW$5</xm:f>
          </x14:formula1>
          <xm:sqref>E102:E126</xm:sqref>
        </x14:dataValidation>
        <x14:dataValidation type="list" allowBlank="1" showInputMessage="1" showErrorMessage="1" xr:uid="{5085D58D-A163-4EFF-B349-50E2A1EFBE28}">
          <x14:formula1>
            <xm:f>Hulpsheets!$AE$4:$AE$6</xm:f>
          </x14:formula1>
          <xm:sqref>L12:L36 L42:L66 L72:L96 L102:L126 L132:L156 L162:L186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C43E-8F2F-44C7-858D-D9CCDD68087F}">
  <sheetPr codeName="Blad24">
    <pageSetUpPr fitToPage="1"/>
  </sheetPr>
  <dimension ref="A1:XFB286"/>
  <sheetViews>
    <sheetView zoomScale="85" zoomScaleNormal="85" workbookViewId="0">
      <pane ySplit="8" topLeftCell="A9"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Basisgegevens!C31</f>
        <v>0</v>
      </c>
      <c r="D4" s="29"/>
      <c r="E4" s="29"/>
      <c r="F4" s="29"/>
      <c r="I4" s="29"/>
      <c r="Q4" s="29"/>
      <c r="R4" s="29"/>
      <c r="S4" s="29"/>
      <c r="T4" s="29"/>
      <c r="U4" s="29"/>
      <c r="V4" s="29"/>
      <c r="W4" s="29"/>
      <c r="X4" s="29"/>
      <c r="Y4" s="29"/>
      <c r="Z4" s="29"/>
      <c r="AA4" s="29"/>
    </row>
    <row r="5" spans="1:29" ht="13.5" thickBot="1" x14ac:dyDescent="0.25">
      <c r="B5" s="188" t="s">
        <v>120</v>
      </c>
      <c r="C5" s="58">
        <f>Basisgegevens!F31</f>
        <v>0</v>
      </c>
      <c r="D5" s="29"/>
      <c r="E5" s="29"/>
      <c r="F5" s="29"/>
      <c r="I5" s="29"/>
      <c r="Q5" s="29"/>
      <c r="R5" s="29"/>
      <c r="S5" s="29"/>
      <c r="T5" s="29"/>
      <c r="U5" s="29"/>
      <c r="V5" s="29"/>
      <c r="W5" s="29"/>
      <c r="X5" s="29"/>
      <c r="Y5" s="29"/>
      <c r="Z5" s="29"/>
      <c r="AA5" s="29"/>
    </row>
    <row r="6" spans="1:29" ht="13.5" thickBot="1" x14ac:dyDescent="0.25">
      <c r="B6" s="188" t="s">
        <v>121</v>
      </c>
      <c r="C6" s="58">
        <f>Basisgegevens!G31</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idden="1" outlineLevel="1" x14ac:dyDescent="0.2">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idden="1" outlineLevel="1" x14ac:dyDescent="0.2">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idden="1" outlineLevel="1" x14ac:dyDescent="0.2">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idden="1" outlineLevel="1" x14ac:dyDescent="0.2">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idden="1" outlineLevel="1" x14ac:dyDescent="0.2">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idden="1" outlineLevel="1" x14ac:dyDescent="0.2">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idden="1" outlineLevel="1" x14ac:dyDescent="0.2">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idden="1" outlineLevel="1" x14ac:dyDescent="0.2">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idden="1" outlineLevel="1" x14ac:dyDescent="0.2">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bbi5RnxMwDZkt9t9enh26XGivtvNjHhMK8Gb7gl0evJJ87lviH+ypzQ5tk1wfOHKFUotpEucSLNezEZmePKfBA==" saltValue="Bnz8bPaVD9dk3UpkV4nbw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8" priority="1">
      <formula>AND($C$283&gt;0,$C$283&lt;&gt;$L$228)</formula>
    </cfRule>
  </conditionalFormatting>
  <conditionalFormatting sqref="E12:E36">
    <cfRule type="expression" dxfId="7" priority="9">
      <formula>$E12&gt;$C$7</formula>
    </cfRule>
  </conditionalFormatting>
  <conditionalFormatting sqref="E37">
    <cfRule type="expression" dxfId="6" priority="5">
      <formula>MAX($E$12:$E$36)&gt;$C$7</formula>
    </cfRule>
  </conditionalFormatting>
  <conditionalFormatting sqref="G12:G36 K12:K36">
    <cfRule type="expression" dxfId="5" priority="3">
      <formula>OR($D12="Medische Specialist",$C12="Overig")</formula>
    </cfRule>
  </conditionalFormatting>
  <conditionalFormatting sqref="L231">
    <cfRule type="expression" dxfId="4" priority="6">
      <formula>$L$229+$L$231&gt;$L$228+0.01</formula>
    </cfRule>
  </conditionalFormatting>
  <conditionalFormatting sqref="L232">
    <cfRule type="expression" dxfId="3" priority="10">
      <formula>$L232&gt;0</formula>
    </cfRule>
  </conditionalFormatting>
  <conditionalFormatting sqref="L239">
    <cfRule type="expression" dxfId="2" priority="4">
      <formula>$L$238&lt;$L$236</formula>
    </cfRule>
  </conditionalFormatting>
  <conditionalFormatting sqref="N231">
    <cfRule type="expression" dxfId="1" priority="8">
      <formula>$M$229+$M$231&gt;1.000001</formula>
    </cfRule>
  </conditionalFormatting>
  <conditionalFormatting sqref="N232">
    <cfRule type="expression" dxfId="0" priority="7">
      <formula>$M$231+$M$229&lt;1</formula>
    </cfRule>
  </conditionalFormatting>
  <dataValidations disablePrompts="1" count="2">
    <dataValidation type="custom" showInputMessage="1" showErrorMessage="1" sqref="K12:K36 G12:G36" xr:uid="{41F8D7AD-65FA-4E7D-B9F4-5EF520B83F89}">
      <formula1>OR($C12="Overig",$D12="Medische Specialist")</formula1>
    </dataValidation>
    <dataValidation type="list" showInputMessage="1" showErrorMessage="1" sqref="D12:D36" xr:uid="{38975A11-EBD4-4407-B9A1-DC37C9FECCD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E196C237-0184-4BBA-893F-0E30BC949E3E}">
          <x14:formula1>
            <xm:f>Hulpsheets!$AW$4:$AW$5</xm:f>
          </x14:formula1>
          <xm:sqref>E102:E126</xm:sqref>
        </x14:dataValidation>
        <x14:dataValidation type="list" allowBlank="1" showInputMessage="1" showErrorMessage="1" xr:uid="{123501C3-4721-4BB9-BE19-9C3DA232E025}">
          <x14:formula1>
            <xm:f>Hulpsheets!$AE$4:$AE$6</xm:f>
          </x14:formula1>
          <xm:sqref>L12:L36 L42:L66 L72:L96 L102:L126 L132:L156 L162:L186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9B2-0662-490D-8B92-A281B1878885}">
  <sheetPr codeName="Blad3"/>
  <dimension ref="A1:XFC50"/>
  <sheetViews>
    <sheetView zoomScale="110" zoomScaleNormal="110" workbookViewId="0">
      <selection activeCell="C17" sqref="C17"/>
    </sheetView>
  </sheetViews>
  <sheetFormatPr defaultColWidth="0" defaultRowHeight="12.75" zeroHeight="1" outlineLevelRow="1" x14ac:dyDescent="0.2"/>
  <cols>
    <col min="1" max="1" width="2.85546875" style="28" customWidth="1"/>
    <col min="2" max="2" width="26.28515625" style="28" customWidth="1"/>
    <col min="3" max="3" width="26.42578125" style="28" customWidth="1"/>
    <col min="4" max="5" width="19.42578125" style="28" customWidth="1"/>
    <col min="6" max="6" width="33.140625" style="28" bestFit="1" customWidth="1"/>
    <col min="7" max="7" width="25.28515625" style="28" customWidth="1"/>
    <col min="8" max="8" width="16.42578125" style="28" customWidth="1"/>
    <col min="9" max="10" width="9.140625" style="28" customWidth="1"/>
    <col min="11" max="16383" width="9.140625" style="28" hidden="1"/>
    <col min="16384" max="16384" width="8.42578125" style="28" hidden="1" customWidth="1"/>
  </cols>
  <sheetData>
    <row r="1" spans="2:8" ht="38.25" customHeight="1" x14ac:dyDescent="0.2"/>
    <row r="2" spans="2:8" x14ac:dyDescent="0.2">
      <c r="B2" s="53" t="s">
        <v>63</v>
      </c>
    </row>
    <row r="3" spans="2:8" ht="13.5" thickBot="1" x14ac:dyDescent="0.25">
      <c r="B3" s="53"/>
    </row>
    <row r="4" spans="2:8" x14ac:dyDescent="0.2">
      <c r="B4" s="62" t="s">
        <v>64</v>
      </c>
      <c r="C4" s="351"/>
    </row>
    <row r="5" spans="2:8" ht="25.5" x14ac:dyDescent="0.2">
      <c r="B5" s="464" t="s">
        <v>255</v>
      </c>
      <c r="C5" s="352"/>
      <c r="D5" s="465" t="s">
        <v>283</v>
      </c>
    </row>
    <row r="6" spans="2:8" x14ac:dyDescent="0.2">
      <c r="B6" s="63" t="s">
        <v>67</v>
      </c>
      <c r="C6" s="372"/>
    </row>
    <row r="7" spans="2:8" ht="13.5" thickBot="1" x14ac:dyDescent="0.25">
      <c r="B7" s="64" t="s">
        <v>68</v>
      </c>
      <c r="C7" s="373"/>
    </row>
    <row r="8" spans="2:8" x14ac:dyDescent="0.2"/>
    <row r="9" spans="2:8" x14ac:dyDescent="0.2">
      <c r="B9" s="53" t="s">
        <v>69</v>
      </c>
    </row>
    <row r="10" spans="2:8" ht="13.5" thickBot="1" x14ac:dyDescent="0.25"/>
    <row r="11" spans="2:8" ht="27.75" customHeight="1" thickBot="1" x14ac:dyDescent="0.25">
      <c r="B11" s="270" t="s">
        <v>70</v>
      </c>
      <c r="C11" s="270" t="s">
        <v>71</v>
      </c>
      <c r="D11" s="270" t="s">
        <v>72</v>
      </c>
      <c r="E11" s="270" t="s">
        <v>73</v>
      </c>
      <c r="F11" s="270" t="s">
        <v>256</v>
      </c>
      <c r="G11" s="271" t="s">
        <v>257</v>
      </c>
    </row>
    <row r="12" spans="2:8" x14ac:dyDescent="0.2">
      <c r="B12" s="269" t="s">
        <v>261</v>
      </c>
      <c r="C12" s="353"/>
      <c r="D12" s="354"/>
      <c r="E12" s="353"/>
      <c r="F12" s="353"/>
      <c r="G12" s="437"/>
      <c r="H12" s="465" t="s">
        <v>283</v>
      </c>
    </row>
    <row r="13" spans="2:8" x14ac:dyDescent="0.2">
      <c r="B13" s="65" t="s">
        <v>77</v>
      </c>
      <c r="C13" s="355"/>
      <c r="D13" s="356"/>
      <c r="E13" s="355"/>
      <c r="F13" s="353"/>
      <c r="G13" s="437"/>
      <c r="H13" s="465" t="s">
        <v>283</v>
      </c>
    </row>
    <row r="14" spans="2:8" x14ac:dyDescent="0.2">
      <c r="B14" s="65" t="s">
        <v>78</v>
      </c>
      <c r="C14" s="355"/>
      <c r="D14" s="356"/>
      <c r="E14" s="355"/>
      <c r="F14" s="353"/>
      <c r="G14" s="438"/>
      <c r="H14" s="465" t="s">
        <v>283</v>
      </c>
    </row>
    <row r="15" spans="2:8" x14ac:dyDescent="0.2">
      <c r="B15" s="65" t="s">
        <v>79</v>
      </c>
      <c r="C15" s="355"/>
      <c r="D15" s="356"/>
      <c r="E15" s="355"/>
      <c r="F15" s="353"/>
      <c r="G15" s="438"/>
      <c r="H15" s="465" t="s">
        <v>283</v>
      </c>
    </row>
    <row r="16" spans="2:8" x14ac:dyDescent="0.2">
      <c r="B16" s="65" t="s">
        <v>80</v>
      </c>
      <c r="C16" s="355"/>
      <c r="D16" s="356"/>
      <c r="E16" s="355"/>
      <c r="F16" s="353"/>
      <c r="G16" s="438"/>
      <c r="H16" s="465" t="s">
        <v>283</v>
      </c>
    </row>
    <row r="17" spans="2:8" x14ac:dyDescent="0.2">
      <c r="B17" s="65" t="s">
        <v>81</v>
      </c>
      <c r="C17" s="355"/>
      <c r="D17" s="356"/>
      <c r="E17" s="355"/>
      <c r="F17" s="353"/>
      <c r="G17" s="438"/>
      <c r="H17" s="465" t="s">
        <v>283</v>
      </c>
    </row>
    <row r="18" spans="2:8" x14ac:dyDescent="0.2">
      <c r="B18" s="65" t="s">
        <v>82</v>
      </c>
      <c r="C18" s="355"/>
      <c r="D18" s="356"/>
      <c r="E18" s="355"/>
      <c r="F18" s="353"/>
      <c r="G18" s="438"/>
      <c r="H18" s="465" t="s">
        <v>283</v>
      </c>
    </row>
    <row r="19" spans="2:8" x14ac:dyDescent="0.2">
      <c r="B19" s="65" t="s">
        <v>83</v>
      </c>
      <c r="C19" s="355"/>
      <c r="D19" s="356"/>
      <c r="E19" s="355"/>
      <c r="F19" s="353"/>
      <c r="G19" s="438"/>
      <c r="H19" s="465" t="s">
        <v>283</v>
      </c>
    </row>
    <row r="20" spans="2:8" x14ac:dyDescent="0.2">
      <c r="B20" s="65" t="s">
        <v>84</v>
      </c>
      <c r="C20" s="355"/>
      <c r="D20" s="356"/>
      <c r="E20" s="355"/>
      <c r="F20" s="353"/>
      <c r="G20" s="438"/>
      <c r="H20" s="465" t="s">
        <v>283</v>
      </c>
    </row>
    <row r="21" spans="2:8" x14ac:dyDescent="0.2">
      <c r="B21" s="65" t="s">
        <v>85</v>
      </c>
      <c r="C21" s="355"/>
      <c r="D21" s="356"/>
      <c r="E21" s="355"/>
      <c r="F21" s="353"/>
      <c r="G21" s="438"/>
      <c r="H21" s="465" t="s">
        <v>283</v>
      </c>
    </row>
    <row r="22" spans="2:8" hidden="1" outlineLevel="1" x14ac:dyDescent="0.2">
      <c r="B22" s="65" t="s">
        <v>86</v>
      </c>
      <c r="C22" s="355"/>
      <c r="D22" s="356"/>
      <c r="E22" s="355"/>
      <c r="F22" s="353"/>
      <c r="G22" s="438"/>
      <c r="H22" s="465" t="s">
        <v>283</v>
      </c>
    </row>
    <row r="23" spans="2:8" hidden="1" outlineLevel="1" x14ac:dyDescent="0.2">
      <c r="B23" s="65" t="s">
        <v>87</v>
      </c>
      <c r="C23" s="355"/>
      <c r="D23" s="356"/>
      <c r="E23" s="355"/>
      <c r="F23" s="353"/>
      <c r="G23" s="438"/>
      <c r="H23" s="465" t="s">
        <v>283</v>
      </c>
    </row>
    <row r="24" spans="2:8" hidden="1" outlineLevel="1" x14ac:dyDescent="0.2">
      <c r="B24" s="65" t="s">
        <v>88</v>
      </c>
      <c r="C24" s="355"/>
      <c r="D24" s="356"/>
      <c r="E24" s="355"/>
      <c r="F24" s="353"/>
      <c r="G24" s="438"/>
      <c r="H24" s="465" t="s">
        <v>283</v>
      </c>
    </row>
    <row r="25" spans="2:8" hidden="1" outlineLevel="1" x14ac:dyDescent="0.2">
      <c r="B25" s="65" t="s">
        <v>89</v>
      </c>
      <c r="C25" s="355"/>
      <c r="D25" s="356"/>
      <c r="E25" s="355"/>
      <c r="F25" s="353"/>
      <c r="G25" s="438"/>
      <c r="H25" s="465" t="s">
        <v>283</v>
      </c>
    </row>
    <row r="26" spans="2:8" hidden="1" outlineLevel="1" x14ac:dyDescent="0.2">
      <c r="B26" s="65" t="s">
        <v>90</v>
      </c>
      <c r="C26" s="355"/>
      <c r="D26" s="356"/>
      <c r="E26" s="355"/>
      <c r="F26" s="353"/>
      <c r="G26" s="438"/>
      <c r="H26" s="465" t="s">
        <v>283</v>
      </c>
    </row>
    <row r="27" spans="2:8" hidden="1" outlineLevel="1" x14ac:dyDescent="0.2">
      <c r="B27" s="65" t="s">
        <v>91</v>
      </c>
      <c r="C27" s="355"/>
      <c r="D27" s="356"/>
      <c r="E27" s="355"/>
      <c r="F27" s="353"/>
      <c r="G27" s="438"/>
      <c r="H27" s="465" t="s">
        <v>283</v>
      </c>
    </row>
    <row r="28" spans="2:8" hidden="1" outlineLevel="1" x14ac:dyDescent="0.2">
      <c r="B28" s="65" t="s">
        <v>92</v>
      </c>
      <c r="C28" s="355"/>
      <c r="D28" s="356"/>
      <c r="E28" s="355"/>
      <c r="F28" s="353"/>
      <c r="G28" s="438"/>
      <c r="H28" s="465" t="s">
        <v>283</v>
      </c>
    </row>
    <row r="29" spans="2:8" hidden="1" outlineLevel="1" x14ac:dyDescent="0.2">
      <c r="B29" s="65" t="s">
        <v>93</v>
      </c>
      <c r="C29" s="355"/>
      <c r="D29" s="356"/>
      <c r="E29" s="355"/>
      <c r="F29" s="353"/>
      <c r="G29" s="438"/>
      <c r="H29" s="465" t="s">
        <v>283</v>
      </c>
    </row>
    <row r="30" spans="2:8" hidden="1" outlineLevel="1" x14ac:dyDescent="0.2">
      <c r="B30" s="65" t="s">
        <v>94</v>
      </c>
      <c r="C30" s="355"/>
      <c r="D30" s="356"/>
      <c r="E30" s="355"/>
      <c r="F30" s="353"/>
      <c r="G30" s="438"/>
      <c r="H30" s="465" t="s">
        <v>283</v>
      </c>
    </row>
    <row r="31" spans="2:8" ht="13.5" hidden="1" outlineLevel="1" thickBot="1" x14ac:dyDescent="0.25">
      <c r="B31" s="66" t="s">
        <v>95</v>
      </c>
      <c r="C31" s="357"/>
      <c r="D31" s="358"/>
      <c r="E31" s="357"/>
      <c r="F31" s="357"/>
      <c r="G31" s="439"/>
      <c r="H31" s="465" t="s">
        <v>283</v>
      </c>
    </row>
    <row r="32" spans="2:8" collapsed="1" x14ac:dyDescent="0.2"/>
    <row r="33" spans="2:3" x14ac:dyDescent="0.2">
      <c r="B33" s="158" t="s">
        <v>258</v>
      </c>
      <c r="C33" s="158"/>
    </row>
    <row r="34" spans="2:3" x14ac:dyDescent="0.2">
      <c r="B34" s="158" t="s">
        <v>253</v>
      </c>
      <c r="C34" s="158"/>
    </row>
    <row r="35" spans="2:3" x14ac:dyDescent="0.2">
      <c r="B35" s="158" t="s">
        <v>254</v>
      </c>
      <c r="C35" s="158"/>
    </row>
    <row r="36" spans="2:3" x14ac:dyDescent="0.2"/>
    <row r="37" spans="2:3" x14ac:dyDescent="0.2"/>
    <row r="38" spans="2:3" x14ac:dyDescent="0.2"/>
    <row r="39" spans="2:3" x14ac:dyDescent="0.2"/>
    <row r="40" spans="2:3" x14ac:dyDescent="0.2"/>
    <row r="41" spans="2:3" x14ac:dyDescent="0.2"/>
    <row r="42" spans="2:3" x14ac:dyDescent="0.2"/>
    <row r="43" spans="2:3" ht="9.75" hidden="1" customHeight="1" x14ac:dyDescent="0.2"/>
    <row r="44" spans="2:3" x14ac:dyDescent="0.2"/>
    <row r="45" spans="2:3" x14ac:dyDescent="0.2"/>
    <row r="46" spans="2:3" x14ac:dyDescent="0.2"/>
    <row r="47" spans="2:3" x14ac:dyDescent="0.2"/>
    <row r="48" spans="2:3" x14ac:dyDescent="0.2"/>
    <row r="49" s="28" customFormat="1" x14ac:dyDescent="0.2"/>
    <row r="50" s="28" customFormat="1" x14ac:dyDescent="0.2"/>
  </sheetData>
  <sheetProtection algorithmName="SHA-512" hashValue="3K8opCLlg1AtOd8C7Ti5ohND2ewX3DOHO7t2rCvZ1E0r0DBw/CiUTVD3plmGKbkViK+HIHT6ozG8MBPzSU6BAQ==" saltValue="F0FXqVJvszA8rVGPYyXDIA==" spinCount="100000" sheet="1" formatRows="0" insertColumns="0" selectLockedCells="1"/>
  <phoneticPr fontId="26" type="noConversion"/>
  <conditionalFormatting sqref="D5">
    <cfRule type="expression" dxfId="187" priority="1">
      <formula>$C$5&lt;&gt;""</formula>
    </cfRule>
    <cfRule type="expression" dxfId="186" priority="2">
      <formula>AND($C12&lt;&gt;"",COUNTBLANK($D12:$G12)+COUNTBLANK($C$5)&gt;0)</formula>
    </cfRule>
  </conditionalFormatting>
  <conditionalFormatting sqref="H12:H31">
    <cfRule type="expression" dxfId="185" priority="6">
      <formula>AND($C12&lt;&gt;"",COUNTBLANK($D12:$G12)&gt;0)</formula>
    </cfRule>
  </conditionalFormatting>
  <dataValidations count="2">
    <dataValidation type="date" operator="greaterThan" allowBlank="1" showErrorMessage="1" sqref="C7" xr:uid="{0ECD2506-FA53-47FE-AD5D-485BE59BFEF3}">
      <formula1>C6</formula1>
    </dataValidation>
    <dataValidation type="date" operator="greaterThanOrEqual" allowBlank="1" showErrorMessage="1" sqref="C6" xr:uid="{3E9A73F1-5C1F-4D29-AF25-E387F95E49C2}">
      <formula1>TODAY()</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error="U dient een keuze te maken in het keuzemenu " xr:uid="{6AA834DC-C94A-4A4D-B8E4-58176ABBA7EF}">
          <x14:formula1>
            <xm:f>Hulpsheets!$H$4:$H$6</xm:f>
          </x14:formula1>
          <xm:sqref>G12:G31</xm:sqref>
        </x14:dataValidation>
        <x14:dataValidation type="list" operator="lessThan" allowBlank="1" showErrorMessage="1" xr:uid="{8A411636-9287-4C69-89C7-55BE13F56E5F}">
          <x14:formula1>
            <xm:f>Hulpsheets!$D$4:$D$15</xm:f>
          </x14:formula1>
          <xm:sqref>E12:E31</xm:sqref>
        </x14:dataValidation>
        <x14:dataValidation type="list" allowBlank="1" showInputMessage="1" showErrorMessage="1" xr:uid="{487FEF51-2548-46FC-AE27-554ED4274CA9}">
          <x14:formula1>
            <xm:f>Hulpsheets!$B$4:$B$5</xm:f>
          </x14:formula1>
          <xm:sqref>C5</xm:sqref>
        </x14:dataValidation>
        <x14:dataValidation type="list" operator="lessThan" allowBlank="1" showErrorMessage="1" error="U dient een keuze te maken in het keuzemenu " xr:uid="{D678C877-0391-4AE9-916E-4E0B0E6ED7E7}">
          <x14:formula1>
            <xm:f>Hulpsheets!$F$4:$F$14</xm:f>
          </x14:formula1>
          <xm:sqref>F12:F31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AA44"/>
  <sheetViews>
    <sheetView showZeros="0" topLeftCell="A5" zoomScale="85" zoomScaleNormal="85" workbookViewId="0">
      <selection activeCell="B35" sqref="B35"/>
    </sheetView>
  </sheetViews>
  <sheetFormatPr defaultColWidth="0" defaultRowHeight="15" customHeight="1" zeroHeight="1" outlineLevelRow="1" outlineLevelCol="1" x14ac:dyDescent="0.2"/>
  <cols>
    <col min="1" max="1" width="4.5703125" style="4" customWidth="1"/>
    <col min="2" max="2" width="20.42578125" style="4" customWidth="1"/>
    <col min="3" max="3" width="26" style="4" customWidth="1"/>
    <col min="4" max="4" width="3.42578125" style="4" customWidth="1"/>
    <col min="5" max="6" width="21.140625" style="4" customWidth="1"/>
    <col min="7" max="8" width="23.5703125" style="4" customWidth="1"/>
    <col min="9" max="9" width="19.85546875" style="4" customWidth="1"/>
    <col min="10" max="10" width="4.28515625" style="4" customWidth="1"/>
    <col min="11" max="11" width="18.28515625" style="4" customWidth="1"/>
    <col min="12" max="12" width="26.28515625" style="4" customWidth="1"/>
    <col min="13" max="13" width="20.7109375" style="4" customWidth="1"/>
    <col min="14" max="14" width="3.7109375" style="4" customWidth="1"/>
    <col min="15" max="15" width="23.28515625" style="4" hidden="1" customWidth="1" outlineLevel="1"/>
    <col min="16" max="16" width="28.28515625" style="4" hidden="1" customWidth="1" outlineLevel="1"/>
    <col min="17" max="17" width="30.28515625" style="4" hidden="1" customWidth="1" outlineLevel="1"/>
    <col min="18" max="18" width="3.7109375" style="4" hidden="1" customWidth="1" outlineLevel="1"/>
    <col min="19" max="19" width="23.28515625" style="4" hidden="1" customWidth="1" outlineLevel="1"/>
    <col min="20" max="20" width="28.28515625" style="4" hidden="1" customWidth="1" outlineLevel="1"/>
    <col min="21" max="21" width="30.28515625" style="4" hidden="1" customWidth="1" outlineLevel="1"/>
    <col min="22" max="22" width="3.7109375" style="4" hidden="1" customWidth="1" outlineLevel="1"/>
    <col min="23" max="23" width="23.28515625" style="4" hidden="1" customWidth="1" outlineLevel="1"/>
    <col min="24" max="24" width="28.28515625" style="4" hidden="1" customWidth="1" outlineLevel="1"/>
    <col min="25" max="25" width="30.28515625" style="4" hidden="1" customWidth="1" outlineLevel="1"/>
    <col min="26" max="26" width="17.28515625" style="4" customWidth="1" collapsed="1"/>
    <col min="27" max="16384" width="8.85546875" style="4" hidden="1"/>
  </cols>
  <sheetData>
    <row r="1" spans="1:27" s="359" customFormat="1" ht="30" customHeight="1" x14ac:dyDescent="0.2">
      <c r="A1" s="24"/>
      <c r="B1" s="2"/>
      <c r="C1" s="3"/>
      <c r="D1" s="3"/>
      <c r="E1" s="24"/>
      <c r="F1" s="24"/>
      <c r="G1" s="369"/>
      <c r="H1" s="369"/>
      <c r="I1" s="369"/>
      <c r="J1" s="369"/>
      <c r="K1" s="369"/>
      <c r="L1" s="369"/>
      <c r="M1" s="3"/>
      <c r="N1" s="3"/>
      <c r="O1" s="3"/>
      <c r="P1" s="24"/>
      <c r="Q1" s="24"/>
      <c r="R1" s="24"/>
      <c r="S1" s="3"/>
      <c r="T1" s="24"/>
      <c r="U1" s="24"/>
      <c r="V1" s="24"/>
      <c r="W1" s="3"/>
      <c r="X1" s="24"/>
      <c r="Y1" s="24"/>
      <c r="Z1" s="24"/>
      <c r="AA1" s="24"/>
    </row>
    <row r="2" spans="1:27" s="359" customFormat="1" ht="30" customHeight="1" x14ac:dyDescent="0.2">
      <c r="A2" s="24"/>
      <c r="B2" s="369" t="s">
        <v>96</v>
      </c>
      <c r="C2" s="24"/>
      <c r="D2" s="24"/>
      <c r="E2" s="370"/>
      <c r="F2" s="370"/>
      <c r="G2" s="370"/>
      <c r="H2" s="370"/>
      <c r="I2" s="370"/>
      <c r="J2" s="370"/>
      <c r="K2" s="370"/>
      <c r="L2" s="370"/>
      <c r="M2" s="3"/>
      <c r="N2" s="3"/>
      <c r="O2" s="369" t="s">
        <v>97</v>
      </c>
      <c r="P2" s="24"/>
      <c r="Q2" s="24"/>
      <c r="R2" s="24"/>
      <c r="S2" s="187"/>
      <c r="T2" s="360"/>
      <c r="U2" s="361"/>
      <c r="V2" s="24"/>
      <c r="W2" s="187"/>
      <c r="X2" s="360"/>
      <c r="Y2" s="361"/>
      <c r="Z2" s="24"/>
      <c r="AA2" s="24"/>
    </row>
    <row r="3" spans="1:27" s="359" customFormat="1" ht="11.25" customHeight="1" x14ac:dyDescent="0.2">
      <c r="A3" s="24"/>
      <c r="B3" s="2"/>
      <c r="C3" s="3"/>
      <c r="D3" s="3"/>
      <c r="E3" s="371"/>
      <c r="F3" s="371"/>
      <c r="G3" s="371"/>
      <c r="H3" s="371"/>
      <c r="I3" s="371"/>
      <c r="J3" s="371"/>
      <c r="K3" s="371"/>
      <c r="L3" s="371"/>
      <c r="M3" s="371"/>
      <c r="N3" s="3"/>
      <c r="O3" s="24"/>
      <c r="P3" s="94"/>
      <c r="Q3" s="94"/>
      <c r="R3" s="24"/>
      <c r="S3" s="486" t="s">
        <v>98</v>
      </c>
      <c r="T3" s="487"/>
      <c r="U3" s="488"/>
      <c r="V3" s="24"/>
      <c r="W3" s="486" t="s">
        <v>99</v>
      </c>
      <c r="X3" s="487"/>
      <c r="Y3" s="488"/>
      <c r="Z3" s="24"/>
      <c r="AA3" s="24"/>
    </row>
    <row r="4" spans="1:27" s="359" customFormat="1" thickBot="1" x14ac:dyDescent="0.25">
      <c r="A4" s="24"/>
      <c r="B4" s="5"/>
      <c r="C4" s="6"/>
      <c r="D4" s="6"/>
      <c r="E4" s="6"/>
      <c r="F4" s="6"/>
      <c r="G4" s="6"/>
      <c r="H4" s="6"/>
      <c r="I4" s="6"/>
      <c r="J4" s="6"/>
      <c r="K4" s="6"/>
      <c r="L4" s="6"/>
      <c r="M4" s="6"/>
      <c r="N4" s="3"/>
      <c r="O4" s="6"/>
      <c r="P4" s="24"/>
      <c r="Q4" s="24"/>
      <c r="R4" s="24"/>
      <c r="S4" s="453"/>
      <c r="T4" s="24"/>
      <c r="U4" s="454"/>
      <c r="V4" s="24"/>
      <c r="W4" s="453"/>
      <c r="X4" s="24"/>
      <c r="Y4" s="454"/>
      <c r="Z4" s="24"/>
      <c r="AA4" s="24"/>
    </row>
    <row r="5" spans="1:27" s="359" customFormat="1" ht="39" thickBot="1" x14ac:dyDescent="0.25">
      <c r="A5" s="24"/>
      <c r="B5" s="184" t="s">
        <v>70</v>
      </c>
      <c r="C5" s="184" t="s">
        <v>100</v>
      </c>
      <c r="D5" s="9"/>
      <c r="E5" s="184" t="s">
        <v>101</v>
      </c>
      <c r="F5" s="185" t="s">
        <v>28</v>
      </c>
      <c r="G5" s="184" t="s">
        <v>102</v>
      </c>
      <c r="H5" s="186" t="s">
        <v>30</v>
      </c>
      <c r="I5" s="184" t="s">
        <v>103</v>
      </c>
      <c r="J5" s="67"/>
      <c r="K5" s="186" t="s">
        <v>104</v>
      </c>
      <c r="L5" s="192" t="s">
        <v>242</v>
      </c>
      <c r="M5" s="193" t="s">
        <v>105</v>
      </c>
      <c r="N5" s="3"/>
      <c r="O5" s="458" t="s">
        <v>106</v>
      </c>
      <c r="P5" s="459" t="s">
        <v>136</v>
      </c>
      <c r="Q5" s="460" t="s">
        <v>248</v>
      </c>
      <c r="R5" s="24"/>
      <c r="S5" s="458" t="s">
        <v>106</v>
      </c>
      <c r="T5" s="459" t="s">
        <v>136</v>
      </c>
      <c r="U5" s="460" t="s">
        <v>248</v>
      </c>
      <c r="V5" s="24"/>
      <c r="W5" s="458" t="s">
        <v>106</v>
      </c>
      <c r="X5" s="459" t="s">
        <v>107</v>
      </c>
      <c r="Y5" s="460" t="s">
        <v>248</v>
      </c>
      <c r="Z5" s="24"/>
      <c r="AA5" s="24"/>
    </row>
    <row r="6" spans="1:27" s="359" customFormat="1" ht="14.25" x14ac:dyDescent="0.2">
      <c r="A6" s="24"/>
      <c r="B6" s="21" t="s">
        <v>261</v>
      </c>
      <c r="C6" s="362">
        <f>Basisgegevens!C12</f>
        <v>0</v>
      </c>
      <c r="D6" s="363"/>
      <c r="E6" s="198">
        <f>SUM('Dln 1'!$L$221:$L$222)</f>
        <v>0</v>
      </c>
      <c r="F6" s="199">
        <f>'Dln 1'!$L$223</f>
        <v>0</v>
      </c>
      <c r="G6" s="198">
        <f>'Dln 1'!$L$224</f>
        <v>0</v>
      </c>
      <c r="H6" s="198">
        <f>'Dln 1'!$L$225</f>
        <v>0</v>
      </c>
      <c r="I6" s="200">
        <f>'Dln 1'!$L$226</f>
        <v>0</v>
      </c>
      <c r="J6" s="201"/>
      <c r="K6" s="202">
        <f>SUM($E6:$I6)</f>
        <v>0</v>
      </c>
      <c r="L6" s="203">
        <f>'Dln 1'!$L$231</f>
        <v>0</v>
      </c>
      <c r="M6" s="204">
        <f>'Dln 1'!$L$229</f>
        <v>0</v>
      </c>
      <c r="N6" s="3"/>
      <c r="O6" s="455">
        <f>'Dln 1'!$L$235</f>
        <v>0</v>
      </c>
      <c r="P6" s="456">
        <f>'Dln 1'!$L$236</f>
        <v>0</v>
      </c>
      <c r="Q6" s="457">
        <f>'Dln 1'!$L$237</f>
        <v>0</v>
      </c>
      <c r="R6" s="24"/>
      <c r="S6" s="455">
        <f>'Dln 1'!$M$235</f>
        <v>0</v>
      </c>
      <c r="T6" s="456">
        <f>'Dln 1'!$M$236</f>
        <v>0</v>
      </c>
      <c r="U6" s="457">
        <f>'Dln 1'!$M$237</f>
        <v>0</v>
      </c>
      <c r="V6" s="24"/>
      <c r="W6" s="455">
        <f>'Dln 1'!$N$235</f>
        <v>0</v>
      </c>
      <c r="X6" s="456">
        <f>'Dln 1'!$N$236</f>
        <v>0</v>
      </c>
      <c r="Y6" s="457">
        <f>'Dln 1'!$N$237</f>
        <v>0</v>
      </c>
      <c r="Z6" s="24"/>
      <c r="AA6" s="24"/>
    </row>
    <row r="7" spans="1:27" s="359" customFormat="1" ht="13.5" customHeight="1" x14ac:dyDescent="0.2">
      <c r="A7" s="24"/>
      <c r="B7" s="22" t="s">
        <v>77</v>
      </c>
      <c r="C7" s="362">
        <f>Basisgegevens!C13</f>
        <v>0</v>
      </c>
      <c r="D7" s="363"/>
      <c r="E7" s="198">
        <f>SUM('Dln 2'!$L$221:$L$222)</f>
        <v>0</v>
      </c>
      <c r="F7" s="199">
        <f>'Dln 2'!$L$223</f>
        <v>0</v>
      </c>
      <c r="G7" s="198">
        <f>'Dln 2'!$L$224</f>
        <v>0</v>
      </c>
      <c r="H7" s="198">
        <f>'Dln 2'!$L$225</f>
        <v>0</v>
      </c>
      <c r="I7" s="200">
        <f>'Dln 2'!$L$226</f>
        <v>0</v>
      </c>
      <c r="J7" s="201"/>
      <c r="K7" s="205">
        <f>SUM($E7:$I7)</f>
        <v>0</v>
      </c>
      <c r="L7" s="206">
        <f>'Dln 2'!$L$231</f>
        <v>0</v>
      </c>
      <c r="M7" s="207">
        <f>'Dln 2'!$L$229</f>
        <v>0</v>
      </c>
      <c r="N7" s="38"/>
      <c r="O7" s="168">
        <f>'Dln 2'!$L$235</f>
        <v>0</v>
      </c>
      <c r="P7" s="399">
        <f>'Dln 2'!$L$236</f>
        <v>0</v>
      </c>
      <c r="Q7" s="400">
        <f>'Dln 2'!$L$237</f>
        <v>0</v>
      </c>
      <c r="R7" s="24"/>
      <c r="S7" s="168">
        <f>'Dln 2'!$M$235</f>
        <v>0</v>
      </c>
      <c r="T7" s="399">
        <f>'Dln 2'!$M$236</f>
        <v>0</v>
      </c>
      <c r="U7" s="400">
        <f>'Dln 2'!$M$237</f>
        <v>0</v>
      </c>
      <c r="V7" s="24"/>
      <c r="W7" s="168">
        <f>'Dln 2'!$N$235</f>
        <v>0</v>
      </c>
      <c r="X7" s="399">
        <f>'Dln 2'!$N$236</f>
        <v>0</v>
      </c>
      <c r="Y7" s="400">
        <f>'Dln 2'!$N$237</f>
        <v>0</v>
      </c>
      <c r="Z7" s="24"/>
      <c r="AA7" s="24"/>
    </row>
    <row r="8" spans="1:27" s="359" customFormat="1" ht="13.5" customHeight="1" x14ac:dyDescent="0.2">
      <c r="A8" s="24"/>
      <c r="B8" s="22" t="s">
        <v>78</v>
      </c>
      <c r="C8" s="362">
        <f>Basisgegevens!C14</f>
        <v>0</v>
      </c>
      <c r="D8" s="363"/>
      <c r="E8" s="198">
        <f>SUM('Dln 3'!$L$221:$L$222)</f>
        <v>0</v>
      </c>
      <c r="F8" s="199">
        <f>'Dln 3'!$L$223</f>
        <v>0</v>
      </c>
      <c r="G8" s="198">
        <f>'Dln 3'!$L$224</f>
        <v>0</v>
      </c>
      <c r="H8" s="198">
        <f>'Dln 3'!$L$225</f>
        <v>0</v>
      </c>
      <c r="I8" s="200">
        <f>'Dln 3'!$L$226</f>
        <v>0</v>
      </c>
      <c r="J8" s="201"/>
      <c r="K8" s="205">
        <f t="shared" ref="K8:K25" si="0">SUM($E8:$I8)</f>
        <v>0</v>
      </c>
      <c r="L8" s="206">
        <f>'Dln 3'!$L$231</f>
        <v>0</v>
      </c>
      <c r="M8" s="207">
        <f>'Dln 3'!$L$229</f>
        <v>0</v>
      </c>
      <c r="N8" s="38"/>
      <c r="O8" s="168">
        <f>'Dln 3'!$L$235</f>
        <v>0</v>
      </c>
      <c r="P8" s="399">
        <f>'Dln 3'!$L$236</f>
        <v>0</v>
      </c>
      <c r="Q8" s="400">
        <f>'Dln 3'!$L$237</f>
        <v>0</v>
      </c>
      <c r="R8" s="24"/>
      <c r="S8" s="168">
        <f>'Dln 3'!$M$235</f>
        <v>0</v>
      </c>
      <c r="T8" s="399">
        <f>'Dln 3'!$M$236</f>
        <v>0</v>
      </c>
      <c r="U8" s="400">
        <f>'Dln 3'!$M$237</f>
        <v>0</v>
      </c>
      <c r="V8" s="24"/>
      <c r="W8" s="168">
        <f>'Dln 3'!$N$235</f>
        <v>0</v>
      </c>
      <c r="X8" s="399">
        <f>'Dln 3'!$N$236</f>
        <v>0</v>
      </c>
      <c r="Y8" s="400">
        <f>'Dln 3'!$N$237</f>
        <v>0</v>
      </c>
      <c r="Z8" s="24"/>
      <c r="AA8" s="24"/>
    </row>
    <row r="9" spans="1:27" s="359" customFormat="1" ht="13.5" customHeight="1" x14ac:dyDescent="0.2">
      <c r="A9" s="24"/>
      <c r="B9" s="22" t="s">
        <v>79</v>
      </c>
      <c r="C9" s="362">
        <f>Basisgegevens!C15</f>
        <v>0</v>
      </c>
      <c r="D9" s="363"/>
      <c r="E9" s="198">
        <f>SUM('Dln 4'!$L$221:$L$222)</f>
        <v>0</v>
      </c>
      <c r="F9" s="199">
        <f>'Dln 4'!$L$223</f>
        <v>0</v>
      </c>
      <c r="G9" s="198">
        <f>'Dln 4'!$L$224</f>
        <v>0</v>
      </c>
      <c r="H9" s="198">
        <f>'Dln 4'!$L$225</f>
        <v>0</v>
      </c>
      <c r="I9" s="200">
        <f>'Dln 4'!$L$226</f>
        <v>0</v>
      </c>
      <c r="J9" s="201"/>
      <c r="K9" s="205">
        <f t="shared" si="0"/>
        <v>0</v>
      </c>
      <c r="L9" s="206">
        <f>'Dln 4'!$L$231</f>
        <v>0</v>
      </c>
      <c r="M9" s="207">
        <f>'Dln 4'!$L$229</f>
        <v>0</v>
      </c>
      <c r="N9" s="38"/>
      <c r="O9" s="168">
        <f>'Dln 4'!$L$235</f>
        <v>0</v>
      </c>
      <c r="P9" s="399">
        <f>'Dln 4'!$L$236</f>
        <v>0</v>
      </c>
      <c r="Q9" s="400">
        <f>'Dln 4'!$L$237</f>
        <v>0</v>
      </c>
      <c r="R9" s="24"/>
      <c r="S9" s="168">
        <f>'Dln 4'!$M$235</f>
        <v>0</v>
      </c>
      <c r="T9" s="399">
        <f>'Dln 4'!$M$236</f>
        <v>0</v>
      </c>
      <c r="U9" s="400">
        <f>'Dln 4'!$M$237</f>
        <v>0</v>
      </c>
      <c r="V9" s="24"/>
      <c r="W9" s="168">
        <f>'Dln 4'!$N$235</f>
        <v>0</v>
      </c>
      <c r="X9" s="399">
        <f>'Dln 4'!$N$236</f>
        <v>0</v>
      </c>
      <c r="Y9" s="400">
        <f>'Dln 4'!$N$237</f>
        <v>0</v>
      </c>
      <c r="Z9" s="24"/>
      <c r="AA9" s="24"/>
    </row>
    <row r="10" spans="1:27" s="359" customFormat="1" ht="13.5" customHeight="1" x14ac:dyDescent="0.2">
      <c r="A10" s="24"/>
      <c r="B10" s="22" t="s">
        <v>80</v>
      </c>
      <c r="C10" s="362">
        <f>Basisgegevens!C16</f>
        <v>0</v>
      </c>
      <c r="D10" s="363"/>
      <c r="E10" s="198">
        <f>SUM('Dln 5'!$L$221:$L$222)</f>
        <v>0</v>
      </c>
      <c r="F10" s="199">
        <f>'Dln 5'!$L$223</f>
        <v>0</v>
      </c>
      <c r="G10" s="198">
        <f>'Dln 5'!$L$224</f>
        <v>0</v>
      </c>
      <c r="H10" s="198">
        <f>'Dln 5'!$L$225</f>
        <v>0</v>
      </c>
      <c r="I10" s="200">
        <f>'Dln 5'!$L$226</f>
        <v>0</v>
      </c>
      <c r="J10" s="201"/>
      <c r="K10" s="205">
        <f t="shared" si="0"/>
        <v>0</v>
      </c>
      <c r="L10" s="206">
        <f>'Dln 5'!$L$231</f>
        <v>0</v>
      </c>
      <c r="M10" s="207">
        <f>'Dln 5'!$L$229</f>
        <v>0</v>
      </c>
      <c r="N10" s="38"/>
      <c r="O10" s="168">
        <f>'Dln 5'!$L$235</f>
        <v>0</v>
      </c>
      <c r="P10" s="399">
        <f>'Dln 5'!$L$236</f>
        <v>0</v>
      </c>
      <c r="Q10" s="400">
        <f>'Dln 5'!$L$237</f>
        <v>0</v>
      </c>
      <c r="R10" s="24"/>
      <c r="S10" s="168">
        <f>'Dln 5'!$M$235</f>
        <v>0</v>
      </c>
      <c r="T10" s="399">
        <f>'Dln 5'!$M$236</f>
        <v>0</v>
      </c>
      <c r="U10" s="400">
        <f>'Dln 5'!$M$237</f>
        <v>0</v>
      </c>
      <c r="V10" s="24"/>
      <c r="W10" s="168">
        <f>'Dln 5'!$N$235</f>
        <v>0</v>
      </c>
      <c r="X10" s="399">
        <f>'Dln 5'!$N$236</f>
        <v>0</v>
      </c>
      <c r="Y10" s="400">
        <f>'Dln 5'!$N$237</f>
        <v>0</v>
      </c>
      <c r="Z10" s="24"/>
      <c r="AA10" s="24"/>
    </row>
    <row r="11" spans="1:27" s="359" customFormat="1" ht="13.5" customHeight="1" x14ac:dyDescent="0.2">
      <c r="A11" s="24"/>
      <c r="B11" s="22" t="s">
        <v>81</v>
      </c>
      <c r="C11" s="362">
        <f>Basisgegevens!C17</f>
        <v>0</v>
      </c>
      <c r="D11" s="363"/>
      <c r="E11" s="198">
        <f>SUM('Dln 6'!$L$221:$L$222)</f>
        <v>0</v>
      </c>
      <c r="F11" s="199">
        <f>'Dln 6'!$L$223</f>
        <v>0</v>
      </c>
      <c r="G11" s="198">
        <f>'Dln 6'!$L$224</f>
        <v>0</v>
      </c>
      <c r="H11" s="198">
        <f>'Dln 6'!$L$225</f>
        <v>0</v>
      </c>
      <c r="I11" s="200">
        <f>'Dln 6'!$L$226</f>
        <v>0</v>
      </c>
      <c r="J11" s="201"/>
      <c r="K11" s="205">
        <f t="shared" si="0"/>
        <v>0</v>
      </c>
      <c r="L11" s="206">
        <f>'Dln 6'!$L$231</f>
        <v>0</v>
      </c>
      <c r="M11" s="207">
        <f>'Dln 6'!$L$229</f>
        <v>0</v>
      </c>
      <c r="N11" s="38"/>
      <c r="O11" s="168">
        <f>'Dln 6'!$L$235</f>
        <v>0</v>
      </c>
      <c r="P11" s="399">
        <f>'Dln 6'!$L$236</f>
        <v>0</v>
      </c>
      <c r="Q11" s="400">
        <f>'Dln 6'!$L$237</f>
        <v>0</v>
      </c>
      <c r="R11" s="24"/>
      <c r="S11" s="168">
        <f>'Dln 6'!$M$235</f>
        <v>0</v>
      </c>
      <c r="T11" s="399">
        <f>'Dln 6'!$M$236</f>
        <v>0</v>
      </c>
      <c r="U11" s="400">
        <f>'Dln 6'!$M$237</f>
        <v>0</v>
      </c>
      <c r="V11" s="24"/>
      <c r="W11" s="168">
        <f>'Dln 6'!$N$235</f>
        <v>0</v>
      </c>
      <c r="X11" s="399">
        <f>'Dln 6'!$N$236</f>
        <v>0</v>
      </c>
      <c r="Y11" s="400">
        <f>'Dln 6'!$N$237</f>
        <v>0</v>
      </c>
      <c r="Z11" s="24"/>
      <c r="AA11" s="24"/>
    </row>
    <row r="12" spans="1:27" s="359" customFormat="1" ht="13.5" customHeight="1" x14ac:dyDescent="0.2">
      <c r="A12" s="24"/>
      <c r="B12" s="22" t="s">
        <v>82</v>
      </c>
      <c r="C12" s="362">
        <f>Basisgegevens!C18</f>
        <v>0</v>
      </c>
      <c r="D12" s="363"/>
      <c r="E12" s="198">
        <f>SUM('Dln 7'!$L$221:$L$222)</f>
        <v>0</v>
      </c>
      <c r="F12" s="199">
        <f>'Dln 7'!$L$223</f>
        <v>0</v>
      </c>
      <c r="G12" s="198">
        <f>'Dln 7'!$L$224</f>
        <v>0</v>
      </c>
      <c r="H12" s="198">
        <f>'Dln 7'!$L$225</f>
        <v>0</v>
      </c>
      <c r="I12" s="200">
        <f>'Dln 7'!$L$226</f>
        <v>0</v>
      </c>
      <c r="J12" s="201"/>
      <c r="K12" s="205">
        <f t="shared" si="0"/>
        <v>0</v>
      </c>
      <c r="L12" s="206">
        <f>'Dln 7'!$L$231</f>
        <v>0</v>
      </c>
      <c r="M12" s="207">
        <f>'Dln 7'!$L$229</f>
        <v>0</v>
      </c>
      <c r="N12" s="38"/>
      <c r="O12" s="168">
        <f>'Dln 7'!$L$235</f>
        <v>0</v>
      </c>
      <c r="P12" s="399">
        <f>'Dln 7'!$L$236</f>
        <v>0</v>
      </c>
      <c r="Q12" s="400">
        <f>'Dln 7'!$L$237</f>
        <v>0</v>
      </c>
      <c r="R12" s="24"/>
      <c r="S12" s="168">
        <f>'Dln 7'!$M$235</f>
        <v>0</v>
      </c>
      <c r="T12" s="399">
        <f>'Dln 7'!$M$236</f>
        <v>0</v>
      </c>
      <c r="U12" s="400">
        <f>'Dln 7'!$M$237</f>
        <v>0</v>
      </c>
      <c r="V12" s="24"/>
      <c r="W12" s="168">
        <f>'Dln 7'!$N$235</f>
        <v>0</v>
      </c>
      <c r="X12" s="399">
        <f>'Dln 7'!$N$236</f>
        <v>0</v>
      </c>
      <c r="Y12" s="400">
        <f>'Dln 7'!$N$237</f>
        <v>0</v>
      </c>
      <c r="Z12" s="24"/>
      <c r="AA12" s="24"/>
    </row>
    <row r="13" spans="1:27" s="359" customFormat="1" ht="13.5" customHeight="1" x14ac:dyDescent="0.2">
      <c r="A13" s="24"/>
      <c r="B13" s="22" t="s">
        <v>83</v>
      </c>
      <c r="C13" s="362">
        <f>Basisgegevens!C19</f>
        <v>0</v>
      </c>
      <c r="D13" s="363"/>
      <c r="E13" s="198">
        <f>SUM('Dln 8'!$L$221:$L$222)</f>
        <v>0</v>
      </c>
      <c r="F13" s="199">
        <f>'Dln 8'!$L$223</f>
        <v>0</v>
      </c>
      <c r="G13" s="198">
        <f>'Dln 8'!$L$224</f>
        <v>0</v>
      </c>
      <c r="H13" s="198">
        <f>'Dln 8'!$L$225</f>
        <v>0</v>
      </c>
      <c r="I13" s="200">
        <f>'Dln 8'!$L$226</f>
        <v>0</v>
      </c>
      <c r="J13" s="201"/>
      <c r="K13" s="205">
        <f t="shared" si="0"/>
        <v>0</v>
      </c>
      <c r="L13" s="206">
        <f>'Dln 8'!$L$231</f>
        <v>0</v>
      </c>
      <c r="M13" s="207">
        <f>'Dln 8'!$L$229</f>
        <v>0</v>
      </c>
      <c r="N13" s="38"/>
      <c r="O13" s="168">
        <f>'Dln 8'!$L$235</f>
        <v>0</v>
      </c>
      <c r="P13" s="399">
        <f>'Dln 8'!$L$236</f>
        <v>0</v>
      </c>
      <c r="Q13" s="400">
        <f>'Dln 8'!$L$237</f>
        <v>0</v>
      </c>
      <c r="R13" s="24"/>
      <c r="S13" s="168">
        <f>'Dln 8'!$M$235</f>
        <v>0</v>
      </c>
      <c r="T13" s="399">
        <f>'Dln 8'!$M$236</f>
        <v>0</v>
      </c>
      <c r="U13" s="400">
        <f>'Dln 8'!$M$237</f>
        <v>0</v>
      </c>
      <c r="V13" s="24"/>
      <c r="W13" s="168">
        <f>'Dln 8'!$N$235</f>
        <v>0</v>
      </c>
      <c r="X13" s="399">
        <f>'Dln 8'!$N$236</f>
        <v>0</v>
      </c>
      <c r="Y13" s="400">
        <f>'Dln 8'!$N$237</f>
        <v>0</v>
      </c>
      <c r="Z13" s="24"/>
      <c r="AA13" s="24"/>
    </row>
    <row r="14" spans="1:27" s="359" customFormat="1" ht="13.5" customHeight="1" x14ac:dyDescent="0.2">
      <c r="A14" s="24"/>
      <c r="B14" s="22" t="s">
        <v>84</v>
      </c>
      <c r="C14" s="362">
        <f>Basisgegevens!C20</f>
        <v>0</v>
      </c>
      <c r="D14" s="363"/>
      <c r="E14" s="198">
        <f>SUM('Dln 9'!$L$221:$L$222)</f>
        <v>0</v>
      </c>
      <c r="F14" s="199">
        <f>'Dln 9'!$L$223</f>
        <v>0</v>
      </c>
      <c r="G14" s="198">
        <f>'Dln 9'!$L$224</f>
        <v>0</v>
      </c>
      <c r="H14" s="198">
        <f>'Dln 9'!$L$225</f>
        <v>0</v>
      </c>
      <c r="I14" s="200">
        <f>'Dln 9'!$L$226</f>
        <v>0</v>
      </c>
      <c r="J14" s="201"/>
      <c r="K14" s="205">
        <f t="shared" si="0"/>
        <v>0</v>
      </c>
      <c r="L14" s="206">
        <f>'Dln 9'!$L$231</f>
        <v>0</v>
      </c>
      <c r="M14" s="207">
        <f>'Dln 9'!$L$229</f>
        <v>0</v>
      </c>
      <c r="N14" s="38"/>
      <c r="O14" s="168">
        <f>'Dln 9'!$L$235</f>
        <v>0</v>
      </c>
      <c r="P14" s="399">
        <f>'Dln 9'!$L$236</f>
        <v>0</v>
      </c>
      <c r="Q14" s="400">
        <f>'Dln 9'!$L$237</f>
        <v>0</v>
      </c>
      <c r="R14" s="24"/>
      <c r="S14" s="168">
        <f>'Dln 9'!$M$235</f>
        <v>0</v>
      </c>
      <c r="T14" s="399">
        <f>'Dln 9'!$M$236</f>
        <v>0</v>
      </c>
      <c r="U14" s="400">
        <f>'Dln 9'!$M$237</f>
        <v>0</v>
      </c>
      <c r="V14" s="24"/>
      <c r="W14" s="168">
        <f>'Dln 9'!$N$235</f>
        <v>0</v>
      </c>
      <c r="X14" s="399">
        <f>'Dln 9'!$N$236</f>
        <v>0</v>
      </c>
      <c r="Y14" s="400">
        <f>'Dln 9'!$N$237</f>
        <v>0</v>
      </c>
      <c r="Z14" s="24"/>
      <c r="AA14" s="24"/>
    </row>
    <row r="15" spans="1:27" s="359" customFormat="1" ht="12.75" x14ac:dyDescent="0.2">
      <c r="A15" s="24"/>
      <c r="B15" s="22" t="s">
        <v>85</v>
      </c>
      <c r="C15" s="362">
        <f>Basisgegevens!C21</f>
        <v>0</v>
      </c>
      <c r="D15" s="363"/>
      <c r="E15" s="198">
        <f>SUM('Dln 10'!$L$221:$L$222)</f>
        <v>0</v>
      </c>
      <c r="F15" s="199">
        <f>'Dln 10'!$L$223</f>
        <v>0</v>
      </c>
      <c r="G15" s="198">
        <f>'Dln 10'!$L$224</f>
        <v>0</v>
      </c>
      <c r="H15" s="198">
        <f>'Dln 10'!$L$225</f>
        <v>0</v>
      </c>
      <c r="I15" s="200">
        <f>'Dln 10'!$L$226</f>
        <v>0</v>
      </c>
      <c r="J15" s="201"/>
      <c r="K15" s="205">
        <f t="shared" si="0"/>
        <v>0</v>
      </c>
      <c r="L15" s="206">
        <f>'Dln 10'!$L$231</f>
        <v>0</v>
      </c>
      <c r="M15" s="207">
        <f>'Dln 10'!$L$229</f>
        <v>0</v>
      </c>
      <c r="N15" s="38"/>
      <c r="O15" s="168">
        <f>'Dln 10'!$L$235</f>
        <v>0</v>
      </c>
      <c r="P15" s="399">
        <f>'Dln 10'!$L$236</f>
        <v>0</v>
      </c>
      <c r="Q15" s="400">
        <f>'Dln 10'!$L$237</f>
        <v>0</v>
      </c>
      <c r="R15" s="24"/>
      <c r="S15" s="168">
        <f>'Dln 10'!$M$235</f>
        <v>0</v>
      </c>
      <c r="T15" s="399">
        <f>'Dln 10'!$M$236</f>
        <v>0</v>
      </c>
      <c r="U15" s="400">
        <f>'Dln 10'!$M$237</f>
        <v>0</v>
      </c>
      <c r="V15" s="24"/>
      <c r="W15" s="168">
        <f>'Dln 10'!$N$235</f>
        <v>0</v>
      </c>
      <c r="X15" s="399">
        <f>'Dln 10'!$N$236</f>
        <v>0</v>
      </c>
      <c r="Y15" s="400">
        <f>'Dln 10'!$N$237</f>
        <v>0</v>
      </c>
      <c r="Z15" s="24"/>
      <c r="AA15" s="24"/>
    </row>
    <row r="16" spans="1:27" s="359" customFormat="1" ht="12.75" outlineLevel="1" x14ac:dyDescent="0.2">
      <c r="A16" s="24"/>
      <c r="B16" s="22" t="s">
        <v>86</v>
      </c>
      <c r="C16" s="362">
        <f>Basisgegevens!C22</f>
        <v>0</v>
      </c>
      <c r="D16" s="363"/>
      <c r="E16" s="198">
        <f>SUM('Dln 11'!$L$221:$L$222)</f>
        <v>0</v>
      </c>
      <c r="F16" s="199">
        <f>'Dln 11'!$L$223</f>
        <v>0</v>
      </c>
      <c r="G16" s="198">
        <f>'Dln 11'!$L$224</f>
        <v>0</v>
      </c>
      <c r="H16" s="198">
        <f>'Dln 11'!$L$225</f>
        <v>0</v>
      </c>
      <c r="I16" s="200">
        <f>'Dln 11'!$L$226</f>
        <v>0</v>
      </c>
      <c r="J16" s="201"/>
      <c r="K16" s="205">
        <f t="shared" si="0"/>
        <v>0</v>
      </c>
      <c r="L16" s="206">
        <f>'Dln 11'!$L$231</f>
        <v>0</v>
      </c>
      <c r="M16" s="207">
        <f>'Dln 11'!$L$229</f>
        <v>0</v>
      </c>
      <c r="N16" s="38"/>
      <c r="O16" s="168">
        <f>'Dln 11'!$L$235</f>
        <v>0</v>
      </c>
      <c r="P16" s="399">
        <f>'Dln 11'!$L$236</f>
        <v>0</v>
      </c>
      <c r="Q16" s="400">
        <f>'Dln 11'!$L$237</f>
        <v>0</v>
      </c>
      <c r="R16" s="24"/>
      <c r="S16" s="168">
        <f>'Dln 11'!$M$235</f>
        <v>0</v>
      </c>
      <c r="T16" s="399">
        <f>'Dln 11'!$M$236</f>
        <v>0</v>
      </c>
      <c r="U16" s="400">
        <f>'Dln 11'!$M$237</f>
        <v>0</v>
      </c>
      <c r="V16" s="24"/>
      <c r="W16" s="168">
        <f>'Dln 11'!$N$235</f>
        <v>0</v>
      </c>
      <c r="X16" s="399">
        <f>'Dln 11'!$N$236</f>
        <v>0</v>
      </c>
      <c r="Y16" s="400">
        <f>'Dln 11'!$N$237</f>
        <v>0</v>
      </c>
      <c r="Z16" s="24"/>
      <c r="AA16" s="24"/>
    </row>
    <row r="17" spans="1:27" s="359" customFormat="1" ht="12.75" outlineLevel="1" x14ac:dyDescent="0.2">
      <c r="A17" s="24"/>
      <c r="B17" s="22" t="s">
        <v>87</v>
      </c>
      <c r="C17" s="362">
        <f>Basisgegevens!C23</f>
        <v>0</v>
      </c>
      <c r="D17" s="363"/>
      <c r="E17" s="198">
        <f>SUM('Dln 12'!$L$221:$L$222)</f>
        <v>0</v>
      </c>
      <c r="F17" s="199">
        <f>'Dln 12'!$L$223</f>
        <v>0</v>
      </c>
      <c r="G17" s="198">
        <f>'Dln 12'!$L$224</f>
        <v>0</v>
      </c>
      <c r="H17" s="198">
        <f>'Dln 12'!$L$225</f>
        <v>0</v>
      </c>
      <c r="I17" s="200">
        <f>'Dln 12'!$L$226</f>
        <v>0</v>
      </c>
      <c r="J17" s="201"/>
      <c r="K17" s="205">
        <f t="shared" si="0"/>
        <v>0</v>
      </c>
      <c r="L17" s="206">
        <f>'Dln 12'!$L$231</f>
        <v>0</v>
      </c>
      <c r="M17" s="207">
        <f>'Dln 12'!$L$229</f>
        <v>0</v>
      </c>
      <c r="N17" s="38"/>
      <c r="O17" s="168">
        <f>'Dln 12'!$L$235</f>
        <v>0</v>
      </c>
      <c r="P17" s="399">
        <f>'Dln 12'!$L$236</f>
        <v>0</v>
      </c>
      <c r="Q17" s="400">
        <f>'Dln 12'!$L$237</f>
        <v>0</v>
      </c>
      <c r="R17" s="24"/>
      <c r="S17" s="168">
        <f>'Dln 12'!$M$235</f>
        <v>0</v>
      </c>
      <c r="T17" s="399">
        <f>'Dln 12'!$M$236</f>
        <v>0</v>
      </c>
      <c r="U17" s="400">
        <f>'Dln 12'!$M$237</f>
        <v>0</v>
      </c>
      <c r="V17" s="24"/>
      <c r="W17" s="168">
        <f>'Dln 12'!$N$235</f>
        <v>0</v>
      </c>
      <c r="X17" s="399">
        <f>'Dln 12'!$N$236</f>
        <v>0</v>
      </c>
      <c r="Y17" s="400">
        <f>'Dln 12'!$N$237</f>
        <v>0</v>
      </c>
      <c r="Z17" s="24"/>
      <c r="AA17" s="24"/>
    </row>
    <row r="18" spans="1:27" s="359" customFormat="1" ht="12.75" outlineLevel="1" x14ac:dyDescent="0.2">
      <c r="A18" s="24"/>
      <c r="B18" s="22" t="s">
        <v>88</v>
      </c>
      <c r="C18" s="362">
        <f>Basisgegevens!C24</f>
        <v>0</v>
      </c>
      <c r="D18" s="363"/>
      <c r="E18" s="198">
        <f>SUM('Dln 13'!$L$221:$L$222)</f>
        <v>0</v>
      </c>
      <c r="F18" s="199">
        <f>'Dln 13'!$L$223</f>
        <v>0</v>
      </c>
      <c r="G18" s="198">
        <f>'Dln 13'!$L$224</f>
        <v>0</v>
      </c>
      <c r="H18" s="198">
        <f>'Dln 13'!$L$225</f>
        <v>0</v>
      </c>
      <c r="I18" s="200">
        <f>'Dln 13'!$L$226</f>
        <v>0</v>
      </c>
      <c r="J18" s="201"/>
      <c r="K18" s="205">
        <f t="shared" si="0"/>
        <v>0</v>
      </c>
      <c r="L18" s="206">
        <f>'Dln 13'!$L$231</f>
        <v>0</v>
      </c>
      <c r="M18" s="207">
        <f>'Dln 13'!$L$229</f>
        <v>0</v>
      </c>
      <c r="N18" s="38"/>
      <c r="O18" s="168">
        <f>'Dln 13'!$L$235</f>
        <v>0</v>
      </c>
      <c r="P18" s="399">
        <f>'Dln 13'!$L$236</f>
        <v>0</v>
      </c>
      <c r="Q18" s="400">
        <f>'Dln 13'!$L$237</f>
        <v>0</v>
      </c>
      <c r="R18" s="24"/>
      <c r="S18" s="168">
        <f>'Dln 13'!$M$235</f>
        <v>0</v>
      </c>
      <c r="T18" s="399">
        <f>'Dln 13'!$M$236</f>
        <v>0</v>
      </c>
      <c r="U18" s="400">
        <f>'Dln 13'!$M$237</f>
        <v>0</v>
      </c>
      <c r="V18" s="24"/>
      <c r="W18" s="168">
        <f>'Dln 13'!$N$235</f>
        <v>0</v>
      </c>
      <c r="X18" s="399">
        <f>'Dln 13'!$N$236</f>
        <v>0</v>
      </c>
      <c r="Y18" s="400">
        <f>'Dln 13'!$N$237</f>
        <v>0</v>
      </c>
      <c r="Z18" s="24"/>
      <c r="AA18" s="24"/>
    </row>
    <row r="19" spans="1:27" s="359" customFormat="1" ht="12.75" outlineLevel="1" x14ac:dyDescent="0.2">
      <c r="A19" s="24"/>
      <c r="B19" s="22" t="s">
        <v>89</v>
      </c>
      <c r="C19" s="362">
        <f>Basisgegevens!C25</f>
        <v>0</v>
      </c>
      <c r="D19" s="363"/>
      <c r="E19" s="198">
        <f>SUM('Dln 14'!$L$221:$L$222)</f>
        <v>0</v>
      </c>
      <c r="F19" s="199">
        <f>'Dln 14'!$L$223</f>
        <v>0</v>
      </c>
      <c r="G19" s="198">
        <f>'Dln 14'!$L$224</f>
        <v>0</v>
      </c>
      <c r="H19" s="198">
        <f>'Dln 14'!$L$225</f>
        <v>0</v>
      </c>
      <c r="I19" s="200">
        <f>'Dln 14'!$L$226</f>
        <v>0</v>
      </c>
      <c r="J19" s="201"/>
      <c r="K19" s="205">
        <f t="shared" si="0"/>
        <v>0</v>
      </c>
      <c r="L19" s="206">
        <f>'Dln 14'!$L$231</f>
        <v>0</v>
      </c>
      <c r="M19" s="207">
        <f>'Dln 14'!$L$229</f>
        <v>0</v>
      </c>
      <c r="N19" s="38"/>
      <c r="O19" s="168">
        <f>'Dln 14'!$L$235</f>
        <v>0</v>
      </c>
      <c r="P19" s="399">
        <f>'Dln 14'!$L$236</f>
        <v>0</v>
      </c>
      <c r="Q19" s="400">
        <f>'Dln 14'!$L$237</f>
        <v>0</v>
      </c>
      <c r="R19" s="24"/>
      <c r="S19" s="168">
        <f>'Dln 14'!$M$235</f>
        <v>0</v>
      </c>
      <c r="T19" s="399">
        <f>'Dln 14'!$M$236</f>
        <v>0</v>
      </c>
      <c r="U19" s="400">
        <f>'Dln 14'!$M$237</f>
        <v>0</v>
      </c>
      <c r="V19" s="24"/>
      <c r="W19" s="168">
        <f>'Dln 14'!$N$235</f>
        <v>0</v>
      </c>
      <c r="X19" s="399">
        <f>'Dln 14'!$N$236</f>
        <v>0</v>
      </c>
      <c r="Y19" s="400">
        <f>'Dln 14'!$N$237</f>
        <v>0</v>
      </c>
      <c r="Z19" s="24"/>
      <c r="AA19" s="24"/>
    </row>
    <row r="20" spans="1:27" s="359" customFormat="1" ht="12.75" outlineLevel="1" x14ac:dyDescent="0.2">
      <c r="A20" s="24"/>
      <c r="B20" s="22" t="s">
        <v>90</v>
      </c>
      <c r="C20" s="362">
        <f>Basisgegevens!C26</f>
        <v>0</v>
      </c>
      <c r="D20" s="363"/>
      <c r="E20" s="198">
        <f>SUM('Dln 15'!$L$221:$L$222)</f>
        <v>0</v>
      </c>
      <c r="F20" s="199">
        <f>'Dln 15'!$L$223</f>
        <v>0</v>
      </c>
      <c r="G20" s="198">
        <f>'Dln 15'!$L$224</f>
        <v>0</v>
      </c>
      <c r="H20" s="198">
        <f>'Dln 15'!$L$225</f>
        <v>0</v>
      </c>
      <c r="I20" s="200">
        <f>'Dln 15'!$L$226</f>
        <v>0</v>
      </c>
      <c r="J20" s="201"/>
      <c r="K20" s="205">
        <f t="shared" si="0"/>
        <v>0</v>
      </c>
      <c r="L20" s="206">
        <f>'Dln 15'!$L$231</f>
        <v>0</v>
      </c>
      <c r="M20" s="207">
        <f>'Dln 15'!$L$229</f>
        <v>0</v>
      </c>
      <c r="N20" s="38"/>
      <c r="O20" s="168">
        <f>'Dln 15'!$L$235</f>
        <v>0</v>
      </c>
      <c r="P20" s="399">
        <f>'Dln 15'!$L$236</f>
        <v>0</v>
      </c>
      <c r="Q20" s="400">
        <f>'Dln 15'!$L$237</f>
        <v>0</v>
      </c>
      <c r="R20" s="24"/>
      <c r="S20" s="168">
        <f>'Dln 15'!$M$235</f>
        <v>0</v>
      </c>
      <c r="T20" s="399">
        <f>'Dln 15'!$M$236</f>
        <v>0</v>
      </c>
      <c r="U20" s="400">
        <f>'Dln 15'!$M$237</f>
        <v>0</v>
      </c>
      <c r="V20" s="24"/>
      <c r="W20" s="168">
        <f>'Dln 15'!$N$235</f>
        <v>0</v>
      </c>
      <c r="X20" s="399">
        <f>'Dln 15'!$N$236</f>
        <v>0</v>
      </c>
      <c r="Y20" s="400">
        <f>'Dln 15'!$N$237</f>
        <v>0</v>
      </c>
      <c r="Z20" s="24"/>
      <c r="AA20" s="24"/>
    </row>
    <row r="21" spans="1:27" s="359" customFormat="1" ht="12.75" outlineLevel="1" x14ac:dyDescent="0.2">
      <c r="A21" s="24"/>
      <c r="B21" s="22" t="s">
        <v>91</v>
      </c>
      <c r="C21" s="362">
        <f>Basisgegevens!C27</f>
        <v>0</v>
      </c>
      <c r="D21" s="363"/>
      <c r="E21" s="198">
        <f>SUM('Dln 16'!$L$221:$L$222)</f>
        <v>0</v>
      </c>
      <c r="F21" s="199">
        <f>'Dln 16'!$L$223</f>
        <v>0</v>
      </c>
      <c r="G21" s="198">
        <f>'Dln 16'!$L$224</f>
        <v>0</v>
      </c>
      <c r="H21" s="198">
        <f>'Dln 16'!$L$225</f>
        <v>0</v>
      </c>
      <c r="I21" s="200">
        <f>'Dln 16'!$L$226</f>
        <v>0</v>
      </c>
      <c r="J21" s="201"/>
      <c r="K21" s="205">
        <f t="shared" si="0"/>
        <v>0</v>
      </c>
      <c r="L21" s="206">
        <f>'Dln 16'!$L$231</f>
        <v>0</v>
      </c>
      <c r="M21" s="207">
        <f>'Dln 16'!$L$229</f>
        <v>0</v>
      </c>
      <c r="N21" s="38"/>
      <c r="O21" s="168">
        <f>'Dln 16'!$L$235</f>
        <v>0</v>
      </c>
      <c r="P21" s="399">
        <f>'Dln 16'!$L$236</f>
        <v>0</v>
      </c>
      <c r="Q21" s="400">
        <f>'Dln 16'!$L$237</f>
        <v>0</v>
      </c>
      <c r="R21" s="24"/>
      <c r="S21" s="168">
        <f>'Dln 16'!$M$235</f>
        <v>0</v>
      </c>
      <c r="T21" s="399">
        <f>'Dln 16'!$M$236</f>
        <v>0</v>
      </c>
      <c r="U21" s="400">
        <f>'Dln 16'!$M$237</f>
        <v>0</v>
      </c>
      <c r="V21" s="24"/>
      <c r="W21" s="168">
        <f>'Dln 16'!$N$235</f>
        <v>0</v>
      </c>
      <c r="X21" s="399">
        <f>'Dln 16'!$N$236</f>
        <v>0</v>
      </c>
      <c r="Y21" s="400">
        <f>'Dln 16'!$N$237</f>
        <v>0</v>
      </c>
      <c r="Z21" s="24"/>
      <c r="AA21" s="24"/>
    </row>
    <row r="22" spans="1:27" s="359" customFormat="1" ht="12.75" outlineLevel="1" x14ac:dyDescent="0.2">
      <c r="A22" s="24"/>
      <c r="B22" s="22" t="s">
        <v>92</v>
      </c>
      <c r="C22" s="362">
        <f>Basisgegevens!C28</f>
        <v>0</v>
      </c>
      <c r="D22" s="363"/>
      <c r="E22" s="198">
        <f>SUM('Dln 17'!$L$221:$L$222)</f>
        <v>0</v>
      </c>
      <c r="F22" s="199">
        <f>'Dln 17'!$L$223</f>
        <v>0</v>
      </c>
      <c r="G22" s="198">
        <f>'Dln 17'!$L$224</f>
        <v>0</v>
      </c>
      <c r="H22" s="198">
        <f>'Dln 17'!$L$225</f>
        <v>0</v>
      </c>
      <c r="I22" s="200">
        <f>'Dln 17'!$L$226</f>
        <v>0</v>
      </c>
      <c r="J22" s="201"/>
      <c r="K22" s="205">
        <f t="shared" si="0"/>
        <v>0</v>
      </c>
      <c r="L22" s="206">
        <f>'Dln 17'!$L$231</f>
        <v>0</v>
      </c>
      <c r="M22" s="207">
        <f>'Dln 17'!$L$229</f>
        <v>0</v>
      </c>
      <c r="N22" s="38"/>
      <c r="O22" s="168">
        <f>'Dln 17'!$L$235</f>
        <v>0</v>
      </c>
      <c r="P22" s="399">
        <f>'Dln 17'!$L$236</f>
        <v>0</v>
      </c>
      <c r="Q22" s="400">
        <f>'Dln 17'!$L$237</f>
        <v>0</v>
      </c>
      <c r="R22" s="24"/>
      <c r="S22" s="168">
        <f>'Dln 17'!$M$235</f>
        <v>0</v>
      </c>
      <c r="T22" s="399">
        <f>'Dln 17'!$M$236</f>
        <v>0</v>
      </c>
      <c r="U22" s="400">
        <f>'Dln 17'!$M$237</f>
        <v>0</v>
      </c>
      <c r="V22" s="24"/>
      <c r="W22" s="168">
        <f>'Dln 17'!$N$235</f>
        <v>0</v>
      </c>
      <c r="X22" s="399">
        <f>'Dln 17'!$N$236</f>
        <v>0</v>
      </c>
      <c r="Y22" s="400">
        <f>'Dln 17'!$N$237</f>
        <v>0</v>
      </c>
      <c r="Z22" s="24"/>
      <c r="AA22" s="24"/>
    </row>
    <row r="23" spans="1:27" s="359" customFormat="1" ht="12.75" outlineLevel="1" x14ac:dyDescent="0.2">
      <c r="A23" s="24"/>
      <c r="B23" s="22" t="s">
        <v>93</v>
      </c>
      <c r="C23" s="362">
        <f>Basisgegevens!C29</f>
        <v>0</v>
      </c>
      <c r="D23" s="363"/>
      <c r="E23" s="198">
        <f>SUM('Dln 18'!$L$221:$L$222)</f>
        <v>0</v>
      </c>
      <c r="F23" s="199">
        <f>'Dln 18'!$L$223</f>
        <v>0</v>
      </c>
      <c r="G23" s="198">
        <f>'Dln 18'!$L$224</f>
        <v>0</v>
      </c>
      <c r="H23" s="198">
        <f>'Dln 18'!$L$225</f>
        <v>0</v>
      </c>
      <c r="I23" s="200">
        <f>'Dln 18'!$L$226</f>
        <v>0</v>
      </c>
      <c r="J23" s="201"/>
      <c r="K23" s="205">
        <f t="shared" si="0"/>
        <v>0</v>
      </c>
      <c r="L23" s="206">
        <f>'Dln 18'!$L$231</f>
        <v>0</v>
      </c>
      <c r="M23" s="207">
        <f>'Dln 18'!$L$229</f>
        <v>0</v>
      </c>
      <c r="N23" s="38"/>
      <c r="O23" s="168">
        <f>'Dln 18'!$L$235</f>
        <v>0</v>
      </c>
      <c r="P23" s="399">
        <f>'Dln 18'!$L$236</f>
        <v>0</v>
      </c>
      <c r="Q23" s="400">
        <f>'Dln 18'!$L$237</f>
        <v>0</v>
      </c>
      <c r="R23" s="24"/>
      <c r="S23" s="168">
        <f>'Dln 18'!$M$235</f>
        <v>0</v>
      </c>
      <c r="T23" s="399">
        <f>'Dln 18'!$M$236</f>
        <v>0</v>
      </c>
      <c r="U23" s="400">
        <f>'Dln 18'!$M$237</f>
        <v>0</v>
      </c>
      <c r="V23" s="24"/>
      <c r="W23" s="168">
        <f>'Dln 18'!$N$235</f>
        <v>0</v>
      </c>
      <c r="X23" s="399">
        <f>'Dln 18'!$N$236</f>
        <v>0</v>
      </c>
      <c r="Y23" s="400">
        <f>'Dln 18'!$N$237</f>
        <v>0</v>
      </c>
      <c r="Z23" s="24"/>
      <c r="AA23" s="24"/>
    </row>
    <row r="24" spans="1:27" s="359" customFormat="1" ht="12.75" outlineLevel="1" x14ac:dyDescent="0.2">
      <c r="A24" s="24"/>
      <c r="B24" s="22" t="s">
        <v>94</v>
      </c>
      <c r="C24" s="362">
        <f>Basisgegevens!C30</f>
        <v>0</v>
      </c>
      <c r="D24" s="363"/>
      <c r="E24" s="198">
        <f>SUM('Dln 19'!$L$221:$L$222)</f>
        <v>0</v>
      </c>
      <c r="F24" s="199">
        <f>'Dln 19'!$L$223</f>
        <v>0</v>
      </c>
      <c r="G24" s="198">
        <f>'Dln 19'!$L$224</f>
        <v>0</v>
      </c>
      <c r="H24" s="198">
        <f>'Dln 19'!$L$225</f>
        <v>0</v>
      </c>
      <c r="I24" s="200">
        <f>'Dln 19'!$L$226</f>
        <v>0</v>
      </c>
      <c r="J24" s="201"/>
      <c r="K24" s="205">
        <f t="shared" si="0"/>
        <v>0</v>
      </c>
      <c r="L24" s="206">
        <f>'Dln 19'!$L$231</f>
        <v>0</v>
      </c>
      <c r="M24" s="207">
        <f>'Dln 19'!$L$229</f>
        <v>0</v>
      </c>
      <c r="N24" s="38"/>
      <c r="O24" s="168">
        <f>'Dln 19'!$L$235</f>
        <v>0</v>
      </c>
      <c r="P24" s="399">
        <f>'Dln 19'!$L$236</f>
        <v>0</v>
      </c>
      <c r="Q24" s="400">
        <f>'Dln 19'!$L$237</f>
        <v>0</v>
      </c>
      <c r="R24" s="24"/>
      <c r="S24" s="168">
        <f>'Dln 19'!$M$235</f>
        <v>0</v>
      </c>
      <c r="T24" s="399">
        <f>'Dln 19'!$M$236</f>
        <v>0</v>
      </c>
      <c r="U24" s="400">
        <f>'Dln 19'!$M$237</f>
        <v>0</v>
      </c>
      <c r="V24" s="24"/>
      <c r="W24" s="168">
        <f>'Dln 19'!$N$235</f>
        <v>0</v>
      </c>
      <c r="X24" s="399">
        <f>'Dln 19'!$N$236</f>
        <v>0</v>
      </c>
      <c r="Y24" s="400">
        <f>'Dln 19'!$N$237</f>
        <v>0</v>
      </c>
      <c r="Z24" s="24"/>
      <c r="AA24" s="24"/>
    </row>
    <row r="25" spans="1:27" s="359" customFormat="1" ht="13.5" outlineLevel="1" thickBot="1" x14ac:dyDescent="0.25">
      <c r="A25" s="24"/>
      <c r="B25" s="73" t="s">
        <v>95</v>
      </c>
      <c r="C25" s="364">
        <f>Basisgegevens!C31</f>
        <v>0</v>
      </c>
      <c r="D25" s="363"/>
      <c r="E25" s="198">
        <f>SUM('Dln 20'!$L$221:$L$222)</f>
        <v>0</v>
      </c>
      <c r="F25" s="199">
        <f>'Dln 20'!$L$223</f>
        <v>0</v>
      </c>
      <c r="G25" s="198">
        <f>'Dln 20'!$L$224</f>
        <v>0</v>
      </c>
      <c r="H25" s="198">
        <f>'Dln 20'!$L$225</f>
        <v>0</v>
      </c>
      <c r="I25" s="200">
        <f>'Dln 20'!$L$226</f>
        <v>0</v>
      </c>
      <c r="J25" s="201"/>
      <c r="K25" s="205">
        <f t="shared" si="0"/>
        <v>0</v>
      </c>
      <c r="L25" s="206">
        <f>'Dln 20'!$L$231</f>
        <v>0</v>
      </c>
      <c r="M25" s="207">
        <f>'Dln 20'!$L$229</f>
        <v>0</v>
      </c>
      <c r="N25" s="38"/>
      <c r="O25" s="168">
        <f>'Dln 20'!$L$235</f>
        <v>0</v>
      </c>
      <c r="P25" s="399">
        <f>'Dln 20'!$L$236</f>
        <v>0</v>
      </c>
      <c r="Q25" s="400">
        <f>'Dln 20'!$L$237</f>
        <v>0</v>
      </c>
      <c r="R25" s="24"/>
      <c r="S25" s="168">
        <f>'Dln 20'!$M$235</f>
        <v>0</v>
      </c>
      <c r="T25" s="399">
        <f>'Dln 20'!$M$236</f>
        <v>0</v>
      </c>
      <c r="U25" s="400">
        <f>'Dln 20'!$M$237</f>
        <v>0</v>
      </c>
      <c r="V25" s="24"/>
      <c r="W25" s="168">
        <f>'Dln 20'!$N$235</f>
        <v>0</v>
      </c>
      <c r="X25" s="399">
        <f>'Dln 20'!$N$236</f>
        <v>0</v>
      </c>
      <c r="Y25" s="400">
        <f>'Dln 20'!$N$237</f>
        <v>0</v>
      </c>
      <c r="Z25" s="24"/>
      <c r="AA25" s="24"/>
    </row>
    <row r="26" spans="1:27" s="366" customFormat="1" ht="15.75" thickBot="1" x14ac:dyDescent="0.25">
      <c r="A26" s="365"/>
      <c r="B26" s="194"/>
      <c r="C26" s="195" t="s">
        <v>109</v>
      </c>
      <c r="D26" s="196"/>
      <c r="E26" s="208">
        <f>SUM(E6:E25)</f>
        <v>0</v>
      </c>
      <c r="F26" s="208">
        <f>SUM(F6:F25)</f>
        <v>0</v>
      </c>
      <c r="G26" s="208">
        <f>SUM(G6:G25)</f>
        <v>0</v>
      </c>
      <c r="H26" s="208">
        <f>SUM(H6:H25)</f>
        <v>0</v>
      </c>
      <c r="I26" s="208">
        <f>SUM(I6:I25)</f>
        <v>0</v>
      </c>
      <c r="J26" s="209"/>
      <c r="K26" s="208">
        <f>SUM(K6:K25)</f>
        <v>0</v>
      </c>
      <c r="L26" s="208">
        <f>SUM(L6:L25)</f>
        <v>0</v>
      </c>
      <c r="M26" s="208">
        <f>SUM(M6:M25)</f>
        <v>0</v>
      </c>
      <c r="N26" s="197"/>
      <c r="O26" s="208">
        <f>SUM(O6:O25)</f>
        <v>0</v>
      </c>
      <c r="P26" s="208">
        <f>SUM(P6:P25)</f>
        <v>0</v>
      </c>
      <c r="Q26" s="208">
        <f>SUM(Q6:Q25)</f>
        <v>0</v>
      </c>
      <c r="R26" s="365"/>
      <c r="S26" s="208">
        <f>SUM(S6:S25)</f>
        <v>0</v>
      </c>
      <c r="T26" s="208">
        <f>SUM(T6:T25)</f>
        <v>0</v>
      </c>
      <c r="U26" s="208">
        <f>SUM(U6:U25)</f>
        <v>0</v>
      </c>
      <c r="V26" s="365"/>
      <c r="W26" s="208">
        <f>SUM(W6:W25)</f>
        <v>0</v>
      </c>
      <c r="X26" s="208">
        <f>SUM(X6:X25)</f>
        <v>0</v>
      </c>
      <c r="Y26" s="208">
        <f>SUM(Y6:Y25)</f>
        <v>0</v>
      </c>
      <c r="Z26" s="365"/>
      <c r="AA26" s="365"/>
    </row>
    <row r="27" spans="1:27" s="359" customFormat="1" ht="14.25" x14ac:dyDescent="0.2">
      <c r="A27" s="24"/>
      <c r="B27" s="3"/>
      <c r="C27" s="3"/>
      <c r="D27" s="3"/>
      <c r="E27" s="3"/>
      <c r="F27" s="3"/>
      <c r="G27" s="3"/>
      <c r="H27" s="3"/>
      <c r="I27" s="3"/>
      <c r="J27" s="3"/>
      <c r="K27" s="3"/>
      <c r="L27" s="3"/>
      <c r="M27" s="3"/>
      <c r="N27" s="3"/>
      <c r="O27" s="3"/>
      <c r="P27" s="24"/>
      <c r="Q27" s="24"/>
      <c r="R27" s="24"/>
      <c r="S27" s="3"/>
      <c r="T27" s="24"/>
      <c r="U27" s="24"/>
      <c r="V27" s="24"/>
      <c r="W27" s="3"/>
      <c r="X27" s="24"/>
      <c r="Y27" s="24"/>
      <c r="Z27" s="24"/>
      <c r="AA27" s="24"/>
    </row>
    <row r="28" spans="1:27" s="359" customFormat="1" ht="14.25" x14ac:dyDescent="0.2">
      <c r="A28" s="24"/>
      <c r="B28" s="3"/>
      <c r="C28" s="3"/>
      <c r="D28" s="3"/>
      <c r="E28" s="3"/>
      <c r="F28" s="3"/>
      <c r="G28" s="3"/>
      <c r="H28" s="3"/>
      <c r="I28" s="3"/>
      <c r="J28" s="3"/>
      <c r="K28" s="268" t="s">
        <v>110</v>
      </c>
      <c r="L28" s="3"/>
      <c r="M28" s="3"/>
      <c r="N28" s="3"/>
      <c r="O28" s="3"/>
      <c r="P28" s="24"/>
      <c r="Q28" s="24"/>
      <c r="R28" s="24"/>
      <c r="S28" s="3"/>
      <c r="T28" s="24"/>
      <c r="U28" s="24"/>
      <c r="V28" s="24"/>
      <c r="W28" s="3"/>
      <c r="X28" s="24"/>
      <c r="Y28" s="24"/>
      <c r="Z28" s="24"/>
      <c r="AA28" s="24"/>
    </row>
    <row r="29" spans="1:27" s="359" customFormat="1" ht="25.15" customHeight="1" thickBot="1" x14ac:dyDescent="0.25">
      <c r="A29" s="24"/>
      <c r="B29" s="368" t="s">
        <v>262</v>
      </c>
      <c r="C29" s="367"/>
      <c r="D29" s="367"/>
      <c r="E29" s="367"/>
      <c r="F29" s="367"/>
      <c r="G29" s="367"/>
      <c r="H29" s="367"/>
      <c r="I29" s="367"/>
      <c r="J29" s="367"/>
      <c r="K29" s="268" t="s">
        <v>111</v>
      </c>
      <c r="L29" s="367"/>
      <c r="M29" s="367"/>
      <c r="N29" s="3"/>
      <c r="O29" s="3"/>
      <c r="P29" s="24"/>
      <c r="Q29" s="24"/>
      <c r="R29" s="24"/>
      <c r="S29" s="3"/>
      <c r="T29" s="24"/>
      <c r="U29" s="24"/>
      <c r="V29" s="24"/>
      <c r="W29" s="3"/>
      <c r="X29" s="24"/>
      <c r="Y29" s="24"/>
      <c r="Z29" s="24"/>
      <c r="AA29" s="24"/>
    </row>
    <row r="30" spans="1:27" s="359" customFormat="1" ht="19.5" customHeight="1" x14ac:dyDescent="0.2">
      <c r="A30" s="24"/>
      <c r="B30" s="41" t="s">
        <v>112</v>
      </c>
      <c r="C30" s="42"/>
      <c r="D30" s="130"/>
      <c r="E30" s="130"/>
      <c r="F30" s="46"/>
      <c r="G30" s="131"/>
      <c r="H30" s="131"/>
      <c r="I30" s="132"/>
      <c r="J30" s="368"/>
      <c r="K30" s="467" t="s">
        <v>286</v>
      </c>
      <c r="L30" s="204">
        <f>'Dln 1'!C279+'Dln 2'!C279+'Dln 3'!C279+'Dln 4'!C279+'Dln 5'!C279+'Dln 6'!C279+'Dln 7'!C279+'Dln 8'!C279+'Dln 9'!C279+'Dln 10'!C279+'Dln 11'!C279+'Dln 12'!C279+'Dln 13'!C279+'Dln 14'!C279+'Dln 15'!C279+'Dln 16'!C279+'Dln 17'!C279+'Dln 18'!C279+'Dln 19'!C279+'Dln 20'!C279</f>
        <v>0</v>
      </c>
      <c r="M30" s="368"/>
      <c r="N30" s="3"/>
      <c r="O30" s="3"/>
      <c r="P30" s="24"/>
      <c r="Q30" s="24"/>
      <c r="R30" s="24"/>
      <c r="S30" s="3"/>
      <c r="T30" s="24"/>
      <c r="U30" s="24"/>
      <c r="V30" s="24"/>
      <c r="W30" s="3"/>
      <c r="X30" s="24"/>
      <c r="Y30" s="24"/>
      <c r="Z30" s="24"/>
      <c r="AA30" s="24"/>
    </row>
    <row r="31" spans="1:27" s="359" customFormat="1" ht="15" customHeight="1" x14ac:dyDescent="0.2">
      <c r="A31" s="24"/>
      <c r="B31" s="43" t="s">
        <v>113</v>
      </c>
      <c r="C31" s="170"/>
      <c r="D31" s="170"/>
      <c r="E31" s="170"/>
      <c r="F31" s="170"/>
      <c r="G31" s="171"/>
      <c r="H31" s="171"/>
      <c r="I31" s="133"/>
      <c r="J31" s="30"/>
      <c r="K31" s="468" t="s">
        <v>287</v>
      </c>
      <c r="L31" s="207">
        <f>'Dln 1'!C280+'Dln 2'!C280+'Dln 3'!C280+'Dln 4'!C280+'Dln 5'!C280+'Dln 6'!C280+'Dln 7'!C280+'Dln 8'!C280+'Dln 9'!C280+'Dln 10'!C280+'Dln 11'!C280+'Dln 12'!C280+'Dln 13'!C280+'Dln 14'!C280+'Dln 15'!C280+'Dln 16'!C280+'Dln 17'!C280+'Dln 18'!C280+'Dln 19'!C280+'Dln 20'!C280</f>
        <v>0</v>
      </c>
      <c r="M31" s="30"/>
      <c r="N31" s="3"/>
      <c r="O31" s="3"/>
      <c r="P31" s="24"/>
      <c r="Q31" s="24"/>
      <c r="R31" s="24"/>
      <c r="S31" s="3"/>
      <c r="T31" s="24"/>
      <c r="U31" s="24"/>
      <c r="V31" s="24"/>
      <c r="W31" s="3"/>
      <c r="X31" s="24"/>
      <c r="Y31" s="24"/>
      <c r="Z31" s="24"/>
      <c r="AA31" s="24"/>
    </row>
    <row r="32" spans="1:27" s="359" customFormat="1" ht="14.25" x14ac:dyDescent="0.2">
      <c r="A32" s="24"/>
      <c r="B32" s="43" t="s">
        <v>114</v>
      </c>
      <c r="C32" s="170"/>
      <c r="D32" s="170"/>
      <c r="E32" s="170"/>
      <c r="F32" s="170"/>
      <c r="G32" s="171"/>
      <c r="H32" s="171"/>
      <c r="I32" s="133"/>
      <c r="J32" s="30"/>
      <c r="K32" s="468" t="s">
        <v>288</v>
      </c>
      <c r="L32" s="207">
        <f>'Dln 1'!C281+'Dln 2'!C281+'Dln 3'!C281+'Dln 4'!C281+'Dln 5'!C281+'Dln 6'!C281+'Dln 7'!C281+'Dln 8'!C281+'Dln 9'!C281+'Dln 10'!C281+'Dln 11'!C281+'Dln 12'!C281+'Dln 13'!C281+'Dln 14'!C281+'Dln 15'!C281+'Dln 16'!C281+'Dln 17'!C281+'Dln 18'!C281+'Dln 19'!C281+'Dln 20'!C281</f>
        <v>0</v>
      </c>
      <c r="M32" s="30"/>
      <c r="N32" s="3"/>
      <c r="O32" s="3"/>
      <c r="P32" s="24"/>
      <c r="Q32" s="24"/>
      <c r="R32" s="24"/>
      <c r="S32" s="3"/>
      <c r="T32" s="24"/>
      <c r="U32" s="24"/>
      <c r="V32" s="24"/>
      <c r="W32" s="3"/>
      <c r="X32" s="24"/>
      <c r="Y32" s="24"/>
      <c r="Z32" s="24"/>
      <c r="AA32" s="24"/>
    </row>
    <row r="33" spans="1:27" s="359" customFormat="1" ht="14.25" x14ac:dyDescent="0.2">
      <c r="A33" s="24"/>
      <c r="B33" s="43" t="s">
        <v>115</v>
      </c>
      <c r="C33" s="171"/>
      <c r="D33" s="171"/>
      <c r="E33" s="171"/>
      <c r="F33" s="170"/>
      <c r="G33" s="171"/>
      <c r="H33" s="171"/>
      <c r="I33" s="133"/>
      <c r="J33" s="30"/>
      <c r="K33" s="468" t="s">
        <v>289</v>
      </c>
      <c r="L33" s="207">
        <f>'Dln 1'!C282+'Dln 2'!C282+'Dln 3'!C282+'Dln 4'!C282+'Dln 5'!C282+'Dln 6'!C282+'Dln 7'!C282+'Dln 8'!C282+'Dln 9'!C282+'Dln 10'!C282+'Dln 11'!C282+'Dln 12'!C282+'Dln 13'!C282+'Dln 14'!C282+'Dln 15'!C282+'Dln 16'!C282+'Dln 17'!C282+'Dln 18'!C282+'Dln 19'!C282+'Dln 20'!C282</f>
        <v>0</v>
      </c>
      <c r="M33" s="30"/>
      <c r="N33" s="3"/>
      <c r="O33" s="3"/>
      <c r="P33" s="24"/>
      <c r="Q33" s="24"/>
      <c r="R33" s="24"/>
      <c r="S33" s="3"/>
      <c r="T33" s="24"/>
      <c r="U33" s="24"/>
      <c r="V33" s="24"/>
      <c r="W33" s="3"/>
      <c r="X33" s="24"/>
      <c r="Y33" s="24"/>
      <c r="Z33" s="24"/>
      <c r="AA33" s="24"/>
    </row>
    <row r="34" spans="1:27" s="359" customFormat="1" ht="26.25" thickBot="1" x14ac:dyDescent="0.25">
      <c r="A34" s="24"/>
      <c r="B34" s="43" t="s">
        <v>116</v>
      </c>
      <c r="C34" s="171"/>
      <c r="D34" s="171"/>
      <c r="E34" s="171"/>
      <c r="F34" s="170"/>
      <c r="G34" s="171"/>
      <c r="H34" s="171"/>
      <c r="I34" s="133"/>
      <c r="J34" s="30"/>
      <c r="K34" s="479" t="s">
        <v>290</v>
      </c>
      <c r="L34" s="466">
        <f>SUM(L30:L33)</f>
        <v>0</v>
      </c>
      <c r="M34" s="30"/>
      <c r="N34" s="3"/>
      <c r="O34" s="3"/>
      <c r="P34" s="24"/>
      <c r="Q34" s="24"/>
      <c r="R34" s="24"/>
      <c r="S34" s="3"/>
      <c r="T34" s="24"/>
      <c r="U34" s="24"/>
      <c r="V34" s="24"/>
      <c r="W34" s="3"/>
      <c r="X34" s="24"/>
      <c r="Y34" s="24"/>
      <c r="Z34" s="24"/>
      <c r="AA34" s="24"/>
    </row>
    <row r="35" spans="1:27" s="359" customFormat="1" ht="14.25" x14ac:dyDescent="0.2">
      <c r="A35" s="24"/>
      <c r="B35" s="44" t="s">
        <v>117</v>
      </c>
      <c r="C35" s="45"/>
      <c r="D35" s="134"/>
      <c r="E35" s="134"/>
      <c r="F35" s="134"/>
      <c r="G35" s="134"/>
      <c r="H35" s="134"/>
      <c r="I35" s="135"/>
      <c r="J35" s="30"/>
      <c r="K35" s="3"/>
      <c r="L35" s="30"/>
      <c r="M35" s="30"/>
      <c r="N35" s="3"/>
      <c r="O35" s="3"/>
      <c r="P35" s="24"/>
      <c r="Q35" s="24"/>
      <c r="R35" s="24"/>
      <c r="S35" s="3"/>
      <c r="T35" s="24"/>
      <c r="U35" s="24"/>
      <c r="V35" s="24"/>
      <c r="W35" s="3"/>
      <c r="X35" s="24"/>
      <c r="Y35" s="24"/>
      <c r="Z35" s="24"/>
      <c r="AA35" s="24"/>
    </row>
    <row r="36" spans="1:27" s="359" customFormat="1" ht="14.25" x14ac:dyDescent="0.2">
      <c r="A36" s="24"/>
      <c r="B36" s="3"/>
      <c r="C36" s="3"/>
      <c r="D36" s="3"/>
      <c r="E36" s="3"/>
      <c r="F36" s="3"/>
      <c r="G36" s="3"/>
      <c r="H36" s="3"/>
      <c r="I36" s="3"/>
      <c r="J36" s="3"/>
      <c r="K36" s="3"/>
      <c r="L36" s="3"/>
      <c r="M36" s="3"/>
      <c r="N36" s="3"/>
      <c r="O36" s="3"/>
      <c r="P36" s="24"/>
      <c r="Q36" s="24"/>
      <c r="R36" s="24"/>
      <c r="S36" s="3"/>
      <c r="T36" s="24"/>
      <c r="U36" s="24"/>
      <c r="V36" s="24"/>
      <c r="W36" s="3"/>
      <c r="X36" s="24"/>
      <c r="Y36" s="24"/>
      <c r="Z36" s="24"/>
      <c r="AA36" s="24"/>
    </row>
    <row r="37" spans="1:27" ht="12.75" hidden="1" x14ac:dyDescent="0.2"/>
    <row r="38" spans="1:27" ht="12.75" hidden="1" x14ac:dyDescent="0.2"/>
    <row r="39" spans="1:27" ht="12.75" hidden="1" x14ac:dyDescent="0.2"/>
    <row r="40" spans="1:27" ht="12.75" hidden="1" x14ac:dyDescent="0.2"/>
    <row r="41" spans="1:27" ht="12.75" hidden="1" x14ac:dyDescent="0.2"/>
    <row r="42" spans="1:27" ht="12.75" hidden="1" x14ac:dyDescent="0.2"/>
    <row r="43" spans="1:27" ht="12.75" hidden="1" x14ac:dyDescent="0.2"/>
    <row r="44" spans="1:27" ht="12.75" hidden="1" x14ac:dyDescent="0.2"/>
  </sheetData>
  <sheetProtection algorithmName="SHA-512" hashValue="XPXg50g9lMxWM8dHIZcRGy3i0nn4dZbO9yHKTF/NIRAXRT6uN4F4SwNlxMATBUVtnc33J4mOKbc+AZwohW1Q2A==" saltValue="/PidVvgZ3xFx+hyEBZMvJA==" spinCount="100000" sheet="1" formatColumns="0" formatRows="0" selectLockedCells="1"/>
  <mergeCells count="2">
    <mergeCell ref="S3:U3"/>
    <mergeCell ref="W3:Y3"/>
  </mergeCells>
  <phoneticPr fontId="26" type="noConversion"/>
  <conditionalFormatting sqref="K28">
    <cfRule type="expression" dxfId="184" priority="3">
      <formula>$L$26+$M$26&gt;$K$26+0.01</formula>
    </cfRule>
  </conditionalFormatting>
  <conditionalFormatting sqref="K29">
    <cfRule type="expression" dxfId="183" priority="4">
      <formula>ROUND($K$26-$L$26-$M$26,2)&gt;0</formula>
    </cfRule>
  </conditionalFormatting>
  <conditionalFormatting sqref="L6:L25">
    <cfRule type="expression" dxfId="182" priority="5">
      <formula>AND(ROUND($K6-$L6-$M6,2)&lt;&gt;0,$L6&lt;&gt;"")</formula>
    </cfRule>
  </conditionalFormatting>
  <conditionalFormatting sqref="L30:L33">
    <cfRule type="expression" dxfId="181" priority="2">
      <formula>AND(ROUND($K30-$L30-$M30,2)&lt;&gt;0,$L30&lt;&gt;"")</formula>
    </cfRule>
  </conditionalFormatting>
  <pageMargins left="0.7" right="0.7" top="0.75" bottom="0.75" header="0.3" footer="0.3"/>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E5FC-42DB-439F-A865-EC7532DF9DCE}">
  <sheetPr codeName="Blad25"/>
  <dimension ref="B2:AG27"/>
  <sheetViews>
    <sheetView zoomScaleNormal="100" workbookViewId="0">
      <pane xSplit="2" ySplit="3" topLeftCell="C4" activePane="bottomRight" state="frozen"/>
      <selection pane="topRight" activeCell="C1" sqref="C1"/>
      <selection pane="bottomLeft" activeCell="A4" sqref="A4"/>
      <selection pane="bottomRight" activeCell="E34" sqref="E34"/>
    </sheetView>
  </sheetViews>
  <sheetFormatPr defaultColWidth="9.140625" defaultRowHeight="12.75" outlineLevelRow="1" x14ac:dyDescent="0.2"/>
  <cols>
    <col min="1" max="1" width="5.140625" style="28" customWidth="1"/>
    <col min="2" max="2" width="23.85546875" style="28" customWidth="1"/>
    <col min="3" max="3" width="16.5703125" style="28" customWidth="1"/>
    <col min="4" max="4" width="8" style="28" customWidth="1"/>
    <col min="5" max="5" width="18.140625" style="28" customWidth="1"/>
    <col min="6" max="6" width="10.28515625" style="28" customWidth="1"/>
    <col min="7" max="7" width="16.42578125" style="28" customWidth="1"/>
    <col min="8" max="8" width="8" style="28" customWidth="1"/>
    <col min="9" max="9" width="15.5703125" style="28" customWidth="1"/>
    <col min="10" max="10" width="10.7109375" style="28" customWidth="1"/>
    <col min="11" max="11" width="19.140625" style="28" customWidth="1"/>
    <col min="12" max="12" width="10" style="28" customWidth="1"/>
    <col min="13" max="13" width="19" style="28" customWidth="1"/>
    <col min="14" max="14" width="8.85546875" style="28" customWidth="1"/>
    <col min="15" max="15" width="19.140625" style="28" customWidth="1"/>
    <col min="16" max="16" width="9.85546875" style="28" customWidth="1"/>
    <col min="17" max="17" width="16" style="28" customWidth="1"/>
    <col min="18" max="18" width="10.5703125" style="28" customWidth="1"/>
    <col min="19" max="19" width="15.85546875" style="28" customWidth="1"/>
    <col min="20" max="20" width="9.85546875" style="28" customWidth="1"/>
    <col min="21" max="21" width="14" style="28" customWidth="1"/>
    <col min="22" max="22" width="9.85546875" style="28" customWidth="1"/>
    <col min="23" max="23" width="17" style="28" customWidth="1"/>
    <col min="24" max="24" width="9.85546875" style="28" customWidth="1"/>
    <col min="25" max="25" width="16.28515625" style="28" customWidth="1"/>
    <col min="26" max="26" width="9.85546875" style="28" customWidth="1"/>
    <col min="27" max="27" width="18.140625" style="28" customWidth="1"/>
    <col min="28" max="28" width="9.85546875" style="28" customWidth="1"/>
    <col min="29" max="29" width="12.42578125" style="28" customWidth="1"/>
    <col min="30" max="30" width="9.85546875" style="28" customWidth="1"/>
    <col min="31" max="31" width="2.85546875" style="28" customWidth="1"/>
    <col min="32" max="32" width="16.140625" style="28" customWidth="1"/>
    <col min="33" max="16384" width="9.140625" style="28"/>
  </cols>
  <sheetData>
    <row r="2" spans="2:33" ht="18" x14ac:dyDescent="0.2">
      <c r="B2" s="463" t="s">
        <v>178</v>
      </c>
    </row>
    <row r="3" spans="2:33" ht="13.5" thickBot="1" x14ac:dyDescent="0.25"/>
    <row r="4" spans="2:33" s="181" customFormat="1" ht="32.1" customHeight="1" thickBot="1" x14ac:dyDescent="0.25">
      <c r="C4" s="491" t="s">
        <v>179</v>
      </c>
      <c r="D4" s="492"/>
      <c r="E4" s="493" t="s">
        <v>180</v>
      </c>
      <c r="F4" s="494"/>
      <c r="G4" s="495" t="s">
        <v>164</v>
      </c>
      <c r="H4" s="496"/>
      <c r="I4" s="495" t="s">
        <v>140</v>
      </c>
      <c r="J4" s="496"/>
      <c r="K4" s="495" t="s">
        <v>241</v>
      </c>
      <c r="L4" s="496"/>
      <c r="M4" s="495" t="s">
        <v>162</v>
      </c>
      <c r="N4" s="496"/>
      <c r="O4" s="495" t="s">
        <v>138</v>
      </c>
      <c r="P4" s="496"/>
      <c r="Q4" s="489" t="s">
        <v>181</v>
      </c>
      <c r="R4" s="490"/>
      <c r="S4" s="489" t="s">
        <v>182</v>
      </c>
      <c r="T4" s="490"/>
      <c r="U4" s="489" t="s">
        <v>183</v>
      </c>
      <c r="V4" s="490"/>
      <c r="W4" s="489" t="s">
        <v>184</v>
      </c>
      <c r="X4" s="490"/>
      <c r="Y4" s="489" t="s">
        <v>185</v>
      </c>
      <c r="Z4" s="490"/>
      <c r="AA4" s="489" t="s">
        <v>146</v>
      </c>
      <c r="AB4" s="490"/>
      <c r="AC4" s="489" t="s">
        <v>159</v>
      </c>
      <c r="AD4" s="490"/>
    </row>
    <row r="5" spans="2:33" s="52" customFormat="1" ht="29.1" customHeight="1" thickBot="1" x14ac:dyDescent="0.25">
      <c r="B5" s="181"/>
      <c r="C5" s="189" t="s">
        <v>186</v>
      </c>
      <c r="D5" s="190" t="s">
        <v>187</v>
      </c>
      <c r="E5" s="189" t="s">
        <v>186</v>
      </c>
      <c r="F5" s="191" t="s">
        <v>187</v>
      </c>
      <c r="G5" s="189" t="s">
        <v>186</v>
      </c>
      <c r="H5" s="190" t="s">
        <v>187</v>
      </c>
      <c r="I5" s="189" t="s">
        <v>186</v>
      </c>
      <c r="J5" s="191" t="s">
        <v>187</v>
      </c>
      <c r="K5" s="189" t="s">
        <v>186</v>
      </c>
      <c r="L5" s="190" t="s">
        <v>187</v>
      </c>
      <c r="M5" s="189" t="s">
        <v>186</v>
      </c>
      <c r="N5" s="190" t="s">
        <v>187</v>
      </c>
      <c r="O5" s="189" t="s">
        <v>186</v>
      </c>
      <c r="P5" s="191" t="s">
        <v>187</v>
      </c>
      <c r="Q5" s="189" t="s">
        <v>186</v>
      </c>
      <c r="R5" s="190" t="s">
        <v>187</v>
      </c>
      <c r="S5" s="189" t="s">
        <v>186</v>
      </c>
      <c r="T5" s="190" t="s">
        <v>187</v>
      </c>
      <c r="U5" s="189" t="s">
        <v>186</v>
      </c>
      <c r="V5" s="190" t="s">
        <v>187</v>
      </c>
      <c r="W5" s="189" t="s">
        <v>186</v>
      </c>
      <c r="X5" s="190" t="s">
        <v>187</v>
      </c>
      <c r="Y5" s="189" t="s">
        <v>186</v>
      </c>
      <c r="Z5" s="190" t="s">
        <v>187</v>
      </c>
      <c r="AA5" s="189" t="s">
        <v>186</v>
      </c>
      <c r="AB5" s="190" t="s">
        <v>187</v>
      </c>
      <c r="AC5" s="189" t="s">
        <v>186</v>
      </c>
      <c r="AD5" s="190" t="s">
        <v>187</v>
      </c>
      <c r="AE5" s="156"/>
      <c r="AF5" s="157" t="s">
        <v>188</v>
      </c>
    </row>
    <row r="6" spans="2:33" x14ac:dyDescent="0.2">
      <c r="B6" s="258" t="s">
        <v>261</v>
      </c>
      <c r="C6" s="261">
        <f>SUMIF('Dln 1'!$L:$L,$C$4,'Dln 1'!$O:$O)</f>
        <v>0</v>
      </c>
      <c r="D6" s="233">
        <f>IFERROR(INDEX('Dln 1'!$M:$M,MATCH($C$4,'Dln 1'!$L:$L,0),1),0)</f>
        <v>0</v>
      </c>
      <c r="E6" s="232">
        <f>SUMIF('Dln 1'!$L:$L,$E$4,'Dln 1'!$O:$O)</f>
        <v>0</v>
      </c>
      <c r="F6" s="233">
        <f>IFERROR(INDEX('Dln 1'!$M:$M,MATCH($E$4,'Dln 1'!$L:$L,0),1),0)</f>
        <v>0</v>
      </c>
      <c r="G6" s="232">
        <f>SUMIF('Dln 1'!$L:$L,$G$4,'Dln 1'!$O:$O)</f>
        <v>0</v>
      </c>
      <c r="H6" s="233">
        <f>IFERROR(INDEX('Dln 1'!$M:$M,MATCH($G$4,'Dln 1'!$L:$L,0),1),0)</f>
        <v>0</v>
      </c>
      <c r="I6" s="232">
        <f>SUMIF('Dln 1'!$L:$L,$I$4,'Dln 1'!$O:$O)</f>
        <v>0</v>
      </c>
      <c r="J6" s="233">
        <f>IFERROR(INDEX('Dln 1'!$M:$M,MATCH($I$4,'Dln 1'!$L:$L,0),1),0)</f>
        <v>0</v>
      </c>
      <c r="K6" s="232">
        <f>SUMIF('Dln 1'!$L:$L,$K$4,'Dln 1'!$O:$O)</f>
        <v>0</v>
      </c>
      <c r="L6" s="233">
        <f>IFERROR(INDEX('Dln 1'!$M:$M,MATCH($K$4,'Dln 1'!$L:$L,0),1),0)</f>
        <v>0</v>
      </c>
      <c r="M6" s="232">
        <f>SUMIF('Dln 1'!$L:$L,$M$4,'Dln 1'!$O:$O)</f>
        <v>0</v>
      </c>
      <c r="N6" s="233">
        <f>IFERROR(INDEX('Dln 1'!$M:$M,MATCH($M$4,'Dln 1'!$L:$L,0),1),0)</f>
        <v>0</v>
      </c>
      <c r="O6" s="232">
        <f>SUMIF('Dln 1'!$L:$L,$O$4,'Dln 1'!$O:$O)</f>
        <v>0</v>
      </c>
      <c r="P6" s="233">
        <f>IFERROR(INDEX('Dln 1'!$M:$M,MATCH($O$4,'Dln 1'!$L:$L,0),1),0)</f>
        <v>0</v>
      </c>
      <c r="Q6" s="232">
        <f>SUMIF('Dln 1'!$L:$L,$Q$4,'Dln 1'!$O:$O)</f>
        <v>0</v>
      </c>
      <c r="R6" s="233">
        <f>IFERROR(INDEX('Dln 1'!$M:$M,MATCH($Q$4,'Dln 1'!$L:$L,0),1),0)</f>
        <v>0</v>
      </c>
      <c r="S6" s="232">
        <f>SUMIF('Dln 1'!$L:$L,$S$4,'Dln 1'!$O:$O)</f>
        <v>0</v>
      </c>
      <c r="T6" s="233">
        <f>IFERROR(INDEX('Dln 1'!$M:$M,MATCH($S$4,'Dln 1'!$L:$L,0),1),0)</f>
        <v>0</v>
      </c>
      <c r="U6" s="232">
        <f>SUMIF('Dln 1'!$L:$L,$U$4,'Dln 1'!$O:$O)</f>
        <v>0</v>
      </c>
      <c r="V6" s="233">
        <f>IFERROR(INDEX('Dln 1'!$M:$M,MATCH($U$4,'Dln 1'!$L:$L,0),1),0)</f>
        <v>0</v>
      </c>
      <c r="W6" s="232">
        <f>SUMIF('Dln 1'!$L:$L,$W$4,'Dln 1'!$O:$O)</f>
        <v>0</v>
      </c>
      <c r="X6" s="233">
        <f>IFERROR(INDEX('Dln 1'!$M:$M,MATCH($W$4,'Dln 1'!$L:$L,0),1),0)</f>
        <v>0</v>
      </c>
      <c r="Y6" s="232">
        <f>SUMIF('Dln 1'!$L:$L,$Y$4,'Dln 1'!$O:$O)</f>
        <v>0</v>
      </c>
      <c r="Z6" s="233">
        <f>IFERROR(INDEX('Dln 1'!$M:$M,MATCH($Y$4,'Dln 1'!$L:$L,0),1),0)</f>
        <v>0</v>
      </c>
      <c r="AA6" s="232">
        <f>SUMIF('Dln 1'!$L:$L,$AA$4,'Dln 1'!$O:$O)</f>
        <v>0</v>
      </c>
      <c r="AB6" s="233">
        <f>IFERROR(INDEX('Dln 1'!$M:$M,MATCH($AA$4,'Dln 1'!$L:$L,0),1),0)</f>
        <v>0</v>
      </c>
      <c r="AC6" s="232">
        <f>SUMIF('Dln 1'!$L:$L,$AC$4,'Dln 1'!$O:$O)</f>
        <v>0</v>
      </c>
      <c r="AD6" s="262">
        <f>IFERROR(INDEX('Dln 1'!$M:$M,MATCH($AC$4,'Dln 1'!$L:$L,0),1),0)</f>
        <v>0</v>
      </c>
      <c r="AE6" s="234"/>
      <c r="AF6" s="235">
        <f>SUM(C6,E6,G6,I6,K6,M6,O6,Q6,S6,U6,W6,Y6,AA6,AC6)</f>
        <v>0</v>
      </c>
      <c r="AG6" s="280" t="b">
        <f>AF6='Dln 1'!L229</f>
        <v>1</v>
      </c>
    </row>
    <row r="7" spans="2:33" x14ac:dyDescent="0.2">
      <c r="B7" s="259" t="s">
        <v>77</v>
      </c>
      <c r="C7" s="263">
        <f>SUMIF('Dln 2'!$L:$L,$C$4,'Dln 2'!$O:$O)</f>
        <v>0</v>
      </c>
      <c r="D7" s="237">
        <f>IFERROR(INDEX('Dln 2'!$M:$M,MATCH($C$4,'Dln 2'!$L:$L,0),1),0)</f>
        <v>0</v>
      </c>
      <c r="E7" s="236">
        <f>SUMIF('Dln 2'!$L:$L,$E$4,'Dln 2'!$O:$O)</f>
        <v>0</v>
      </c>
      <c r="F7" s="237">
        <f>IFERROR(INDEX('Dln 2'!$M:$M,MATCH($E$4,'Dln 2'!$L:$L,0),1),0)</f>
        <v>0</v>
      </c>
      <c r="G7" s="236">
        <f>SUMIF('Dln 2'!$L:$L,$G$4,'Dln 2'!$O:$O)</f>
        <v>0</v>
      </c>
      <c r="H7" s="237">
        <f>IFERROR(INDEX('Dln 2'!$M:$M,MATCH($G$4,'Dln 2'!$L:$L,0),1),0)</f>
        <v>0</v>
      </c>
      <c r="I7" s="236">
        <f>SUMIF('Dln 2'!$L:$L,$I$4,'Dln 2'!$O:$O)</f>
        <v>0</v>
      </c>
      <c r="J7" s="237">
        <f>IFERROR(INDEX('Dln 2'!$M:$M,MATCH($I$4,'Dln 2'!$L:$L,0),1),0)</f>
        <v>0</v>
      </c>
      <c r="K7" s="236">
        <f>SUMIF('Dln 2'!$L:$L,$K$4,'Dln 2'!$O:$O)</f>
        <v>0</v>
      </c>
      <c r="L7" s="237">
        <f>IFERROR(INDEX('Dln 2'!$M:$M,MATCH($K$4,'Dln 2'!$L:$L,0),1),0)</f>
        <v>0</v>
      </c>
      <c r="M7" s="236">
        <f>SUMIF('Dln 2'!$L:$L,$M$4,'Dln 2'!$O:$O)</f>
        <v>0</v>
      </c>
      <c r="N7" s="237">
        <f>IFERROR(INDEX('Dln 2'!$M:$M,MATCH($M$4,'Dln 2'!$L:$L,0),1),0)</f>
        <v>0</v>
      </c>
      <c r="O7" s="236">
        <f>SUMIF('Dln 2'!$L:$L,$O$4,'Dln 2'!$O:$O)</f>
        <v>0</v>
      </c>
      <c r="P7" s="237">
        <f>IFERROR(INDEX('Dln 2'!$M:$M,MATCH($O$4,'Dln 2'!$L:$L,0),1),0)</f>
        <v>0</v>
      </c>
      <c r="Q7" s="236">
        <f>SUMIF('Dln 2'!$L:$L,$Q$4,'Dln 2'!$O:$O)</f>
        <v>0</v>
      </c>
      <c r="R7" s="237">
        <f>IFERROR(INDEX('Dln 2'!$M:$M,MATCH($Q$4,'Dln 2'!$L:$L,0),1),0)</f>
        <v>0</v>
      </c>
      <c r="S7" s="236">
        <f>SUMIF('Dln 2'!$L:$L,$S$4,'Dln 2'!$O:$O)</f>
        <v>0</v>
      </c>
      <c r="T7" s="237">
        <f>IFERROR(INDEX('Dln 2'!$M:$M,MATCH($S$4,'Dln 2'!$L:$L,0),1),0)</f>
        <v>0</v>
      </c>
      <c r="U7" s="236">
        <f>SUMIF('Dln 2'!$L:$L,$U$4,'Dln 2'!$O:$O)</f>
        <v>0</v>
      </c>
      <c r="V7" s="237">
        <f>IFERROR(INDEX('Dln 2'!$M:$M,MATCH($U$4,'Dln 2'!$L:$L,0),1),0)</f>
        <v>0</v>
      </c>
      <c r="W7" s="236">
        <f>SUMIF('Dln 2'!$L:$L,$W$4,'Dln 2'!$O:$O)</f>
        <v>0</v>
      </c>
      <c r="X7" s="237">
        <f>IFERROR(INDEX('Dln 2'!$M:$M,MATCH($W$4,'Dln 2'!$L:$L,0),1),0)</f>
        <v>0</v>
      </c>
      <c r="Y7" s="236">
        <f>SUMIF('Dln 2'!$L:$L,$Y$4,'Dln 2'!$O:$O)</f>
        <v>0</v>
      </c>
      <c r="Z7" s="237">
        <f>IFERROR(INDEX('Dln 2'!$M:$M,MATCH($Y$4,'Dln 2'!$L:$L,0),1),0)</f>
        <v>0</v>
      </c>
      <c r="AA7" s="236">
        <f>SUMIF('Dln 2'!$L:$L,$AA$4,'Dln 2'!$O:$O)</f>
        <v>0</v>
      </c>
      <c r="AB7" s="237">
        <f>IFERROR(INDEX('Dln 2'!$M:$M,MATCH($AA$4,'Dln 2'!$L:$L,0),1),0)</f>
        <v>0</v>
      </c>
      <c r="AC7" s="236">
        <f>SUMIF('Dln 2'!$L:$L,$AC$4,'Dln 2'!$O:$O)</f>
        <v>0</v>
      </c>
      <c r="AD7" s="440">
        <f>IFERROR(INDEX('Dln 2'!$M:$M,MATCH($AC$4,'Dln 2'!$L:$L,0),1),0)</f>
        <v>0</v>
      </c>
      <c r="AE7" s="234"/>
      <c r="AF7" s="235">
        <f t="shared" ref="AF7:AF24" si="0">SUM(C7,E7,G7,I7,K7,M7,O7,Q7,S7,U7,W7,Y7,AA7,AC7)</f>
        <v>0</v>
      </c>
      <c r="AG7" s="280" t="b">
        <f>AF6='Dln 2'!L229</f>
        <v>1</v>
      </c>
    </row>
    <row r="8" spans="2:33" x14ac:dyDescent="0.2">
      <c r="B8" s="259" t="s">
        <v>78</v>
      </c>
      <c r="C8" s="263">
        <f>SUMIF('Dln 3'!$L:$L,$C$4,'Dln 3'!$O:$O)</f>
        <v>0</v>
      </c>
      <c r="D8" s="237">
        <f>IFERROR(INDEX('Dln 3'!$M:$M,MATCH($C$4,'Dln 3'!$L:$L,0),1),0)</f>
        <v>0</v>
      </c>
      <c r="E8" s="236">
        <f>SUMIF('Dln 3'!$L:$L,$E$4,'Dln 3'!$O:$O)</f>
        <v>0</v>
      </c>
      <c r="F8" s="237">
        <f>IFERROR(INDEX('Dln 3'!$M:$M,MATCH($E$4,'Dln 3'!$L:$L,0),1),0)</f>
        <v>0</v>
      </c>
      <c r="G8" s="236">
        <f>SUMIF('Dln 3'!$L:$L,$G$4,'Dln 3'!$O:$O)</f>
        <v>0</v>
      </c>
      <c r="H8" s="237">
        <f>IFERROR(INDEX('Dln 3'!$M:$M,MATCH($G$4,'Dln 3'!$L:$L,0),1),0)</f>
        <v>0</v>
      </c>
      <c r="I8" s="236">
        <f>SUMIF('Dln 3'!$L:$L,$I$4,'Dln 3'!$O:$O)</f>
        <v>0</v>
      </c>
      <c r="J8" s="237">
        <f>IFERROR(INDEX('Dln 3'!$M:$M,MATCH($I$4,'Dln 3'!$L:$L,0),1),0)</f>
        <v>0</v>
      </c>
      <c r="K8" s="236">
        <f>SUMIF('Dln 3'!$L:$L,$K$4,'Dln 3'!$O:$O)</f>
        <v>0</v>
      </c>
      <c r="L8" s="237">
        <f>IFERROR(INDEX('Dln 3'!$M:$M,MATCH($K$4,'Dln 3'!$L:$L,0),1),0)</f>
        <v>0</v>
      </c>
      <c r="M8" s="236">
        <f>SUMIF('Dln 3'!$L:$L,$M$4,'Dln 3'!$O:$O)</f>
        <v>0</v>
      </c>
      <c r="N8" s="237">
        <f>IFERROR(INDEX('Dln 3'!$M:$M,MATCH($M$4,'Dln 3'!$L:$L,0),1),0)</f>
        <v>0</v>
      </c>
      <c r="O8" s="236">
        <f>SUMIF('Dln 3'!$L:$L,$O$4,'Dln 3'!$O:$O)</f>
        <v>0</v>
      </c>
      <c r="P8" s="237">
        <f>IFERROR(INDEX('Dln 3'!$M:$M,MATCH($O$4,'Dln 3'!$L:$L,0),1),0)</f>
        <v>0</v>
      </c>
      <c r="Q8" s="236">
        <f>SUMIF('Dln 3'!$L:$L,$Q$4,'Dln 3'!$O:$O)</f>
        <v>0</v>
      </c>
      <c r="R8" s="237">
        <f>IFERROR(INDEX('Dln 3'!$M:$M,MATCH($Q$4,'Dln 3'!$L:$L,0),1),0)</f>
        <v>0</v>
      </c>
      <c r="S8" s="236">
        <f>SUMIF('Dln 3'!$L:$L,$S$4,'Dln 3'!$O:$O)</f>
        <v>0</v>
      </c>
      <c r="T8" s="237">
        <f>IFERROR(INDEX('Dln 3'!$M:$M,MATCH($S$4,'Dln 3'!$L:$L,0),1),0)</f>
        <v>0</v>
      </c>
      <c r="U8" s="236">
        <f>SUMIF('Dln 3'!$L:$L,$U$4,'Dln 3'!$O:$O)</f>
        <v>0</v>
      </c>
      <c r="V8" s="237">
        <f>IFERROR(INDEX('Dln 3'!$M:$M,MATCH($U$4,'Dln 3'!$L:$L,0),1),0)</f>
        <v>0</v>
      </c>
      <c r="W8" s="236">
        <f>SUMIF('Dln 3'!$L:$L,$W$4,'Dln 3'!$O:$O)</f>
        <v>0</v>
      </c>
      <c r="X8" s="237">
        <f>IFERROR(INDEX('Dln 3'!$M:$M,MATCH($W$4,'Dln 3'!$L:$L,0),1),0)</f>
        <v>0</v>
      </c>
      <c r="Y8" s="236">
        <f>SUMIF('Dln 3'!$L:$L,$Y$4,'Dln 3'!$O:$O)</f>
        <v>0</v>
      </c>
      <c r="Z8" s="237">
        <f>IFERROR(INDEX('Dln 3'!$M:$M,MATCH($Y$4,'Dln 3'!$L:$L,0),1),0)</f>
        <v>0</v>
      </c>
      <c r="AA8" s="236">
        <f>SUMIF('Dln 3'!$L:$L,$AA$4,'Dln 3'!$O:$O)</f>
        <v>0</v>
      </c>
      <c r="AB8" s="237">
        <f>IFERROR(INDEX('Dln 3'!$M:$M,MATCH($AA$4,'Dln 3'!$L:$L,0),1),0)</f>
        <v>0</v>
      </c>
      <c r="AC8" s="236">
        <f>SUMIF('Dln 3'!$L:$L,$AC$4,'Dln 3'!$O:$O)</f>
        <v>0</v>
      </c>
      <c r="AD8" s="440">
        <f>IFERROR(INDEX('Dln 3'!$M:$M,MATCH($AC$4,'Dln 3'!$L:$L,0),1),0)</f>
        <v>0</v>
      </c>
      <c r="AE8" s="234"/>
      <c r="AF8" s="235">
        <f t="shared" si="0"/>
        <v>0</v>
      </c>
      <c r="AG8" s="280" t="b">
        <f>AF6='Dln 3'!L229</f>
        <v>1</v>
      </c>
    </row>
    <row r="9" spans="2:33" x14ac:dyDescent="0.2">
      <c r="B9" s="259" t="s">
        <v>79</v>
      </c>
      <c r="C9" s="263">
        <f>SUMIF('Dln 4'!$L:$L,$C$4,'Dln 4'!$O:$O)</f>
        <v>0</v>
      </c>
      <c r="D9" s="237">
        <f>IFERROR(INDEX('Dln 4'!$M:$M,MATCH($C$4,'Dln 4'!$L:$L,0),1),0)</f>
        <v>0</v>
      </c>
      <c r="E9" s="236">
        <f>SUMIF('Dln 4'!$L:$L,$E$4,'Dln 4'!$O:$O)</f>
        <v>0</v>
      </c>
      <c r="F9" s="237">
        <f>IFERROR(INDEX('Dln 4'!$M:$M,MATCH($E$4,'Dln 4'!$L:$L,0),1),0)</f>
        <v>0</v>
      </c>
      <c r="G9" s="236">
        <f>SUMIF('Dln 4'!$L:$L,$G$4,'Dln 4'!$O:$O)</f>
        <v>0</v>
      </c>
      <c r="H9" s="237">
        <f>IFERROR(INDEX('Dln 4'!$M:$M,MATCH($G$4,'Dln 4'!$L:$L,0),1),0)</f>
        <v>0</v>
      </c>
      <c r="I9" s="236">
        <f>SUMIF('Dln 4'!$L:$L,$I$4,'Dln 4'!$O:$O)</f>
        <v>0</v>
      </c>
      <c r="J9" s="237">
        <f>IFERROR(INDEX('Dln 4'!$M:$M,MATCH($I$4,'Dln 4'!$L:$L,0),1),0)</f>
        <v>0</v>
      </c>
      <c r="K9" s="236">
        <f>SUMIF('Dln 4'!$L:$L,$K$4,'Dln 4'!$O:$O)</f>
        <v>0</v>
      </c>
      <c r="L9" s="237">
        <f>IFERROR(INDEX('Dln 4'!$M:$M,MATCH($K$4,'Dln 4'!$L:$L,0),1),0)</f>
        <v>0</v>
      </c>
      <c r="M9" s="236">
        <f>SUMIF('Dln 4'!$L:$L,$M$4,'Dln 4'!$O:$O)</f>
        <v>0</v>
      </c>
      <c r="N9" s="237">
        <f>IFERROR(INDEX('Dln 4'!$M:$M,MATCH($M$4,'Dln 4'!$L:$L,0),1),0)</f>
        <v>0</v>
      </c>
      <c r="O9" s="236">
        <f>SUMIF('Dln 4'!$L:$L,$O$4,'Dln 4'!$O:$O)</f>
        <v>0</v>
      </c>
      <c r="P9" s="237">
        <f>IFERROR(INDEX('Dln 4'!$M:$M,MATCH($O$4,'Dln 4'!$L:$L,0),1),0)</f>
        <v>0</v>
      </c>
      <c r="Q9" s="236">
        <f>SUMIF('Dln 4'!$L:$L,$Q$4,'Dln 4'!$O:$O)</f>
        <v>0</v>
      </c>
      <c r="R9" s="237">
        <f>IFERROR(INDEX('Dln 4'!$M:$M,MATCH($Q$4,'Dln 4'!$L:$L,0),1),0)</f>
        <v>0</v>
      </c>
      <c r="S9" s="236">
        <f>SUMIF('Dln 4'!$L:$L,$S$4,'Dln 4'!$O:$O)</f>
        <v>0</v>
      </c>
      <c r="T9" s="237">
        <f>IFERROR(INDEX('Dln 4'!$M:$M,MATCH($S$4,'Dln 4'!$L:$L,0),1),0)</f>
        <v>0</v>
      </c>
      <c r="U9" s="236">
        <f>SUMIF('Dln 4'!$L:$L,$U$4,'Dln 4'!$O:$O)</f>
        <v>0</v>
      </c>
      <c r="V9" s="237">
        <f>IFERROR(INDEX('Dln 4'!$M:$M,MATCH($U$4,'Dln 4'!$L:$L,0),1),0)</f>
        <v>0</v>
      </c>
      <c r="W9" s="236">
        <f>SUMIF('Dln 4'!$L:$L,$W$4,'Dln 4'!$O:$O)</f>
        <v>0</v>
      </c>
      <c r="X9" s="237">
        <f>IFERROR(INDEX('Dln 4'!$M:$M,MATCH($W$4,'Dln 4'!$L:$L,0),1),0)</f>
        <v>0</v>
      </c>
      <c r="Y9" s="236">
        <f>SUMIF('Dln 4'!$L:$L,$Y$4,'Dln 4'!$O:$O)</f>
        <v>0</v>
      </c>
      <c r="Z9" s="237">
        <f>IFERROR(INDEX('Dln 4'!$M:$M,MATCH($Y$4,'Dln 4'!$L:$L,0),1),0)</f>
        <v>0</v>
      </c>
      <c r="AA9" s="236">
        <f>SUMIF('Dln 4'!$L:$L,$AA$4,'Dln 4'!$O:$O)</f>
        <v>0</v>
      </c>
      <c r="AB9" s="237">
        <f>IFERROR(INDEX('Dln 4'!$M:$M,MATCH($AA$4,'Dln 4'!$L:$L,0),1),0)</f>
        <v>0</v>
      </c>
      <c r="AC9" s="236">
        <f>SUMIF('Dln 4'!$L:$L,$AC$4,'Dln 4'!$O:$O)</f>
        <v>0</v>
      </c>
      <c r="AD9" s="440">
        <f>IFERROR(INDEX('Dln 4'!$M:$M,MATCH($AC$4,'Dln 4'!$L:$L,0),1),0)</f>
        <v>0</v>
      </c>
      <c r="AE9" s="234"/>
      <c r="AF9" s="235">
        <f t="shared" si="0"/>
        <v>0</v>
      </c>
      <c r="AG9" s="280" t="b">
        <f>AF6='Dln 4'!L229</f>
        <v>1</v>
      </c>
    </row>
    <row r="10" spans="2:33" x14ac:dyDescent="0.2">
      <c r="B10" s="259" t="s">
        <v>80</v>
      </c>
      <c r="C10" s="263">
        <f>SUMIF('Dln 5'!$L:$L,$C$4,'Dln 5'!$O:$O)</f>
        <v>0</v>
      </c>
      <c r="D10" s="237">
        <f>IFERROR(INDEX('Dln 5'!$M:$M,MATCH($C$4,'Dln 5'!$L:$L,0),1),0)</f>
        <v>0</v>
      </c>
      <c r="E10" s="236">
        <f>SUMIF('Dln 5'!$L:$L,$E$4,'Dln 5'!$O:$O)</f>
        <v>0</v>
      </c>
      <c r="F10" s="237">
        <f>IFERROR(INDEX('Dln 5'!$M:$M,MATCH($E$4,'Dln 5'!$L:$L,0),1),0)</f>
        <v>0</v>
      </c>
      <c r="G10" s="236">
        <f>SUMIF('Dln 5'!$L:$L,$G$4,'Dln 5'!$O:$O)</f>
        <v>0</v>
      </c>
      <c r="H10" s="237">
        <f>IFERROR(INDEX('Dln 5'!$M:$M,MATCH($G$4,'Dln 5'!$L:$L,0),1),0)</f>
        <v>0</v>
      </c>
      <c r="I10" s="236">
        <f>SUMIF('Dln 5'!$L:$L,$I$4,'Dln 5'!$O:$O)</f>
        <v>0</v>
      </c>
      <c r="J10" s="237">
        <f>IFERROR(INDEX('Dln 5'!$M:$M,MATCH($I$4,'Dln 5'!$L:$L,0),1),0)</f>
        <v>0</v>
      </c>
      <c r="K10" s="236">
        <f>SUMIF('Dln 5'!$L:$L,$K$4,'Dln 5'!$O:$O)</f>
        <v>0</v>
      </c>
      <c r="L10" s="237">
        <f>IFERROR(INDEX('Dln 5'!$M:$M,MATCH($K$4,'Dln 5'!$L:$L,0),1),0)</f>
        <v>0</v>
      </c>
      <c r="M10" s="236">
        <f>SUMIF('Dln 5'!$L:$L,$M$4,'Dln 5'!$O:$O)</f>
        <v>0</v>
      </c>
      <c r="N10" s="237">
        <f>IFERROR(INDEX('Dln 5'!$M:$M,MATCH($M$4,'Dln 5'!$L:$L,0),1),0)</f>
        <v>0</v>
      </c>
      <c r="O10" s="236">
        <f>SUMIF('Dln 5'!$L:$L,$O$4,'Dln 5'!$O:$O)</f>
        <v>0</v>
      </c>
      <c r="P10" s="237">
        <f>IFERROR(INDEX('Dln 5'!$M:$M,MATCH($O$4,'Dln 5'!$L:$L,0),1),0)</f>
        <v>0</v>
      </c>
      <c r="Q10" s="236">
        <f>SUMIF('Dln 5'!$L:$L,$Q$4,'Dln 5'!$O:$O)</f>
        <v>0</v>
      </c>
      <c r="R10" s="237">
        <f>IFERROR(INDEX('Dln 5'!$M:$M,MATCH($Q$4,'Dln 5'!$L:$L,0),1),0)</f>
        <v>0</v>
      </c>
      <c r="S10" s="236">
        <f>SUMIF('Dln 5'!$L:$L,$S$4,'Dln 5'!$O:$O)</f>
        <v>0</v>
      </c>
      <c r="T10" s="237">
        <f>IFERROR(INDEX('Dln 5'!$M:$M,MATCH($S$4,'Dln 5'!$L:$L,0),1),0)</f>
        <v>0</v>
      </c>
      <c r="U10" s="236">
        <f>SUMIF('Dln 5'!$L:$L,$U$4,'Dln 5'!$O:$O)</f>
        <v>0</v>
      </c>
      <c r="V10" s="237">
        <f>IFERROR(INDEX('Dln 5'!$M:$M,MATCH($U$4,'Dln 5'!$L:$L,0),1),0)</f>
        <v>0</v>
      </c>
      <c r="W10" s="236">
        <f>SUMIF('Dln 5'!$L:$L,$W$4,'Dln 5'!$O:$O)</f>
        <v>0</v>
      </c>
      <c r="X10" s="237">
        <f>IFERROR(INDEX('Dln 5'!$M:$M,MATCH($W$4,'Dln 5'!$L:$L,0),1),0)</f>
        <v>0</v>
      </c>
      <c r="Y10" s="236">
        <f>SUMIF('Dln 5'!$L:$L,$Y$4,'Dln 5'!$O:$O)</f>
        <v>0</v>
      </c>
      <c r="Z10" s="237">
        <f>IFERROR(INDEX('Dln 5'!$M:$M,MATCH($Y$4,'Dln 5'!$L:$L,0),1),0)</f>
        <v>0</v>
      </c>
      <c r="AA10" s="236">
        <f>SUMIF('Dln 5'!$L:$L,$AA$4,'Dln 5'!$O:$O)</f>
        <v>0</v>
      </c>
      <c r="AB10" s="237">
        <f>IFERROR(INDEX('Dln 5'!$M:$M,MATCH($AA$4,'Dln 5'!$L:$L,0),1),0)</f>
        <v>0</v>
      </c>
      <c r="AC10" s="236">
        <f>SUMIF('Dln 5'!$L:$L,$AC$4,'Dln 5'!$O:$O)</f>
        <v>0</v>
      </c>
      <c r="AD10" s="440">
        <f>IFERROR(INDEX('Dln 5'!$M:$M,MATCH($AC$4,'Dln 5'!$L:$L,0),1),0)</f>
        <v>0</v>
      </c>
      <c r="AE10" s="234"/>
      <c r="AF10" s="235">
        <f t="shared" si="0"/>
        <v>0</v>
      </c>
      <c r="AG10" s="280" t="b">
        <f>AF6='Dln 5'!L229</f>
        <v>1</v>
      </c>
    </row>
    <row r="11" spans="2:33" x14ac:dyDescent="0.2">
      <c r="B11" s="259" t="s">
        <v>81</v>
      </c>
      <c r="C11" s="263">
        <f>SUMIF('Dln 6'!$L:$L,$C$4,'Dln 6'!$O:$O)</f>
        <v>0</v>
      </c>
      <c r="D11" s="237">
        <f>IFERROR(INDEX('Dln 6'!$M:$M,MATCH($C$4,'Dln 6'!$L:$L,0),1),0)</f>
        <v>0</v>
      </c>
      <c r="E11" s="236">
        <f>SUMIF('Dln 6'!$L:$L,$E$4,'Dln 6'!$O:$O)</f>
        <v>0</v>
      </c>
      <c r="F11" s="237">
        <f>IFERROR(INDEX('Dln 6'!$M:$M,MATCH($E$4,'Dln 6'!$L:$L,0),1),0)</f>
        <v>0</v>
      </c>
      <c r="G11" s="236">
        <f>SUMIF('Dln 6'!$L:$L,$G$4,'Dln 6'!$O:$O)</f>
        <v>0</v>
      </c>
      <c r="H11" s="237">
        <f>IFERROR(INDEX('Dln 6'!$M:$M,MATCH($G$4,'Dln 6'!$L:$L,0),1),0)</f>
        <v>0</v>
      </c>
      <c r="I11" s="236">
        <f>SUMIF('Dln 6'!$L:$L,$I$4,'Dln 6'!$O:$O)</f>
        <v>0</v>
      </c>
      <c r="J11" s="237">
        <f>IFERROR(INDEX('Dln 6'!$M:$M,MATCH($I$4,'Dln 6'!$L:$L,0),1),0)</f>
        <v>0</v>
      </c>
      <c r="K11" s="236">
        <f>SUMIF('Dln 6'!$L:$L,$K$4,'Dln 6'!$O:$O)</f>
        <v>0</v>
      </c>
      <c r="L11" s="237">
        <f>IFERROR(INDEX('Dln 6'!$M:$M,MATCH($K$4,'Dln 6'!$L:$L,0),1),0)</f>
        <v>0</v>
      </c>
      <c r="M11" s="236">
        <f>SUMIF('Dln 6'!$L:$L,$M$4,'Dln 6'!$O:$O)</f>
        <v>0</v>
      </c>
      <c r="N11" s="237">
        <f>IFERROR(INDEX('Dln 6'!$M:$M,MATCH($M$4,'Dln 6'!$L:$L,0),1),0)</f>
        <v>0</v>
      </c>
      <c r="O11" s="236">
        <f>SUMIF('Dln 6'!$L:$L,$O$4,'Dln 6'!$O:$O)</f>
        <v>0</v>
      </c>
      <c r="P11" s="237">
        <f>IFERROR(INDEX('Dln 6'!$M:$M,MATCH($O$4,'Dln 6'!$L:$L,0),1),0)</f>
        <v>0</v>
      </c>
      <c r="Q11" s="236">
        <f>SUMIF('Dln 6'!$L:$L,$Q$4,'Dln 6'!$O:$O)</f>
        <v>0</v>
      </c>
      <c r="R11" s="237">
        <f>IFERROR(INDEX('Dln 6'!$M:$M,MATCH($Q$4,'Dln 6'!$L:$L,0),1),0)</f>
        <v>0</v>
      </c>
      <c r="S11" s="236">
        <f>SUMIF('Dln 6'!$L:$L,$S$4,'Dln 6'!$O:$O)</f>
        <v>0</v>
      </c>
      <c r="T11" s="237">
        <f>IFERROR(INDEX('Dln 6'!$M:$M,MATCH($S$4,'Dln 6'!$L:$L,0),1),0)</f>
        <v>0</v>
      </c>
      <c r="U11" s="236">
        <f>SUMIF('Dln 6'!$L:$L,$U$4,'Dln 6'!$O:$O)</f>
        <v>0</v>
      </c>
      <c r="V11" s="237">
        <f>IFERROR(INDEX('Dln 6'!$M:$M,MATCH($U$4,'Dln 6'!$L:$L,0),1),0)</f>
        <v>0</v>
      </c>
      <c r="W11" s="236">
        <f>SUMIF('Dln 6'!$L:$L,$W$4,'Dln 6'!$O:$O)</f>
        <v>0</v>
      </c>
      <c r="X11" s="237">
        <f>IFERROR(INDEX('Dln 6'!$M:$M,MATCH($W$4,'Dln 6'!$L:$L,0),1),0)</f>
        <v>0</v>
      </c>
      <c r="Y11" s="236">
        <f>SUMIF('Dln 6'!$L:$L,$Y$4,'Dln 6'!$O:$O)</f>
        <v>0</v>
      </c>
      <c r="Z11" s="237">
        <f>IFERROR(INDEX('Dln 6'!$M:$M,MATCH($Y$4,'Dln 6'!$L:$L,0),1),0)</f>
        <v>0</v>
      </c>
      <c r="AA11" s="236">
        <f>SUMIF('Dln 6'!$L:$L,$AA$4,'Dln 6'!$O:$O)</f>
        <v>0</v>
      </c>
      <c r="AB11" s="237">
        <f>IFERROR(INDEX('Dln 6'!$M:$M,MATCH($AA$4,'Dln 6'!$L:$L,0),1),0)</f>
        <v>0</v>
      </c>
      <c r="AC11" s="236">
        <f>SUMIF('Dln 6'!$L:$L,$AC$4,'Dln 6'!$O:$O)</f>
        <v>0</v>
      </c>
      <c r="AD11" s="440">
        <f>IFERROR(INDEX('Dln 6'!$M:$M,MATCH($AC$4,'Dln 6'!$L:$L,0),1),0)</f>
        <v>0</v>
      </c>
      <c r="AE11" s="234"/>
      <c r="AF11" s="235">
        <f t="shared" si="0"/>
        <v>0</v>
      </c>
      <c r="AG11" s="280" t="b">
        <f>AF6='Dln 6'!L229</f>
        <v>1</v>
      </c>
    </row>
    <row r="12" spans="2:33" x14ac:dyDescent="0.2">
      <c r="B12" s="259" t="s">
        <v>82</v>
      </c>
      <c r="C12" s="263">
        <f>SUMIF('Dln 7'!$L:$L,$C$4,'Dln 7'!$O:$O)</f>
        <v>0</v>
      </c>
      <c r="D12" s="237">
        <f>IFERROR(INDEX('Dln 7'!$M:$M,MATCH($C$4,'Dln 7'!$L:$L,0),1),0)</f>
        <v>0</v>
      </c>
      <c r="E12" s="236">
        <f>SUMIF('Dln 7'!$L:$L,$E$4,'Dln 7'!$O:$O)</f>
        <v>0</v>
      </c>
      <c r="F12" s="237">
        <f>IFERROR(INDEX('Dln 7'!$M:$M,MATCH($E$4,'Dln 7'!$L:$L,0),1),0)</f>
        <v>0</v>
      </c>
      <c r="G12" s="236">
        <f>SUMIF('Dln 7'!$L:$L,$G$4,'Dln 7'!$O:$O)</f>
        <v>0</v>
      </c>
      <c r="H12" s="237">
        <f>IFERROR(INDEX('Dln 7'!$M:$M,MATCH($G$4,'Dln 7'!$L:$L,0),1),0)</f>
        <v>0</v>
      </c>
      <c r="I12" s="236">
        <f>SUMIF('Dln 7'!$L:$L,$I$4,'Dln 7'!$O:$O)</f>
        <v>0</v>
      </c>
      <c r="J12" s="237">
        <f>IFERROR(INDEX('Dln 7'!$M:$M,MATCH($I$4,'Dln 7'!$L:$L,0),1),0)</f>
        <v>0</v>
      </c>
      <c r="K12" s="236">
        <f>SUMIF('Dln 7'!$L:$L,$K$4,'Dln 7'!$O:$O)</f>
        <v>0</v>
      </c>
      <c r="L12" s="237">
        <f>IFERROR(INDEX('Dln 7'!$M:$M,MATCH($K$4,'Dln 7'!$L:$L,0),1),0)</f>
        <v>0</v>
      </c>
      <c r="M12" s="236">
        <f>SUMIF('Dln 7'!$L:$L,$M$4,'Dln 7'!$O:$O)</f>
        <v>0</v>
      </c>
      <c r="N12" s="237">
        <f>IFERROR(INDEX('Dln 7'!$M:$M,MATCH($M$4,'Dln 7'!$L:$L,0),1),0)</f>
        <v>0</v>
      </c>
      <c r="O12" s="236">
        <f>SUMIF('Dln 7'!$L:$L,$O$4,'Dln 7'!$O:$O)</f>
        <v>0</v>
      </c>
      <c r="P12" s="237">
        <f>IFERROR(INDEX('Dln 7'!$M:$M,MATCH($O$4,'Dln 7'!$L:$L,0),1),0)</f>
        <v>0</v>
      </c>
      <c r="Q12" s="236">
        <f>SUMIF('Dln 7'!$L:$L,$Q$4,'Dln 7'!$O:$O)</f>
        <v>0</v>
      </c>
      <c r="R12" s="237">
        <f>IFERROR(INDEX('Dln 7'!$M:$M,MATCH($Q$4,'Dln 7'!$L:$L,0),1),0)</f>
        <v>0</v>
      </c>
      <c r="S12" s="236">
        <f>SUMIF('Dln 7'!$L:$L,$S$4,'Dln 7'!$O:$O)</f>
        <v>0</v>
      </c>
      <c r="T12" s="237">
        <f>IFERROR(INDEX('Dln 7'!$M:$M,MATCH($S$4,'Dln 7'!$L:$L,0),1),0)</f>
        <v>0</v>
      </c>
      <c r="U12" s="236">
        <f>SUMIF('Dln 7'!$L:$L,$U$4,'Dln 7'!$O:$O)</f>
        <v>0</v>
      </c>
      <c r="V12" s="237">
        <f>IFERROR(INDEX('Dln 7'!$M:$M,MATCH($U$4,'Dln 7'!$L:$L,0),1),0)</f>
        <v>0</v>
      </c>
      <c r="W12" s="236">
        <f>SUMIF('Dln 7'!$L:$L,$W$4,'Dln 7'!$O:$O)</f>
        <v>0</v>
      </c>
      <c r="X12" s="237">
        <f>IFERROR(INDEX('Dln 7'!$M:$M,MATCH($W$4,'Dln 7'!$L:$L,0),1),0)</f>
        <v>0</v>
      </c>
      <c r="Y12" s="236">
        <f>SUMIF('Dln 7'!$L:$L,$Y$4,'Dln 7'!$O:$O)</f>
        <v>0</v>
      </c>
      <c r="Z12" s="237">
        <f>IFERROR(INDEX('Dln 7'!$M:$M,MATCH($Y$4,'Dln 7'!$L:$L,0),1),0)</f>
        <v>0</v>
      </c>
      <c r="AA12" s="236">
        <f>SUMIF('Dln 7'!$L:$L,$AA$4,'Dln 7'!$O:$O)</f>
        <v>0</v>
      </c>
      <c r="AB12" s="237">
        <f>IFERROR(INDEX('Dln 7'!$M:$M,MATCH($AA$4,'Dln 7'!$L:$L,0),1),0)</f>
        <v>0</v>
      </c>
      <c r="AC12" s="236">
        <f>SUMIF('Dln 7'!$L:$L,$AC$4,'Dln 7'!$O:$O)</f>
        <v>0</v>
      </c>
      <c r="AD12" s="440">
        <f>IFERROR(INDEX('Dln 7'!$M:$M,MATCH($AC$4,'Dln 7'!$L:$L,0),1),0)</f>
        <v>0</v>
      </c>
      <c r="AE12" s="234"/>
      <c r="AF12" s="235">
        <f t="shared" si="0"/>
        <v>0</v>
      </c>
      <c r="AG12" s="280" t="b">
        <f>AF6='Dln 7'!L229</f>
        <v>1</v>
      </c>
    </row>
    <row r="13" spans="2:33" x14ac:dyDescent="0.2">
      <c r="B13" s="259" t="s">
        <v>83</v>
      </c>
      <c r="C13" s="263">
        <f>SUMIF('Dln 8'!$L:$L,$C$4,'Dln 8'!$O:$O)</f>
        <v>0</v>
      </c>
      <c r="D13" s="237">
        <f>IFERROR(INDEX('Dln 8'!$M:$M,MATCH($C$4,'Dln 8'!$L:$L,0),1),0)</f>
        <v>0</v>
      </c>
      <c r="E13" s="236">
        <f>SUMIF('Dln 8'!$L:$L,$E$4,'Dln 8'!$O:$O)</f>
        <v>0</v>
      </c>
      <c r="F13" s="237">
        <f>IFERROR(INDEX('Dln 8'!$M:$M,MATCH($E$4,'Dln 8'!$L:$L,0),1),0)</f>
        <v>0</v>
      </c>
      <c r="G13" s="236">
        <f>SUMIF('Dln 8'!$L:$L,$G$4,'Dln 8'!$O:$O)</f>
        <v>0</v>
      </c>
      <c r="H13" s="237">
        <f>IFERROR(INDEX('Dln 8'!$M:$M,MATCH($G$4,'Dln 8'!$L:$L,0),1),0)</f>
        <v>0</v>
      </c>
      <c r="I13" s="236">
        <f>SUMIF('Dln 8'!$L:$L,$I$4,'Dln 8'!$O:$O)</f>
        <v>0</v>
      </c>
      <c r="J13" s="237">
        <f>IFERROR(INDEX('Dln 8'!$M:$M,MATCH($I$4,'Dln 8'!$L:$L,0),1),0)</f>
        <v>0</v>
      </c>
      <c r="K13" s="236">
        <f>SUMIF('Dln 8'!$L:$L,$K$4,'Dln 8'!$O:$O)</f>
        <v>0</v>
      </c>
      <c r="L13" s="237">
        <f>IFERROR(INDEX('Dln 8'!$M:$M,MATCH($K$4,'Dln 8'!$L:$L,0),1),0)</f>
        <v>0</v>
      </c>
      <c r="M13" s="236">
        <f>SUMIF('Dln 8'!$L:$L,$M$4,'Dln 8'!$O:$O)</f>
        <v>0</v>
      </c>
      <c r="N13" s="237">
        <f>IFERROR(INDEX('Dln 8'!$M:$M,MATCH($M$4,'Dln 8'!$L:$L,0),1),0)</f>
        <v>0</v>
      </c>
      <c r="O13" s="236">
        <f>SUMIF('Dln 8'!$L:$L,$O$4,'Dln 8'!$O:$O)</f>
        <v>0</v>
      </c>
      <c r="P13" s="237">
        <f>IFERROR(INDEX('Dln 8'!$M:$M,MATCH($O$4,'Dln 8'!$L:$L,0),1),0)</f>
        <v>0</v>
      </c>
      <c r="Q13" s="236">
        <f>SUMIF('Dln 8'!$L:$L,$Q$4,'Dln 8'!$O:$O)</f>
        <v>0</v>
      </c>
      <c r="R13" s="237">
        <f>IFERROR(INDEX('Dln 8'!$M:$M,MATCH($Q$4,'Dln 8'!$L:$L,0),1),0)</f>
        <v>0</v>
      </c>
      <c r="S13" s="236">
        <f>SUMIF('Dln 8'!$L:$L,$S$4,'Dln 8'!$O:$O)</f>
        <v>0</v>
      </c>
      <c r="T13" s="237">
        <f>IFERROR(INDEX('Dln 8'!$M:$M,MATCH($S$4,'Dln 8'!$L:$L,0),1),0)</f>
        <v>0</v>
      </c>
      <c r="U13" s="236">
        <f>SUMIF('Dln 8'!$L:$L,$U$4,'Dln 8'!$O:$O)</f>
        <v>0</v>
      </c>
      <c r="V13" s="237">
        <f>IFERROR(INDEX('Dln 8'!$M:$M,MATCH($U$4,'Dln 8'!$L:$L,0),1),0)</f>
        <v>0</v>
      </c>
      <c r="W13" s="236">
        <f>SUMIF('Dln 8'!$L:$L,$W$4,'Dln 8'!$O:$O)</f>
        <v>0</v>
      </c>
      <c r="X13" s="237">
        <f>IFERROR(INDEX('Dln 8'!$M:$M,MATCH($W$4,'Dln 8'!$L:$L,0),1),0)</f>
        <v>0</v>
      </c>
      <c r="Y13" s="236">
        <f>SUMIF('Dln 8'!$L:$L,$Y$4,'Dln 8'!$O:$O)</f>
        <v>0</v>
      </c>
      <c r="Z13" s="237">
        <f>IFERROR(INDEX('Dln 8'!$M:$M,MATCH($Y$4,'Dln 8'!$L:$L,0),1),0)</f>
        <v>0</v>
      </c>
      <c r="AA13" s="236">
        <f>SUMIF('Dln 8'!$L:$L,$AA$4,'Dln 8'!$O:$O)</f>
        <v>0</v>
      </c>
      <c r="AB13" s="237">
        <f>IFERROR(INDEX('Dln 8'!$M:$M,MATCH($AA$4,'Dln 8'!$L:$L,0),1),0)</f>
        <v>0</v>
      </c>
      <c r="AC13" s="236">
        <f>SUMIF('Dln 8'!$L:$L,$AC$4,'Dln 8'!$O:$O)</f>
        <v>0</v>
      </c>
      <c r="AD13" s="440">
        <f>IFERROR(INDEX('Dln 8'!$M:$M,MATCH($AC$4,'Dln 8'!$L:$L,0),1),0)</f>
        <v>0</v>
      </c>
      <c r="AE13" s="234"/>
      <c r="AF13" s="235">
        <f t="shared" si="0"/>
        <v>0</v>
      </c>
      <c r="AG13" s="280" t="b">
        <f>AF6='Dln 8'!L229</f>
        <v>1</v>
      </c>
    </row>
    <row r="14" spans="2:33" x14ac:dyDescent="0.2">
      <c r="B14" s="259" t="s">
        <v>84</v>
      </c>
      <c r="C14" s="263">
        <f>SUMIF('Dln 9'!$L:$L,$C$4,'Dln 9'!$O:$O)</f>
        <v>0</v>
      </c>
      <c r="D14" s="237">
        <f>IFERROR(INDEX('Dln 9'!$M:$M,MATCH($C$4,'Dln 9'!$L:$L,0),1),0)</f>
        <v>0</v>
      </c>
      <c r="E14" s="236">
        <f>SUMIF('Dln 9'!$L:$L,$E$4,'Dln 9'!$O:$O)</f>
        <v>0</v>
      </c>
      <c r="F14" s="237">
        <f>IFERROR(INDEX('Dln 9'!$M:$M,MATCH($E$4,'Dln 9'!$L:$L,0),1),0)</f>
        <v>0</v>
      </c>
      <c r="G14" s="236">
        <f>SUMIF('Dln 9'!$L:$L,$G$4,'Dln 9'!$O:$O)</f>
        <v>0</v>
      </c>
      <c r="H14" s="237">
        <f>IFERROR(INDEX('Dln 9'!$M:$M,MATCH($G$4,'Dln 9'!$L:$L,0),1),0)</f>
        <v>0</v>
      </c>
      <c r="I14" s="236">
        <f>SUMIF('Dln 9'!$L:$L,$I$4,'Dln 9'!$O:$O)</f>
        <v>0</v>
      </c>
      <c r="J14" s="237">
        <f>IFERROR(INDEX('Dln 9'!$M:$M,MATCH($I$4,'Dln 9'!$L:$L,0),1),0)</f>
        <v>0</v>
      </c>
      <c r="K14" s="236">
        <f>SUMIF('Dln 9'!$L:$L,$K$4,'Dln 9'!$O:$O)</f>
        <v>0</v>
      </c>
      <c r="L14" s="237">
        <f>IFERROR(INDEX('Dln 9'!$M:$M,MATCH($K$4,'Dln 9'!$L:$L,0),1),0)</f>
        <v>0</v>
      </c>
      <c r="M14" s="236">
        <f>SUMIF('Dln 9'!$L:$L,$M$4,'Dln 9'!$O:$O)</f>
        <v>0</v>
      </c>
      <c r="N14" s="237">
        <f>IFERROR(INDEX('Dln 9'!$M:$M,MATCH($M$4,'Dln 9'!$L:$L,0),1),0)</f>
        <v>0</v>
      </c>
      <c r="O14" s="236">
        <f>SUMIF('Dln 9'!$L:$L,$O$4,'Dln 9'!$O:$O)</f>
        <v>0</v>
      </c>
      <c r="P14" s="237">
        <f>IFERROR(INDEX('Dln 9'!$M:$M,MATCH($O$4,'Dln 9'!$L:$L,0),1),0)</f>
        <v>0</v>
      </c>
      <c r="Q14" s="236">
        <f>SUMIF('Dln 9'!$L:$L,$Q$4,'Dln 9'!$O:$O)</f>
        <v>0</v>
      </c>
      <c r="R14" s="237">
        <f>IFERROR(INDEX('Dln 9'!$M:$M,MATCH($Q$4,'Dln 9'!$L:$L,0),1),0)</f>
        <v>0</v>
      </c>
      <c r="S14" s="236">
        <f>SUMIF('Dln 9'!$L:$L,$S$4,'Dln 9'!$O:$O)</f>
        <v>0</v>
      </c>
      <c r="T14" s="237">
        <f>IFERROR(INDEX('Dln 9'!$M:$M,MATCH($S$4,'Dln 9'!$L:$L,0),1),0)</f>
        <v>0</v>
      </c>
      <c r="U14" s="236">
        <f>SUMIF('Dln 9'!$L:$L,$U$4,'Dln 9'!$O:$O)</f>
        <v>0</v>
      </c>
      <c r="V14" s="237">
        <f>IFERROR(INDEX('Dln 9'!$M:$M,MATCH($U$4,'Dln 9'!$L:$L,0),1),0)</f>
        <v>0</v>
      </c>
      <c r="W14" s="236">
        <f>SUMIF('Dln 9'!$L:$L,$W$4,'Dln 9'!$O:$O)</f>
        <v>0</v>
      </c>
      <c r="X14" s="237">
        <f>IFERROR(INDEX('Dln 9'!$M:$M,MATCH($W$4,'Dln 9'!$L:$L,0),1),0)</f>
        <v>0</v>
      </c>
      <c r="Y14" s="236">
        <f>SUMIF('Dln 9'!$L:$L,$Y$4,'Dln 9'!$O:$O)</f>
        <v>0</v>
      </c>
      <c r="Z14" s="237">
        <f>IFERROR(INDEX('Dln 9'!$M:$M,MATCH($Y$4,'Dln 9'!$L:$L,0),1),0)</f>
        <v>0</v>
      </c>
      <c r="AA14" s="236">
        <f>SUMIF('Dln 9'!$L:$L,$AA$4,'Dln 9'!$O:$O)</f>
        <v>0</v>
      </c>
      <c r="AB14" s="237">
        <f>IFERROR(INDEX('Dln 9'!$M:$M,MATCH($AA$4,'Dln 9'!$L:$L,0),1),0)</f>
        <v>0</v>
      </c>
      <c r="AC14" s="236">
        <f>SUMIF('Dln 9'!$L:$L,$AC$4,'Dln 9'!$O:$O)</f>
        <v>0</v>
      </c>
      <c r="AD14" s="440">
        <f>IFERROR(INDEX('Dln 9'!$M:$M,MATCH($AC$4,'Dln 9'!$L:$L,0),1),0)</f>
        <v>0</v>
      </c>
      <c r="AE14" s="234"/>
      <c r="AF14" s="235">
        <f t="shared" si="0"/>
        <v>0</v>
      </c>
      <c r="AG14" s="280" t="b">
        <f>AF6='Dln 9'!L229</f>
        <v>1</v>
      </c>
    </row>
    <row r="15" spans="2:33" x14ac:dyDescent="0.2">
      <c r="B15" s="259" t="s">
        <v>85</v>
      </c>
      <c r="C15" s="263">
        <f>SUMIF('Dln 10'!$L:$L,$C$4,'Dln 10'!$O:$O)</f>
        <v>0</v>
      </c>
      <c r="D15" s="237">
        <f>IFERROR(INDEX('Dln 10'!$M:$M,MATCH($C$4,'Dln 10'!$L:$L,0),1),0)</f>
        <v>0</v>
      </c>
      <c r="E15" s="236">
        <f>SUMIF('Dln 10'!$L:$L,$E$4,'Dln 10'!$O:$O)</f>
        <v>0</v>
      </c>
      <c r="F15" s="237">
        <f>IFERROR(INDEX('Dln 10'!$M:$M,MATCH($E$4,'Dln 10'!$L:$L,0),1),0)</f>
        <v>0</v>
      </c>
      <c r="G15" s="236">
        <f>SUMIF('Dln 10'!$L:$L,$G$4,'Dln 10'!$O:$O)</f>
        <v>0</v>
      </c>
      <c r="H15" s="237">
        <f>IFERROR(INDEX('Dln 10'!$M:$M,MATCH($G$4,'Dln 10'!$L:$L,0),1),0)</f>
        <v>0</v>
      </c>
      <c r="I15" s="236">
        <f>SUMIF('Dln 10'!$L:$L,$I$4,'Dln 10'!$O:$O)</f>
        <v>0</v>
      </c>
      <c r="J15" s="237">
        <f>IFERROR(INDEX('Dln 10'!$M:$M,MATCH($I$4,'Dln 10'!$L:$L,0),1),0)</f>
        <v>0</v>
      </c>
      <c r="K15" s="236">
        <f>SUMIF('Dln 10'!$L:$L,$K$4,'Dln 10'!$O:$O)</f>
        <v>0</v>
      </c>
      <c r="L15" s="237">
        <f>IFERROR(INDEX('Dln 10'!$M:$M,MATCH($K$4,'Dln 10'!$L:$L,0),1),0)</f>
        <v>0</v>
      </c>
      <c r="M15" s="236">
        <f>SUMIF('Dln 10'!$L:$L,$M$4,'Dln 10'!$O:$O)</f>
        <v>0</v>
      </c>
      <c r="N15" s="237">
        <f>IFERROR(INDEX('Dln 10'!$M:$M,MATCH($M$4,'Dln 10'!$L:$L,0),1),0)</f>
        <v>0</v>
      </c>
      <c r="O15" s="236">
        <f>SUMIF('Dln 10'!$L:$L,$O$4,'Dln 10'!$O:$O)</f>
        <v>0</v>
      </c>
      <c r="P15" s="237">
        <f>IFERROR(INDEX('Dln 10'!$M:$M,MATCH($O$4,'Dln 10'!$L:$L,0),1),0)</f>
        <v>0</v>
      </c>
      <c r="Q15" s="236">
        <f>SUMIF('Dln 10'!$L:$L,$Q$4,'Dln 10'!$O:$O)</f>
        <v>0</v>
      </c>
      <c r="R15" s="237">
        <f>IFERROR(INDEX('Dln 10'!$M:$M,MATCH($Q$4,'Dln 10'!$L:$L,0),1),0)</f>
        <v>0</v>
      </c>
      <c r="S15" s="236">
        <f>SUMIF('Dln 10'!$L:$L,$S$4,'Dln 10'!$O:$O)</f>
        <v>0</v>
      </c>
      <c r="T15" s="237">
        <f>IFERROR(INDEX('Dln 10'!$M:$M,MATCH($S$4,'Dln 10'!$L:$L,0),1),0)</f>
        <v>0</v>
      </c>
      <c r="U15" s="236">
        <f>SUMIF('Dln 10'!$L:$L,$U$4,'Dln 10'!$O:$O)</f>
        <v>0</v>
      </c>
      <c r="V15" s="237">
        <f>IFERROR(INDEX('Dln 10'!$M:$M,MATCH($U$4,'Dln 10'!$L:$L,0),1),0)</f>
        <v>0</v>
      </c>
      <c r="W15" s="236">
        <f>SUMIF('Dln 10'!$L:$L,$W$4,'Dln 10'!$O:$O)</f>
        <v>0</v>
      </c>
      <c r="X15" s="237">
        <f>IFERROR(INDEX('Dln 10'!$M:$M,MATCH($W$4,'Dln 10'!$L:$L,0),1),0)</f>
        <v>0</v>
      </c>
      <c r="Y15" s="236">
        <f>SUMIF('Dln 10'!$L:$L,$Y$4,'Dln 10'!$O:$O)</f>
        <v>0</v>
      </c>
      <c r="Z15" s="237">
        <f>IFERROR(INDEX('Dln 10'!$M:$M,MATCH($Y$4,'Dln 10'!$L:$L,0),1),0)</f>
        <v>0</v>
      </c>
      <c r="AA15" s="236">
        <f>SUMIF('Dln 10'!$L:$L,$AA$4,'Dln 10'!$O:$O)</f>
        <v>0</v>
      </c>
      <c r="AB15" s="237">
        <f>IFERROR(INDEX('Dln 10'!$M:$M,MATCH($AA$4,'Dln 10'!$L:$L,0),1),0)</f>
        <v>0</v>
      </c>
      <c r="AC15" s="236">
        <f>SUMIF('Dln 10'!$L:$L,$AC$4,'Dln 10'!$O:$O)</f>
        <v>0</v>
      </c>
      <c r="AD15" s="440">
        <f>IFERROR(INDEX('Dln 10'!$M:$M,MATCH($AC$4,'Dln 10'!$L:$L,0),1),0)</f>
        <v>0</v>
      </c>
      <c r="AE15" s="234"/>
      <c r="AF15" s="235">
        <f t="shared" si="0"/>
        <v>0</v>
      </c>
      <c r="AG15" s="280" t="b">
        <f>AF6='Dln 10'!L229</f>
        <v>1</v>
      </c>
    </row>
    <row r="16" spans="2:33" hidden="1" outlineLevel="1" x14ac:dyDescent="0.2">
      <c r="B16" s="259" t="s">
        <v>86</v>
      </c>
      <c r="C16" s="263">
        <f>SUMIF('Dln 11'!$L:$L,$C$4,'Dln 11'!$O:$O)</f>
        <v>0</v>
      </c>
      <c r="D16" s="237">
        <f>IFERROR(INDEX('Dln 11'!$M:$M,MATCH($C$4,'Dln 11'!$L:$L,0),1),0)</f>
        <v>0</v>
      </c>
      <c r="E16" s="236">
        <f>SUMIF('Dln 11'!$L:$L,$E$4,'Dln 11'!$O:$O)</f>
        <v>0</v>
      </c>
      <c r="F16" s="237">
        <f>IFERROR(INDEX('Dln 11'!$M:$M,MATCH($E$4,'Dln 11'!$L:$L,0),1),0)</f>
        <v>0</v>
      </c>
      <c r="G16" s="236">
        <f>SUMIF('Dln 11'!$L:$L,$G$4,'Dln 11'!$O:$O)</f>
        <v>0</v>
      </c>
      <c r="H16" s="237">
        <f>IFERROR(INDEX('Dln 11'!$M:$M,MATCH($G$4,'Dln 11'!$L:$L,0),1),0)</f>
        <v>0</v>
      </c>
      <c r="I16" s="236">
        <f>SUMIF('Dln 11'!$L:$L,$I$4,'Dln 11'!$O:$O)</f>
        <v>0</v>
      </c>
      <c r="J16" s="237">
        <f>IFERROR(INDEX('Dln 11'!$M:$M,MATCH($I$4,'Dln 11'!$L:$L,0),1),0)</f>
        <v>0</v>
      </c>
      <c r="K16" s="236">
        <f>SUMIF('Dln 11'!$L:$L,$K$4,'Dln 11'!$O:$O)</f>
        <v>0</v>
      </c>
      <c r="L16" s="237">
        <f>IFERROR(INDEX('Dln 11'!$M:$M,MATCH($K$4,'Dln 11'!$L:$L,0),1),0)</f>
        <v>0</v>
      </c>
      <c r="M16" s="236">
        <f>SUMIF('Dln 11'!$L:$L,$M$4,'Dln 11'!$O:$O)</f>
        <v>0</v>
      </c>
      <c r="N16" s="237">
        <f>IFERROR(INDEX('Dln 11'!$M:$M,MATCH($M$4,'Dln 11'!$L:$L,0),1),0)</f>
        <v>0</v>
      </c>
      <c r="O16" s="236">
        <f>SUMIF('Dln 11'!$L:$L,$O$4,'Dln 11'!$O:$O)</f>
        <v>0</v>
      </c>
      <c r="P16" s="237">
        <f>IFERROR(INDEX('Dln 11'!$M:$M,MATCH($O$4,'Dln 11'!$L:$L,0),1),0)</f>
        <v>0</v>
      </c>
      <c r="Q16" s="236">
        <f>SUMIF('Dln 11'!$L:$L,$Q$4,'Dln 11'!$O:$O)</f>
        <v>0</v>
      </c>
      <c r="R16" s="237">
        <f>IFERROR(INDEX('Dln 11'!$M:$M,MATCH($Q$4,'Dln 11'!$L:$L,0),1),0)</f>
        <v>0</v>
      </c>
      <c r="S16" s="236">
        <f>SUMIF('Dln 11'!$L:$L,$S$4,'Dln 11'!$O:$O)</f>
        <v>0</v>
      </c>
      <c r="T16" s="237">
        <f>IFERROR(INDEX('Dln 11'!$M:$M,MATCH($S$4,'Dln 11'!$L:$L,0),1),0)</f>
        <v>0</v>
      </c>
      <c r="U16" s="236">
        <f>SUMIF('Dln 11'!$L:$L,$U$4,'Dln 11'!$O:$O)</f>
        <v>0</v>
      </c>
      <c r="V16" s="237">
        <f>IFERROR(INDEX('Dln 11'!$M:$M,MATCH($U$4,'Dln 11'!$L:$L,0),1),0)</f>
        <v>0</v>
      </c>
      <c r="W16" s="236">
        <f>SUMIF('Dln 11'!$L:$L,$W$4,'Dln 11'!$O:$O)</f>
        <v>0</v>
      </c>
      <c r="X16" s="237">
        <f>IFERROR(INDEX('Dln 11'!$M:$M,MATCH($W$4,'Dln 11'!$L:$L,0),1),0)</f>
        <v>0</v>
      </c>
      <c r="Y16" s="236">
        <f>SUMIF('Dln 11'!$L:$L,$Y$4,'Dln 11'!$O:$O)</f>
        <v>0</v>
      </c>
      <c r="Z16" s="237">
        <f>IFERROR(INDEX('Dln 11'!$M:$M,MATCH($Y$4,'Dln 11'!$L:$L,0),1),0)</f>
        <v>0</v>
      </c>
      <c r="AA16" s="236">
        <f>SUMIF('Dln 11'!$L:$L,$AA$4,'Dln 11'!$O:$O)</f>
        <v>0</v>
      </c>
      <c r="AB16" s="237">
        <f>IFERROR(INDEX('Dln 11'!$M:$M,MATCH($AA$4,'Dln 11'!$L:$L,0),1),0)</f>
        <v>0</v>
      </c>
      <c r="AC16" s="236">
        <f>SUMIF('Dln 11'!$L:$L,$AC$4,'Dln 11'!$O:$O)</f>
        <v>0</v>
      </c>
      <c r="AD16" s="440">
        <f>IFERROR(INDEX('Dln 11'!$M:$M,MATCH($AC$4,'Dln 11'!$L:$L,0),1),0)</f>
        <v>0</v>
      </c>
      <c r="AE16" s="234"/>
      <c r="AF16" s="235">
        <f t="shared" si="0"/>
        <v>0</v>
      </c>
      <c r="AG16" s="280" t="b">
        <f>AF6='Dln 11'!L229</f>
        <v>1</v>
      </c>
    </row>
    <row r="17" spans="2:33" hidden="1" outlineLevel="1" x14ac:dyDescent="0.2">
      <c r="B17" s="259" t="s">
        <v>87</v>
      </c>
      <c r="C17" s="263">
        <f>SUMIF('Dln 12'!$L:$L,$C$4,'Dln 12'!$O:$O)</f>
        <v>0</v>
      </c>
      <c r="D17" s="237">
        <f>IFERROR(INDEX('Dln 12'!$M:$M,MATCH($C$4,'Dln 12'!$L:$L,0),1),0)</f>
        <v>0</v>
      </c>
      <c r="E17" s="236">
        <f>SUMIF('Dln 12'!$L:$L,$E$4,'Dln 12'!$O:$O)</f>
        <v>0</v>
      </c>
      <c r="F17" s="237">
        <f>IFERROR(INDEX('Dln 12'!$M:$M,MATCH($E$4,'Dln 12'!$L:$L,0),1),0)</f>
        <v>0</v>
      </c>
      <c r="G17" s="236">
        <f>SUMIF('Dln 12'!$L:$L,$G$4,'Dln 12'!$O:$O)</f>
        <v>0</v>
      </c>
      <c r="H17" s="237">
        <f>IFERROR(INDEX('Dln 12'!$M:$M,MATCH($G$4,'Dln 12'!$L:$L,0),1),0)</f>
        <v>0</v>
      </c>
      <c r="I17" s="236">
        <f>SUMIF('Dln 12'!$L:$L,$I$4,'Dln 12'!$O:$O)</f>
        <v>0</v>
      </c>
      <c r="J17" s="237">
        <f>IFERROR(INDEX('Dln 12'!$M:$M,MATCH($I$4,'Dln 12'!$L:$L,0),1),0)</f>
        <v>0</v>
      </c>
      <c r="K17" s="236">
        <f>SUMIF('Dln 12'!$L:$L,$K$4,'Dln 12'!$O:$O)</f>
        <v>0</v>
      </c>
      <c r="L17" s="237">
        <f>IFERROR(INDEX('Dln 12'!$M:$M,MATCH($K$4,'Dln 12'!$L:$L,0),1),0)</f>
        <v>0</v>
      </c>
      <c r="M17" s="236">
        <f>SUMIF('Dln 12'!$L:$L,$M$4,'Dln 12'!$O:$O)</f>
        <v>0</v>
      </c>
      <c r="N17" s="237">
        <f>IFERROR(INDEX('Dln 12'!$M:$M,MATCH($M$4,'Dln 12'!$L:$L,0),1),0)</f>
        <v>0</v>
      </c>
      <c r="O17" s="236">
        <f>SUMIF('Dln 12'!$L:$L,$O$4,'Dln 12'!$O:$O)</f>
        <v>0</v>
      </c>
      <c r="P17" s="237">
        <f>IFERROR(INDEX('Dln 12'!$M:$M,MATCH($O$4,'Dln 12'!$L:$L,0),1),0)</f>
        <v>0</v>
      </c>
      <c r="Q17" s="236">
        <f>SUMIF('Dln 12'!$L:$L,$Q$4,'Dln 12'!$O:$O)</f>
        <v>0</v>
      </c>
      <c r="R17" s="237">
        <f>IFERROR(INDEX('Dln 12'!$M:$M,MATCH($Q$4,'Dln 12'!$L:$L,0),1),0)</f>
        <v>0</v>
      </c>
      <c r="S17" s="236">
        <f>SUMIF('Dln 12'!$L:$L,$S$4,'Dln 12'!$O:$O)</f>
        <v>0</v>
      </c>
      <c r="T17" s="237">
        <f>IFERROR(INDEX('Dln 12'!$M:$M,MATCH($S$4,'Dln 12'!$L:$L,0),1),0)</f>
        <v>0</v>
      </c>
      <c r="U17" s="236">
        <f>SUMIF('Dln 12'!$L:$L,$U$4,'Dln 12'!$O:$O)</f>
        <v>0</v>
      </c>
      <c r="V17" s="237">
        <f>IFERROR(INDEX('Dln 12'!$M:$M,MATCH($U$4,'Dln 12'!$L:$L,0),1),0)</f>
        <v>0</v>
      </c>
      <c r="W17" s="236">
        <f>SUMIF('Dln 12'!$L:$L,$W$4,'Dln 12'!$O:$O)</f>
        <v>0</v>
      </c>
      <c r="X17" s="237">
        <f>IFERROR(INDEX('Dln 12'!$M:$M,MATCH($W$4,'Dln 12'!$L:$L,0),1),0)</f>
        <v>0</v>
      </c>
      <c r="Y17" s="236">
        <f>SUMIF('Dln 12'!$L:$L,$Y$4,'Dln 12'!$O:$O)</f>
        <v>0</v>
      </c>
      <c r="Z17" s="237">
        <f>IFERROR(INDEX('Dln 12'!$M:$M,MATCH($Y$4,'Dln 12'!$L:$L,0),1),0)</f>
        <v>0</v>
      </c>
      <c r="AA17" s="236">
        <f>SUMIF('Dln 12'!$L:$L,$AA$4,'Dln 12'!$O:$O)</f>
        <v>0</v>
      </c>
      <c r="AB17" s="237">
        <f>IFERROR(INDEX('Dln 12'!$M:$M,MATCH($AA$4,'Dln 12'!$L:$L,0),1),0)</f>
        <v>0</v>
      </c>
      <c r="AC17" s="236">
        <f>SUMIF('Dln 12'!$L:$L,$AC$4,'Dln 12'!$O:$O)</f>
        <v>0</v>
      </c>
      <c r="AD17" s="440">
        <f>IFERROR(INDEX('Dln 12'!$M:$M,MATCH($AC$4,'Dln 12'!$L:$L,0),1),0)</f>
        <v>0</v>
      </c>
      <c r="AE17" s="234"/>
      <c r="AF17" s="235">
        <f t="shared" si="0"/>
        <v>0</v>
      </c>
      <c r="AG17" s="280" t="b">
        <f>AF6='Dln 12'!L229</f>
        <v>1</v>
      </c>
    </row>
    <row r="18" spans="2:33" hidden="1" outlineLevel="1" x14ac:dyDescent="0.2">
      <c r="B18" s="259" t="s">
        <v>88</v>
      </c>
      <c r="C18" s="263">
        <f>SUMIF('Dln 13'!$L:$L,$C$4,'Dln 13'!$O:$O)</f>
        <v>0</v>
      </c>
      <c r="D18" s="237">
        <f>IFERROR(INDEX('Dln 13'!$M:$M,MATCH($C$4,'Dln 13'!$L:$L,0),1),0)</f>
        <v>0</v>
      </c>
      <c r="E18" s="236">
        <f>SUMIF('Dln 13'!$L:$L,$E$4,'Dln 13'!$O:$O)</f>
        <v>0</v>
      </c>
      <c r="F18" s="237">
        <f>IFERROR(INDEX('Dln 13'!$M:$M,MATCH($E$4,'Dln 13'!$L:$L,0),1),0)</f>
        <v>0</v>
      </c>
      <c r="G18" s="236">
        <f>SUMIF('Dln 13'!$L:$L,$G$4,'Dln 13'!$O:$O)</f>
        <v>0</v>
      </c>
      <c r="H18" s="237">
        <f>IFERROR(INDEX('Dln 13'!$M:$M,MATCH($G$4,'Dln 13'!$L:$L,0),1),0)</f>
        <v>0</v>
      </c>
      <c r="I18" s="236">
        <f>SUMIF('Dln 13'!$L:$L,$I$4,'Dln 13'!$O:$O)</f>
        <v>0</v>
      </c>
      <c r="J18" s="237">
        <f>IFERROR(INDEX('Dln 13'!$M:$M,MATCH($I$4,'Dln 13'!$L:$L,0),1),0)</f>
        <v>0</v>
      </c>
      <c r="K18" s="236">
        <f>SUMIF('Dln 13'!$L:$L,$K$4,'Dln 13'!$O:$O)</f>
        <v>0</v>
      </c>
      <c r="L18" s="237">
        <f>IFERROR(INDEX('Dln 13'!$M:$M,MATCH($K$4,'Dln 13'!$L:$L,0),1),0)</f>
        <v>0</v>
      </c>
      <c r="M18" s="236">
        <f>SUMIF('Dln 13'!$L:$L,$M$4,'Dln 13'!$O:$O)</f>
        <v>0</v>
      </c>
      <c r="N18" s="237">
        <f>IFERROR(INDEX('Dln 13'!$M:$M,MATCH($M$4,'Dln 13'!$L:$L,0),1),0)</f>
        <v>0</v>
      </c>
      <c r="O18" s="236">
        <f>SUMIF('Dln 13'!$L:$L,$O$4,'Dln 13'!$O:$O)</f>
        <v>0</v>
      </c>
      <c r="P18" s="237">
        <f>IFERROR(INDEX('Dln 13'!$M:$M,MATCH($O$4,'Dln 13'!$L:$L,0),1),0)</f>
        <v>0</v>
      </c>
      <c r="Q18" s="236">
        <f>SUMIF('Dln 13'!$L:$L,$Q$4,'Dln 13'!$O:$O)</f>
        <v>0</v>
      </c>
      <c r="R18" s="237">
        <f>IFERROR(INDEX('Dln 13'!$M:$M,MATCH($Q$4,'Dln 13'!$L:$L,0),1),0)</f>
        <v>0</v>
      </c>
      <c r="S18" s="236">
        <f>SUMIF('Dln 13'!$L:$L,$S$4,'Dln 13'!$O:$O)</f>
        <v>0</v>
      </c>
      <c r="T18" s="237">
        <f>IFERROR(INDEX('Dln 13'!$M:$M,MATCH($S$4,'Dln 13'!$L:$L,0),1),0)</f>
        <v>0</v>
      </c>
      <c r="U18" s="236">
        <f>SUMIF('Dln 13'!$L:$L,$U$4,'Dln 13'!$O:$O)</f>
        <v>0</v>
      </c>
      <c r="V18" s="237">
        <f>IFERROR(INDEX('Dln 13'!$M:$M,MATCH($U$4,'Dln 13'!$L:$L,0),1),0)</f>
        <v>0</v>
      </c>
      <c r="W18" s="236">
        <f>SUMIF('Dln 13'!$L:$L,$W$4,'Dln 13'!$O:$O)</f>
        <v>0</v>
      </c>
      <c r="X18" s="237">
        <f>IFERROR(INDEX('Dln 13'!$M:$M,MATCH($W$4,'Dln 13'!$L:$L,0),1),0)</f>
        <v>0</v>
      </c>
      <c r="Y18" s="236">
        <f>SUMIF('Dln 13'!$L:$L,$Y$4,'Dln 13'!$O:$O)</f>
        <v>0</v>
      </c>
      <c r="Z18" s="237">
        <f>IFERROR(INDEX('Dln 13'!$M:$M,MATCH($Y$4,'Dln 13'!$L:$L,0),1),0)</f>
        <v>0</v>
      </c>
      <c r="AA18" s="236">
        <f>SUMIF('Dln 13'!$L:$L,$AA$4,'Dln 13'!$O:$O)</f>
        <v>0</v>
      </c>
      <c r="AB18" s="237">
        <f>IFERROR(INDEX('Dln 13'!$M:$M,MATCH($AA$4,'Dln 13'!$L:$L,0),1),0)</f>
        <v>0</v>
      </c>
      <c r="AC18" s="236">
        <f>SUMIF('Dln 13'!$L:$L,$AC$4,'Dln 13'!$O:$O)</f>
        <v>0</v>
      </c>
      <c r="AD18" s="440">
        <f>IFERROR(INDEX('Dln 13'!$M:$M,MATCH($AC$4,'Dln 13'!$L:$L,0),1),0)</f>
        <v>0</v>
      </c>
      <c r="AE18" s="234"/>
      <c r="AF18" s="235">
        <f t="shared" si="0"/>
        <v>0</v>
      </c>
      <c r="AG18" s="280" t="b">
        <f>AF6='Dln 13'!L229</f>
        <v>1</v>
      </c>
    </row>
    <row r="19" spans="2:33" hidden="1" outlineLevel="1" x14ac:dyDescent="0.2">
      <c r="B19" s="259" t="s">
        <v>89</v>
      </c>
      <c r="C19" s="263">
        <f>SUMIF('Dln 14'!$L:$L,$C$4,'Dln 14'!$O:$O)</f>
        <v>0</v>
      </c>
      <c r="D19" s="237">
        <f>IFERROR(INDEX('Dln 14'!$M:$M,MATCH($C$4,'Dln 14'!$L:$L,0),1),0)</f>
        <v>0</v>
      </c>
      <c r="E19" s="236">
        <f>SUMIF('Dln 14'!$L:$L,$E$4,'Dln 14'!$O:$O)</f>
        <v>0</v>
      </c>
      <c r="F19" s="237">
        <f>IFERROR(INDEX('Dln 14'!$M:$M,MATCH($E$4,'Dln 14'!$L:$L,0),1),0)</f>
        <v>0</v>
      </c>
      <c r="G19" s="236">
        <f>SUMIF('Dln 14'!$L:$L,$G$4,'Dln 14'!$O:$O)</f>
        <v>0</v>
      </c>
      <c r="H19" s="237">
        <f>IFERROR(INDEX('Dln 14'!$M:$M,MATCH($G$4,'Dln 14'!$L:$L,0),1),0)</f>
        <v>0</v>
      </c>
      <c r="I19" s="236">
        <f>SUMIF('Dln 14'!$L:$L,$I$4,'Dln 14'!$O:$O)</f>
        <v>0</v>
      </c>
      <c r="J19" s="237">
        <f>IFERROR(INDEX('Dln 14'!$M:$M,MATCH($I$4,'Dln 14'!$L:$L,0),1),0)</f>
        <v>0</v>
      </c>
      <c r="K19" s="236">
        <f>SUMIF('Dln 14'!$L:$L,$K$4,'Dln 14'!$O:$O)</f>
        <v>0</v>
      </c>
      <c r="L19" s="237">
        <f>IFERROR(INDEX('Dln 14'!$M:$M,MATCH($K$4,'Dln 14'!$L:$L,0),1),0)</f>
        <v>0</v>
      </c>
      <c r="M19" s="236">
        <f>SUMIF('Dln 14'!$L:$L,$M$4,'Dln 14'!$O:$O)</f>
        <v>0</v>
      </c>
      <c r="N19" s="237">
        <f>IFERROR(INDEX('Dln 14'!$M:$M,MATCH($M$4,'Dln 14'!$L:$L,0),1),0)</f>
        <v>0</v>
      </c>
      <c r="O19" s="236">
        <f>SUMIF('Dln 14'!$L:$L,$O$4,'Dln 14'!$O:$O)</f>
        <v>0</v>
      </c>
      <c r="P19" s="237">
        <f>IFERROR(INDEX('Dln 14'!$M:$M,MATCH($O$4,'Dln 14'!$L:$L,0),1),0)</f>
        <v>0</v>
      </c>
      <c r="Q19" s="236">
        <f>SUMIF('Dln 14'!$L:$L,$Q$4,'Dln 14'!$O:$O)</f>
        <v>0</v>
      </c>
      <c r="R19" s="237">
        <f>IFERROR(INDEX('Dln 14'!$M:$M,MATCH($Q$4,'Dln 14'!$L:$L,0),1),0)</f>
        <v>0</v>
      </c>
      <c r="S19" s="236">
        <f>SUMIF('Dln 14'!$L:$L,$S$4,'Dln 14'!$O:$O)</f>
        <v>0</v>
      </c>
      <c r="T19" s="237">
        <f>IFERROR(INDEX('Dln 14'!$M:$M,MATCH($S$4,'Dln 14'!$L:$L,0),1),0)</f>
        <v>0</v>
      </c>
      <c r="U19" s="236">
        <f>SUMIF('Dln 14'!$L:$L,$U$4,'Dln 14'!$O:$O)</f>
        <v>0</v>
      </c>
      <c r="V19" s="237">
        <f>IFERROR(INDEX('Dln 14'!$M:$M,MATCH($U$4,'Dln 14'!$L:$L,0),1),0)</f>
        <v>0</v>
      </c>
      <c r="W19" s="236">
        <f>SUMIF('Dln 14'!$L:$L,$W$4,'Dln 14'!$O:$O)</f>
        <v>0</v>
      </c>
      <c r="X19" s="237">
        <f>IFERROR(INDEX('Dln 14'!$M:$M,MATCH($W$4,'Dln 14'!$L:$L,0),1),0)</f>
        <v>0</v>
      </c>
      <c r="Y19" s="236">
        <f>SUMIF('Dln 14'!$L:$L,$Y$4,'Dln 14'!$O:$O)</f>
        <v>0</v>
      </c>
      <c r="Z19" s="237">
        <f>IFERROR(INDEX('Dln 14'!$M:$M,MATCH($Y$4,'Dln 14'!$L:$L,0),1),0)</f>
        <v>0</v>
      </c>
      <c r="AA19" s="236">
        <f>SUMIF('Dln 14'!$L:$L,$AA$4,'Dln 14'!$O:$O)</f>
        <v>0</v>
      </c>
      <c r="AB19" s="237">
        <f>IFERROR(INDEX('Dln 14'!$M:$M,MATCH($AA$4,'Dln 14'!$L:$L,0),1),0)</f>
        <v>0</v>
      </c>
      <c r="AC19" s="236">
        <f>SUMIF('Dln 14'!$L:$L,$AC$4,'Dln 14'!$O:$O)</f>
        <v>0</v>
      </c>
      <c r="AD19" s="440">
        <f>IFERROR(INDEX('Dln 14'!$M:$M,MATCH($AC$4,'Dln 14'!$L:$L,0),1),0)</f>
        <v>0</v>
      </c>
      <c r="AE19" s="234"/>
      <c r="AF19" s="235">
        <f t="shared" si="0"/>
        <v>0</v>
      </c>
      <c r="AG19" s="280" t="b">
        <f>AF6='Dln 14'!L229</f>
        <v>1</v>
      </c>
    </row>
    <row r="20" spans="2:33" hidden="1" outlineLevel="1" x14ac:dyDescent="0.2">
      <c r="B20" s="259" t="s">
        <v>90</v>
      </c>
      <c r="C20" s="263">
        <f>SUMIF('Dln 15'!$L:$L,$C$4,'Dln 15'!$O:$O)</f>
        <v>0</v>
      </c>
      <c r="D20" s="237">
        <f>IFERROR(INDEX('Dln 15'!$M:$M,MATCH($C$4,'Dln 15'!$L:$L,0),1),0)</f>
        <v>0</v>
      </c>
      <c r="E20" s="236">
        <f>SUMIF('Dln 15'!$L:$L,$E$4,'Dln 15'!$O:$O)</f>
        <v>0</v>
      </c>
      <c r="F20" s="237">
        <f>IFERROR(INDEX('Dln 15'!$M:$M,MATCH($E$4,'Dln 15'!$L:$L,0),1),0)</f>
        <v>0</v>
      </c>
      <c r="G20" s="236">
        <f>SUMIF('Dln 15'!$L:$L,$G$4,'Dln 15'!$O:$O)</f>
        <v>0</v>
      </c>
      <c r="H20" s="237">
        <f>IFERROR(INDEX('Dln 15'!$M:$M,MATCH($G$4,'Dln 15'!$L:$L,0),1),0)</f>
        <v>0</v>
      </c>
      <c r="I20" s="236">
        <f>SUMIF('Dln 15'!$L:$L,$I$4,'Dln 15'!$O:$O)</f>
        <v>0</v>
      </c>
      <c r="J20" s="237">
        <f>IFERROR(INDEX('Dln 15'!$M:$M,MATCH($I$4,'Dln 15'!$L:$L,0),1),0)</f>
        <v>0</v>
      </c>
      <c r="K20" s="236">
        <f>SUMIF('Dln 15'!$L:$L,$K$4,'Dln 15'!$O:$O)</f>
        <v>0</v>
      </c>
      <c r="L20" s="237">
        <f>IFERROR(INDEX('Dln 15'!$M:$M,MATCH($K$4,'Dln 15'!$L:$L,0),1),0)</f>
        <v>0</v>
      </c>
      <c r="M20" s="236">
        <f>SUMIF('Dln 15'!$L:$L,$M$4,'Dln 15'!$O:$O)</f>
        <v>0</v>
      </c>
      <c r="N20" s="237">
        <f>IFERROR(INDEX('Dln 15'!$M:$M,MATCH($M$4,'Dln 15'!$L:$L,0),1),0)</f>
        <v>0</v>
      </c>
      <c r="O20" s="236">
        <f>SUMIF('Dln 15'!$L:$L,$O$4,'Dln 15'!$O:$O)</f>
        <v>0</v>
      </c>
      <c r="P20" s="237">
        <f>IFERROR(INDEX('Dln 15'!$M:$M,MATCH($O$4,'Dln 15'!$L:$L,0),1),0)</f>
        <v>0</v>
      </c>
      <c r="Q20" s="236">
        <f>SUMIF('Dln 15'!$L:$L,$Q$4,'Dln 15'!$O:$O)</f>
        <v>0</v>
      </c>
      <c r="R20" s="237">
        <f>IFERROR(INDEX('Dln 15'!$M:$M,MATCH($Q$4,'Dln 15'!$L:$L,0),1),0)</f>
        <v>0</v>
      </c>
      <c r="S20" s="236">
        <f>SUMIF('Dln 15'!$L:$L,$S$4,'Dln 15'!$O:$O)</f>
        <v>0</v>
      </c>
      <c r="T20" s="237">
        <f>IFERROR(INDEX('Dln 15'!$M:$M,MATCH($S$4,'Dln 15'!$L:$L,0),1),0)</f>
        <v>0</v>
      </c>
      <c r="U20" s="236">
        <f>SUMIF('Dln 15'!$L:$L,$U$4,'Dln 15'!$O:$O)</f>
        <v>0</v>
      </c>
      <c r="V20" s="237">
        <f>IFERROR(INDEX('Dln 15'!$M:$M,MATCH($U$4,'Dln 15'!$L:$L,0),1),0)</f>
        <v>0</v>
      </c>
      <c r="W20" s="236">
        <f>SUMIF('Dln 15'!$L:$L,$W$4,'Dln 15'!$O:$O)</f>
        <v>0</v>
      </c>
      <c r="X20" s="237">
        <f>IFERROR(INDEX('Dln 15'!$M:$M,MATCH($W$4,'Dln 15'!$L:$L,0),1),0)</f>
        <v>0</v>
      </c>
      <c r="Y20" s="236">
        <f>SUMIF('Dln 15'!$L:$L,$Y$4,'Dln 15'!$O:$O)</f>
        <v>0</v>
      </c>
      <c r="Z20" s="237">
        <f>IFERROR(INDEX('Dln 15'!$M:$M,MATCH($Y$4,'Dln 15'!$L:$L,0),1),0)</f>
        <v>0</v>
      </c>
      <c r="AA20" s="236">
        <f>SUMIF('Dln 15'!$L:$L,$AA$4,'Dln 15'!$O:$O)</f>
        <v>0</v>
      </c>
      <c r="AB20" s="237">
        <f>IFERROR(INDEX('Dln 15'!$M:$M,MATCH($AA$4,'Dln 15'!$L:$L,0),1),0)</f>
        <v>0</v>
      </c>
      <c r="AC20" s="236">
        <f>SUMIF('Dln 15'!$L:$L,$AC$4,'Dln 15'!$O:$O)</f>
        <v>0</v>
      </c>
      <c r="AD20" s="440">
        <f>IFERROR(INDEX('Dln 15'!$M:$M,MATCH($AC$4,'Dln 15'!$L:$L,0),1),0)</f>
        <v>0</v>
      </c>
      <c r="AE20" s="234"/>
      <c r="AF20" s="235">
        <f t="shared" si="0"/>
        <v>0</v>
      </c>
      <c r="AG20" s="280" t="b">
        <f>AF6='Dln 15'!L229</f>
        <v>1</v>
      </c>
    </row>
    <row r="21" spans="2:33" hidden="1" outlineLevel="1" x14ac:dyDescent="0.2">
      <c r="B21" s="259" t="s">
        <v>91</v>
      </c>
      <c r="C21" s="263">
        <f>SUMIF('Dln 16'!$L:$L,$C$4,'Dln 16'!$O:$O)</f>
        <v>0</v>
      </c>
      <c r="D21" s="237">
        <f>IFERROR(INDEX('Dln 16'!$M:$M,MATCH($C$4,'Dln 16'!$L:$L,0),1),0)</f>
        <v>0</v>
      </c>
      <c r="E21" s="236">
        <f>SUMIF('Dln 16'!$L:$L,$E$4,'Dln 16'!$O:$O)</f>
        <v>0</v>
      </c>
      <c r="F21" s="237">
        <f>IFERROR(INDEX('Dln 16'!$M:$M,MATCH($E$4,'Dln 16'!$L:$L,0),1),0)</f>
        <v>0</v>
      </c>
      <c r="G21" s="236">
        <f>SUMIF('Dln 16'!$L:$L,$G$4,'Dln 16'!$O:$O)</f>
        <v>0</v>
      </c>
      <c r="H21" s="237">
        <f>IFERROR(INDEX('Dln 16'!$M:$M,MATCH($G$4,'Dln 16'!$L:$L,0),1),0)</f>
        <v>0</v>
      </c>
      <c r="I21" s="236">
        <f>SUMIF('Dln 16'!$L:$L,$I$4,'Dln 16'!$O:$O)</f>
        <v>0</v>
      </c>
      <c r="J21" s="237">
        <f>IFERROR(INDEX('Dln 16'!$M:$M,MATCH($I$4,'Dln 16'!$L:$L,0),1),0)</f>
        <v>0</v>
      </c>
      <c r="K21" s="236">
        <f>SUMIF('Dln 16'!$L:$L,$K$4,'Dln 16'!$O:$O)</f>
        <v>0</v>
      </c>
      <c r="L21" s="237">
        <f>IFERROR(INDEX('Dln 16'!$M:$M,MATCH($K$4,'Dln 16'!$L:$L,0),1),0)</f>
        <v>0</v>
      </c>
      <c r="M21" s="236">
        <f>SUMIF('Dln 16'!$L:$L,$M$4,'Dln 16'!$O:$O)</f>
        <v>0</v>
      </c>
      <c r="N21" s="237">
        <f>IFERROR(INDEX('Dln 16'!$M:$M,MATCH($M$4,'Dln 16'!$L:$L,0),1),0)</f>
        <v>0</v>
      </c>
      <c r="O21" s="236">
        <f>SUMIF('Dln 16'!$L:$L,$O$4,'Dln 16'!$O:$O)</f>
        <v>0</v>
      </c>
      <c r="P21" s="237">
        <f>IFERROR(INDEX('Dln 16'!$M:$M,MATCH($O$4,'Dln 16'!$L:$L,0),1),0)</f>
        <v>0</v>
      </c>
      <c r="Q21" s="236">
        <f>SUMIF('Dln 16'!$L:$L,$Q$4,'Dln 16'!$O:$O)</f>
        <v>0</v>
      </c>
      <c r="R21" s="237">
        <f>IFERROR(INDEX('Dln 16'!$M:$M,MATCH($Q$4,'Dln 16'!$L:$L,0),1),0)</f>
        <v>0</v>
      </c>
      <c r="S21" s="236">
        <f>SUMIF('Dln 16'!$L:$L,$S$4,'Dln 16'!$O:$O)</f>
        <v>0</v>
      </c>
      <c r="T21" s="237">
        <f>IFERROR(INDEX('Dln 16'!$M:$M,MATCH($S$4,'Dln 16'!$L:$L,0),1),0)</f>
        <v>0</v>
      </c>
      <c r="U21" s="236">
        <f>SUMIF('Dln 16'!$L:$L,$U$4,'Dln 16'!$O:$O)</f>
        <v>0</v>
      </c>
      <c r="V21" s="237">
        <f>IFERROR(INDEX('Dln 16'!$M:$M,MATCH($U$4,'Dln 16'!$L:$L,0),1),0)</f>
        <v>0</v>
      </c>
      <c r="W21" s="236">
        <f>SUMIF('Dln 16'!$L:$L,$W$4,'Dln 16'!$O:$O)</f>
        <v>0</v>
      </c>
      <c r="X21" s="237">
        <f>IFERROR(INDEX('Dln 16'!$M:$M,MATCH($W$4,'Dln 16'!$L:$L,0),1),0)</f>
        <v>0</v>
      </c>
      <c r="Y21" s="236">
        <f>SUMIF('Dln 16'!$L:$L,$Y$4,'Dln 16'!$O:$O)</f>
        <v>0</v>
      </c>
      <c r="Z21" s="237">
        <f>IFERROR(INDEX('Dln 16'!$M:$M,MATCH($Y$4,'Dln 16'!$L:$L,0),1),0)</f>
        <v>0</v>
      </c>
      <c r="AA21" s="236">
        <f>SUMIF('Dln 16'!$L:$L,$AA$4,'Dln 16'!$O:$O)</f>
        <v>0</v>
      </c>
      <c r="AB21" s="237">
        <f>IFERROR(INDEX('Dln 16'!$M:$M,MATCH($AA$4,'Dln 16'!$L:$L,0),1),0)</f>
        <v>0</v>
      </c>
      <c r="AC21" s="236">
        <f>SUMIF('Dln 16'!$L:$L,$AC$4,'Dln 16'!$O:$O)</f>
        <v>0</v>
      </c>
      <c r="AD21" s="440">
        <f>IFERROR(INDEX('Dln 16'!$M:$M,MATCH($AC$4,'Dln 16'!$L:$L,0),1),0)</f>
        <v>0</v>
      </c>
      <c r="AE21" s="234"/>
      <c r="AF21" s="235">
        <f t="shared" si="0"/>
        <v>0</v>
      </c>
      <c r="AG21" s="280" t="b">
        <f>AF6='Dln 16'!L229</f>
        <v>1</v>
      </c>
    </row>
    <row r="22" spans="2:33" hidden="1" outlineLevel="1" x14ac:dyDescent="0.2">
      <c r="B22" s="259" t="s">
        <v>92</v>
      </c>
      <c r="C22" s="263">
        <f>SUMIF('Dln 17'!$L:$L,$C$4,'Dln 17'!$O:$O)</f>
        <v>0</v>
      </c>
      <c r="D22" s="237">
        <f>IFERROR(INDEX('Dln 17'!$M:$M,MATCH($C$4,'Dln 17'!$L:$L,0),1),0)</f>
        <v>0</v>
      </c>
      <c r="E22" s="236">
        <f>SUMIF('Dln 17'!$L:$L,$E$4,'Dln 17'!$O:$O)</f>
        <v>0</v>
      </c>
      <c r="F22" s="237">
        <f>IFERROR(INDEX('Dln 17'!$M:$M,MATCH($E$4,'Dln 17'!$L:$L,0),1),0)</f>
        <v>0</v>
      </c>
      <c r="G22" s="236">
        <f>SUMIF('Dln 17'!$L:$L,$G$4,'Dln 17'!$O:$O)</f>
        <v>0</v>
      </c>
      <c r="H22" s="237">
        <f>IFERROR(INDEX('Dln 17'!$M:$M,MATCH($G$4,'Dln 17'!$L:$L,0),1),0)</f>
        <v>0</v>
      </c>
      <c r="I22" s="236">
        <f>SUMIF('Dln 17'!$L:$L,$I$4,'Dln 17'!$O:$O)</f>
        <v>0</v>
      </c>
      <c r="J22" s="237">
        <f>IFERROR(INDEX('Dln 17'!$M:$M,MATCH($I$4,'Dln 17'!$L:$L,0),1),0)</f>
        <v>0</v>
      </c>
      <c r="K22" s="236">
        <f>SUMIF('Dln 17'!$L:$L,$K$4,'Dln 17'!$O:$O)</f>
        <v>0</v>
      </c>
      <c r="L22" s="237">
        <f>IFERROR(INDEX('Dln 17'!$M:$M,MATCH($K$4,'Dln 17'!$L:$L,0),1),0)</f>
        <v>0</v>
      </c>
      <c r="M22" s="236">
        <f>SUMIF('Dln 17'!$L:$L,$M$4,'Dln 17'!$O:$O)</f>
        <v>0</v>
      </c>
      <c r="N22" s="237">
        <f>IFERROR(INDEX('Dln 17'!$M:$M,MATCH($M$4,'Dln 17'!$L:$L,0),1),0)</f>
        <v>0</v>
      </c>
      <c r="O22" s="236">
        <f>SUMIF('Dln 17'!$L:$L,$O$4,'Dln 17'!$O:$O)</f>
        <v>0</v>
      </c>
      <c r="P22" s="237">
        <f>IFERROR(INDEX('Dln 17'!$M:$M,MATCH($O$4,'Dln 17'!$L:$L,0),1),0)</f>
        <v>0</v>
      </c>
      <c r="Q22" s="236">
        <f>SUMIF('Dln 17'!$L:$L,$Q$4,'Dln 17'!$O:$O)</f>
        <v>0</v>
      </c>
      <c r="R22" s="237">
        <f>IFERROR(INDEX('Dln 17'!$M:$M,MATCH($Q$4,'Dln 17'!$L:$L,0),1),0)</f>
        <v>0</v>
      </c>
      <c r="S22" s="236">
        <f>SUMIF('Dln 17'!$L:$L,$S$4,'Dln 17'!$O:$O)</f>
        <v>0</v>
      </c>
      <c r="T22" s="237">
        <f>IFERROR(INDEX('Dln 17'!$M:$M,MATCH($S$4,'Dln 17'!$L:$L,0),1),0)</f>
        <v>0</v>
      </c>
      <c r="U22" s="236">
        <f>SUMIF('Dln 17'!$L:$L,$U$4,'Dln 17'!$O:$O)</f>
        <v>0</v>
      </c>
      <c r="V22" s="237">
        <f>IFERROR(INDEX('Dln 17'!$M:$M,MATCH($U$4,'Dln 17'!$L:$L,0),1),0)</f>
        <v>0</v>
      </c>
      <c r="W22" s="236">
        <f>SUMIF('Dln 17'!$L:$L,$W$4,'Dln 17'!$O:$O)</f>
        <v>0</v>
      </c>
      <c r="X22" s="237">
        <f>IFERROR(INDEX('Dln 17'!$M:$M,MATCH($W$4,'Dln 17'!$L:$L,0),1),0)</f>
        <v>0</v>
      </c>
      <c r="Y22" s="236">
        <f>SUMIF('Dln 17'!$L:$L,$Y$4,'Dln 17'!$O:$O)</f>
        <v>0</v>
      </c>
      <c r="Z22" s="237">
        <f>IFERROR(INDEX('Dln 17'!$M:$M,MATCH($Y$4,'Dln 17'!$L:$L,0),1),0)</f>
        <v>0</v>
      </c>
      <c r="AA22" s="236">
        <f>SUMIF('Dln 17'!$L:$L,$AA$4,'Dln 17'!$O:$O)</f>
        <v>0</v>
      </c>
      <c r="AB22" s="237">
        <f>IFERROR(INDEX('Dln 17'!$M:$M,MATCH($AA$4,'Dln 17'!$L:$L,0),1),0)</f>
        <v>0</v>
      </c>
      <c r="AC22" s="236">
        <f>SUMIF('Dln 17'!$L:$L,$AC$4,'Dln 17'!$O:$O)</f>
        <v>0</v>
      </c>
      <c r="AD22" s="440">
        <f>IFERROR(INDEX('Dln 17'!$M:$M,MATCH($AC$4,'Dln 17'!$L:$L,0),1),0)</f>
        <v>0</v>
      </c>
      <c r="AE22" s="234"/>
      <c r="AF22" s="235">
        <f t="shared" si="0"/>
        <v>0</v>
      </c>
      <c r="AG22" s="280" t="b">
        <f>AF6='Dln 17'!L229</f>
        <v>1</v>
      </c>
    </row>
    <row r="23" spans="2:33" hidden="1" outlineLevel="1" x14ac:dyDescent="0.2">
      <c r="B23" s="259" t="s">
        <v>93</v>
      </c>
      <c r="C23" s="263">
        <f>SUMIF('Dln 18'!$L:$L,$C$4,'Dln 18'!$O:$O)</f>
        <v>0</v>
      </c>
      <c r="D23" s="237">
        <f>IFERROR(INDEX('Dln 18'!$M:$M,MATCH($C$4,'Dln 18'!$L:$L,0),1),0)</f>
        <v>0</v>
      </c>
      <c r="E23" s="236">
        <f>SUMIF('Dln 18'!$L:$L,$E$4,'Dln 18'!$O:$O)</f>
        <v>0</v>
      </c>
      <c r="F23" s="237">
        <f>IFERROR(INDEX('Dln 18'!$M:$M,MATCH($E$4,'Dln 18'!$L:$L,0),1),0)</f>
        <v>0</v>
      </c>
      <c r="G23" s="236">
        <f>SUMIF('Dln 18'!$L:$L,$G$4,'Dln 18'!$O:$O)</f>
        <v>0</v>
      </c>
      <c r="H23" s="237">
        <f>IFERROR(INDEX('Dln 18'!$M:$M,MATCH($G$4,'Dln 18'!$L:$L,0),1),0)</f>
        <v>0</v>
      </c>
      <c r="I23" s="236">
        <f>SUMIF('Dln 18'!$L:$L,$I$4,'Dln 18'!$O:$O)</f>
        <v>0</v>
      </c>
      <c r="J23" s="237">
        <f>IFERROR(INDEX('Dln 18'!$M:$M,MATCH($I$4,'Dln 18'!$L:$L,0),1),0)</f>
        <v>0</v>
      </c>
      <c r="K23" s="236">
        <f>SUMIF('Dln 18'!$L:$L,$K$4,'Dln 18'!$O:$O)</f>
        <v>0</v>
      </c>
      <c r="L23" s="237">
        <f>IFERROR(INDEX('Dln 18'!$M:$M,MATCH($K$4,'Dln 18'!$L:$L,0),1),0)</f>
        <v>0</v>
      </c>
      <c r="M23" s="236">
        <f>SUMIF('Dln 18'!$L:$L,$M$4,'Dln 18'!$O:$O)</f>
        <v>0</v>
      </c>
      <c r="N23" s="237">
        <f>IFERROR(INDEX('Dln 18'!$M:$M,MATCH($M$4,'Dln 18'!$L:$L,0),1),0)</f>
        <v>0</v>
      </c>
      <c r="O23" s="236">
        <f>SUMIF('Dln 18'!$L:$L,$O$4,'Dln 18'!$O:$O)</f>
        <v>0</v>
      </c>
      <c r="P23" s="237">
        <f>IFERROR(INDEX('Dln 18'!$M:$M,MATCH($O$4,'Dln 18'!$L:$L,0),1),0)</f>
        <v>0</v>
      </c>
      <c r="Q23" s="236">
        <f>SUMIF('Dln 18'!$L:$L,$Q$4,'Dln 18'!$O:$O)</f>
        <v>0</v>
      </c>
      <c r="R23" s="237">
        <f>IFERROR(INDEX('Dln 18'!$M:$M,MATCH($Q$4,'Dln 18'!$L:$L,0),1),0)</f>
        <v>0</v>
      </c>
      <c r="S23" s="236">
        <f>SUMIF('Dln 18'!$L:$L,$S$4,'Dln 18'!$O:$O)</f>
        <v>0</v>
      </c>
      <c r="T23" s="237">
        <f>IFERROR(INDEX('Dln 18'!$M:$M,MATCH($S$4,'Dln 18'!$L:$L,0),1),0)</f>
        <v>0</v>
      </c>
      <c r="U23" s="236">
        <f>SUMIF('Dln 18'!$L:$L,$U$4,'Dln 18'!$O:$O)</f>
        <v>0</v>
      </c>
      <c r="V23" s="237">
        <f>IFERROR(INDEX('Dln 18'!$M:$M,MATCH($U$4,'Dln 18'!$L:$L,0),1),0)</f>
        <v>0</v>
      </c>
      <c r="W23" s="236">
        <f>SUMIF('Dln 18'!$L:$L,$W$4,'Dln 18'!$O:$O)</f>
        <v>0</v>
      </c>
      <c r="X23" s="237">
        <f>IFERROR(INDEX('Dln 18'!$M:$M,MATCH($W$4,'Dln 18'!$L:$L,0),1),0)</f>
        <v>0</v>
      </c>
      <c r="Y23" s="236">
        <f>SUMIF('Dln 18'!$L:$L,$Y$4,'Dln 18'!$O:$O)</f>
        <v>0</v>
      </c>
      <c r="Z23" s="237">
        <f>IFERROR(INDEX('Dln 18'!$M:$M,MATCH($Y$4,'Dln 18'!$L:$L,0),1),0)</f>
        <v>0</v>
      </c>
      <c r="AA23" s="236">
        <f>SUMIF('Dln 18'!$L:$L,$AA$4,'Dln 18'!$O:$O)</f>
        <v>0</v>
      </c>
      <c r="AB23" s="237">
        <f>IFERROR(INDEX('Dln 18'!$M:$M,MATCH($AA$4,'Dln 18'!$L:$L,0),1),0)</f>
        <v>0</v>
      </c>
      <c r="AC23" s="236">
        <f>SUMIF('Dln 18'!$L:$L,$AC$4,'Dln 18'!$O:$O)</f>
        <v>0</v>
      </c>
      <c r="AD23" s="440">
        <f>IFERROR(INDEX('Dln 18'!$M:$M,MATCH($AC$4,'Dln 18'!$L:$L,0),1),0)</f>
        <v>0</v>
      </c>
      <c r="AE23" s="234"/>
      <c r="AF23" s="235">
        <f t="shared" si="0"/>
        <v>0</v>
      </c>
      <c r="AG23" s="280" t="b">
        <f>AF6='Dln 18'!L229</f>
        <v>1</v>
      </c>
    </row>
    <row r="24" spans="2:33" hidden="1" outlineLevel="1" x14ac:dyDescent="0.2">
      <c r="B24" s="259" t="s">
        <v>94</v>
      </c>
      <c r="C24" s="263">
        <f>SUMIF('Dln 19'!$L:$L,$C$4,'Dln 19'!$O:$O)</f>
        <v>0</v>
      </c>
      <c r="D24" s="237">
        <f>IFERROR(INDEX('Dln 19'!$M:$M,MATCH($C$4,'Dln 19'!$L:$L,0),1),0)</f>
        <v>0</v>
      </c>
      <c r="E24" s="236">
        <f>SUMIF('Dln 19'!$L:$L,$E$4,'Dln 19'!$O:$O)</f>
        <v>0</v>
      </c>
      <c r="F24" s="237">
        <f>IFERROR(INDEX('Dln 19'!$M:$M,MATCH($E$4,'Dln 19'!$L:$L,0),1),0)</f>
        <v>0</v>
      </c>
      <c r="G24" s="236">
        <f>SUMIF('Dln 19'!$L:$L,$G$4,'Dln 19'!$O:$O)</f>
        <v>0</v>
      </c>
      <c r="H24" s="237">
        <f>IFERROR(INDEX('Dln 19'!$M:$M,MATCH($G$4,'Dln 19'!$L:$L,0),1),0)</f>
        <v>0</v>
      </c>
      <c r="I24" s="236">
        <f>SUMIF('Dln 19'!$L:$L,$I$4,'Dln 19'!$O:$O)</f>
        <v>0</v>
      </c>
      <c r="J24" s="237">
        <f>IFERROR(INDEX('Dln 19'!$M:$M,MATCH($I$4,'Dln 19'!$L:$L,0),1),0)</f>
        <v>0</v>
      </c>
      <c r="K24" s="236">
        <f>SUMIF('Dln 19'!$L:$L,$K$4,'Dln 19'!$O:$O)</f>
        <v>0</v>
      </c>
      <c r="L24" s="237">
        <f>IFERROR(INDEX('Dln 19'!$M:$M,MATCH($K$4,'Dln 19'!$L:$L,0),1),0)</f>
        <v>0</v>
      </c>
      <c r="M24" s="236">
        <f>SUMIF('Dln 19'!$L:$L,$M$4,'Dln 19'!$O:$O)</f>
        <v>0</v>
      </c>
      <c r="N24" s="237">
        <f>IFERROR(INDEX('Dln 19'!$M:$M,MATCH($M$4,'Dln 19'!$L:$L,0),1),0)</f>
        <v>0</v>
      </c>
      <c r="O24" s="236">
        <f>SUMIF('Dln 19'!$L:$L,$O$4,'Dln 19'!$O:$O)</f>
        <v>0</v>
      </c>
      <c r="P24" s="237">
        <f>IFERROR(INDEX('Dln 19'!$M:$M,MATCH($O$4,'Dln 19'!$L:$L,0),1),0)</f>
        <v>0</v>
      </c>
      <c r="Q24" s="236">
        <f>SUMIF('Dln 19'!$L:$L,$Q$4,'Dln 19'!$O:$O)</f>
        <v>0</v>
      </c>
      <c r="R24" s="237">
        <f>IFERROR(INDEX('Dln 19'!$M:$M,MATCH($Q$4,'Dln 19'!$L:$L,0),1),0)</f>
        <v>0</v>
      </c>
      <c r="S24" s="236">
        <f>SUMIF('Dln 19'!$L:$L,$S$4,'Dln 19'!$O:$O)</f>
        <v>0</v>
      </c>
      <c r="T24" s="237">
        <f>IFERROR(INDEX('Dln 19'!$M:$M,MATCH($S$4,'Dln 19'!$L:$L,0),1),0)</f>
        <v>0</v>
      </c>
      <c r="U24" s="236">
        <f>SUMIF('Dln 19'!$L:$L,$U$4,'Dln 19'!$O:$O)</f>
        <v>0</v>
      </c>
      <c r="V24" s="237">
        <f>IFERROR(INDEX('Dln 19'!$M:$M,MATCH($U$4,'Dln 19'!$L:$L,0),1),0)</f>
        <v>0</v>
      </c>
      <c r="W24" s="236">
        <f>SUMIF('Dln 19'!$L:$L,$W$4,'Dln 19'!$O:$O)</f>
        <v>0</v>
      </c>
      <c r="X24" s="237">
        <f>IFERROR(INDEX('Dln 19'!$M:$M,MATCH($W$4,'Dln 19'!$L:$L,0),1),0)</f>
        <v>0</v>
      </c>
      <c r="Y24" s="236">
        <f>SUMIF('Dln 19'!$L:$L,$Y$4,'Dln 19'!$O:$O)</f>
        <v>0</v>
      </c>
      <c r="Z24" s="237">
        <f>IFERROR(INDEX('Dln 19'!$M:$M,MATCH($Y$4,'Dln 19'!$L:$L,0),1),0)</f>
        <v>0</v>
      </c>
      <c r="AA24" s="236">
        <f>SUMIF('Dln 19'!$L:$L,$AA$4,'Dln 19'!$O:$O)</f>
        <v>0</v>
      </c>
      <c r="AB24" s="237">
        <f>IFERROR(INDEX('Dln 19'!$M:$M,MATCH($AA$4,'Dln 19'!$L:$L,0),1),0)</f>
        <v>0</v>
      </c>
      <c r="AC24" s="236">
        <f>SUMIF('Dln 19'!$L:$L,$AC$4,'Dln 19'!$O:$O)</f>
        <v>0</v>
      </c>
      <c r="AD24" s="440">
        <f>IFERROR(INDEX('Dln 19'!$M:$M,MATCH($AC$4,'Dln 19'!$L:$L,0),1),0)</f>
        <v>0</v>
      </c>
      <c r="AE24" s="234"/>
      <c r="AF24" s="235">
        <f t="shared" si="0"/>
        <v>0</v>
      </c>
      <c r="AG24" s="280" t="b">
        <f>AF6='Dln 19'!L229</f>
        <v>1</v>
      </c>
    </row>
    <row r="25" spans="2:33" ht="13.5" hidden="1" outlineLevel="1" thickBot="1" x14ac:dyDescent="0.25">
      <c r="B25" s="260" t="s">
        <v>95</v>
      </c>
      <c r="C25" s="264">
        <f>SUMIF('Dln 20'!$L:$L,$C$4,'Dln 20'!$O:$O)</f>
        <v>0</v>
      </c>
      <c r="D25" s="239">
        <f>IFERROR(INDEX('Dln 20'!$M:$M,MATCH($C$4,'Dln 20'!$L:$L,0),1),0)</f>
        <v>0</v>
      </c>
      <c r="E25" s="238">
        <f>SUMIF('Dln 20'!$L:$L,$E$4,'Dln 20'!$O:$O)</f>
        <v>0</v>
      </c>
      <c r="F25" s="239">
        <f>IFERROR(INDEX('Dln 20'!$M:$M,MATCH($E$4,'Dln 20'!$L:$L,0),1),0)</f>
        <v>0</v>
      </c>
      <c r="G25" s="238">
        <f>SUMIF('Dln 20'!$L:$L,$G$4,'Dln 20'!$O:$O)</f>
        <v>0</v>
      </c>
      <c r="H25" s="239">
        <f>IFERROR(INDEX('Dln 20'!$M:$M,MATCH($G$4,'Dln 20'!$L:$L,0),1),0)</f>
        <v>0</v>
      </c>
      <c r="I25" s="238">
        <f>SUMIF('Dln 20'!$L:$L,$I$4,'Dln 20'!$O:$O)</f>
        <v>0</v>
      </c>
      <c r="J25" s="239">
        <f>IFERROR(INDEX('Dln 20'!$M:$M,MATCH($I$4,'Dln 20'!$L:$L,0),1),0)</f>
        <v>0</v>
      </c>
      <c r="K25" s="238">
        <f>SUMIF('Dln 20'!$L:$L,$K$4,'Dln 20'!$O:$O)</f>
        <v>0</v>
      </c>
      <c r="L25" s="239">
        <f>IFERROR(INDEX('Dln 20'!$M:$M,MATCH($K$4,'Dln 20'!$L:$L,0),1),0)</f>
        <v>0</v>
      </c>
      <c r="M25" s="238">
        <f>SUMIF('Dln 20'!$L:$L,$M$4,'Dln 20'!$O:$O)</f>
        <v>0</v>
      </c>
      <c r="N25" s="239">
        <f>IFERROR(INDEX('Dln 20'!$M:$M,MATCH($M$4,'Dln 20'!$L:$L,0),1),0)</f>
        <v>0</v>
      </c>
      <c r="O25" s="238">
        <f>SUMIF('Dln 20'!$L:$L,$O$4,'Dln 20'!$O:$O)</f>
        <v>0</v>
      </c>
      <c r="P25" s="239">
        <f>IFERROR(INDEX('Dln 20'!$M:$M,MATCH($O$4,'Dln 20'!$L:$L,0),1),0)</f>
        <v>0</v>
      </c>
      <c r="Q25" s="238">
        <f>SUMIF('Dln 20'!$L:$L,$Q$4,'Dln 20'!$O:$O)</f>
        <v>0</v>
      </c>
      <c r="R25" s="239">
        <f>IFERROR(INDEX('Dln 20'!$M:$M,MATCH($Q$4,'Dln 20'!$L:$L,0),1),0)</f>
        <v>0</v>
      </c>
      <c r="S25" s="238">
        <f>SUMIF('Dln 20'!$L:$L,$S$4,'Dln 20'!$O:$O)</f>
        <v>0</v>
      </c>
      <c r="T25" s="239">
        <f>IFERROR(INDEX('Dln 20'!$M:$M,MATCH($S$4,'Dln 20'!$L:$L,0),1),0)</f>
        <v>0</v>
      </c>
      <c r="U25" s="238">
        <f>SUMIF('Dln 20'!$L:$L,$U$4,'Dln 20'!$O:$O)</f>
        <v>0</v>
      </c>
      <c r="V25" s="239">
        <f>IFERROR(INDEX('Dln 20'!$M:$M,MATCH($U$4,'Dln 20'!$L:$L,0),1),0)</f>
        <v>0</v>
      </c>
      <c r="W25" s="238">
        <f>SUMIF('Dln 20'!$L:$L,$W$4,'Dln 20'!$O:$O)</f>
        <v>0</v>
      </c>
      <c r="X25" s="239">
        <f>IFERROR(INDEX('Dln 20'!$M:$M,MATCH($W$4,'Dln 20'!$L:$L,0),1),0)</f>
        <v>0</v>
      </c>
      <c r="Y25" s="238">
        <f>SUMIF('Dln 20'!$L:$L,$Y$4,'Dln 20'!$O:$O)</f>
        <v>0</v>
      </c>
      <c r="Z25" s="239">
        <f>IFERROR(INDEX('Dln 20'!$M:$M,MATCH($Y$4,'Dln 20'!$L:$L,0),1),0)</f>
        <v>0</v>
      </c>
      <c r="AA25" s="238">
        <f>SUMIF('Dln 20'!$L:$L,$AA$4,'Dln 20'!$O:$O)</f>
        <v>0</v>
      </c>
      <c r="AB25" s="239">
        <f>IFERROR(INDEX('Dln 20'!$M:$M,MATCH($AA$4,'Dln 20'!$L:$L,0),1),0)</f>
        <v>0</v>
      </c>
      <c r="AC25" s="238">
        <f>SUMIF('Dln 20'!$L:$L,$AC$4,'Dln 20'!$O:$O)</f>
        <v>0</v>
      </c>
      <c r="AD25" s="441">
        <f>IFERROR(INDEX('Dln 20'!$M:$M,MATCH($AC$4,'Dln 20'!$L:$L,0),1),0)</f>
        <v>0</v>
      </c>
      <c r="AE25" s="234"/>
      <c r="AF25" s="235">
        <f>SUM(C25,E25,G25,I25,K25,M25,O25,Q25,S25,U25,W25,Y25,AA25)</f>
        <v>0</v>
      </c>
      <c r="AG25" s="280" t="b">
        <f>AF6='Dln 20'!L229</f>
        <v>1</v>
      </c>
    </row>
    <row r="26" spans="2:33" ht="13.5" collapsed="1" thickBot="1" x14ac:dyDescent="0.25">
      <c r="B26" s="155"/>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row>
    <row r="27" spans="2:33" ht="13.5" thickBot="1" x14ac:dyDescent="0.25">
      <c r="AD27" s="411" t="s">
        <v>166</v>
      </c>
      <c r="AF27" s="412">
        <f>SUM(AF6:AF25)</f>
        <v>0</v>
      </c>
    </row>
  </sheetData>
  <sheetProtection algorithmName="SHA-512" hashValue="ge33Y9ujOwVbovMMNPQi6ueUXFj+JE/W1/5pIG24t8v5lz0Ev1DcOTMwrb/dnUyTia0bUdfAdYMTUzI4UMwOpg==" saltValue="LkOh2Lk25I160HYjrATb8A==" spinCount="100000" sheet="1" formatColumns="0" formatRows="0" selectLockedCells="1"/>
  <mergeCells count="14">
    <mergeCell ref="AC4:AD4"/>
    <mergeCell ref="C4:D4"/>
    <mergeCell ref="E4:F4"/>
    <mergeCell ref="G4:H4"/>
    <mergeCell ref="I4:J4"/>
    <mergeCell ref="K4:L4"/>
    <mergeCell ref="W4:X4"/>
    <mergeCell ref="Y4:Z4"/>
    <mergeCell ref="AA4:AB4"/>
    <mergeCell ref="M4:N4"/>
    <mergeCell ref="O4:P4"/>
    <mergeCell ref="Q4:R4"/>
    <mergeCell ref="S4:T4"/>
    <mergeCell ref="U4:V4"/>
  </mergeCells>
  <phoneticPr fontId="26" type="noConversion"/>
  <conditionalFormatting sqref="AF6:AF25">
    <cfRule type="expression" dxfId="180" priority="1">
      <formula>$AG$6=FALSE</formula>
    </cfRule>
  </conditionalFormatting>
  <pageMargins left="0.7" right="0.7" top="0.75" bottom="0.75" header="0.3" footer="0.3"/>
  <pageSetup paperSize="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098-5438-46BA-8280-091D4C2C863F}">
  <sheetPr codeName="Blad4">
    <pageSetUpPr fitToPage="1"/>
  </sheetPr>
  <dimension ref="A1:XFB286"/>
  <sheetViews>
    <sheetView zoomScale="85" zoomScaleNormal="85" workbookViewId="0">
      <pane ySplit="8" topLeftCell="A9" activePane="bottomLeft" state="frozen"/>
      <selection activeCell="F13" sqref="F13"/>
      <selection pane="bottomLeft" activeCell="B15" sqref="B15"/>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Basisgegevens!C12</f>
        <v>0</v>
      </c>
      <c r="D4" s="29"/>
      <c r="E4" s="29"/>
      <c r="F4" s="29"/>
      <c r="I4" s="29"/>
      <c r="Q4" s="29"/>
      <c r="R4" s="29"/>
      <c r="S4" s="29"/>
      <c r="T4" s="29"/>
      <c r="U4" s="29"/>
      <c r="V4" s="29"/>
      <c r="W4" s="29"/>
      <c r="X4" s="29"/>
      <c r="Y4" s="29"/>
      <c r="Z4" s="29"/>
      <c r="AA4" s="29"/>
    </row>
    <row r="5" spans="1:29" ht="13.5" thickBot="1" x14ac:dyDescent="0.25">
      <c r="B5" s="188" t="s">
        <v>120</v>
      </c>
      <c r="C5" s="58">
        <f>Basisgegevens!F12</f>
        <v>0</v>
      </c>
      <c r="D5" s="29"/>
      <c r="E5" s="29"/>
      <c r="F5" s="29"/>
      <c r="I5" s="29"/>
      <c r="Q5" s="29"/>
      <c r="R5" s="29"/>
      <c r="S5" s="29"/>
      <c r="T5" s="29"/>
      <c r="U5" s="29"/>
      <c r="V5" s="29"/>
      <c r="W5" s="29"/>
      <c r="X5" s="29"/>
      <c r="Y5" s="29"/>
      <c r="Z5" s="29"/>
      <c r="AA5" s="29"/>
    </row>
    <row r="6" spans="1:29" ht="13.5" thickBot="1" x14ac:dyDescent="0.25">
      <c r="B6" s="188" t="s">
        <v>121</v>
      </c>
      <c r="C6" s="58">
        <f>Basisgegevens!G12</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idden="1" outlineLevel="1" x14ac:dyDescent="0.2">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idden="1" outlineLevel="1" x14ac:dyDescent="0.2">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idden="1" outlineLevel="1" x14ac:dyDescent="0.2">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idden="1" outlineLevel="1" x14ac:dyDescent="0.2">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idden="1" outlineLevel="1" x14ac:dyDescent="0.2">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idden="1" outlineLevel="1" x14ac:dyDescent="0.2">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idden="1" outlineLevel="1" x14ac:dyDescent="0.2">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idden="1" outlineLevel="1" x14ac:dyDescent="0.2">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idden="1" outlineLevel="1" x14ac:dyDescent="0.2">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375"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idden="1" outlineLevel="1" x14ac:dyDescent="0.2">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idden="1" outlineLevel="1" x14ac:dyDescent="0.2">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idden="1" outlineLevel="1" x14ac:dyDescent="0.2">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idden="1" outlineLevel="1" x14ac:dyDescent="0.2">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idden="1" outlineLevel="1" x14ac:dyDescent="0.2">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idden="1" outlineLevel="1" x14ac:dyDescent="0.2">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idden="1" outlineLevel="1" x14ac:dyDescent="0.2">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idden="1" outlineLevel="1" x14ac:dyDescent="0.2">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idden="1" outlineLevel="1" x14ac:dyDescent="0.2">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67" t="s">
        <v>286</v>
      </c>
      <c r="C279" s="391">
        <v>0</v>
      </c>
    </row>
    <row r="280" spans="1:29" x14ac:dyDescent="0.2">
      <c r="B280" s="468" t="s">
        <v>287</v>
      </c>
      <c r="C280" s="391">
        <v>0</v>
      </c>
    </row>
    <row r="281" spans="1:29" x14ac:dyDescent="0.2">
      <c r="B281" s="468" t="s">
        <v>288</v>
      </c>
      <c r="C281" s="391">
        <v>0</v>
      </c>
    </row>
    <row r="282" spans="1:29" x14ac:dyDescent="0.2">
      <c r="B282" s="468" t="s">
        <v>289</v>
      </c>
      <c r="C282" s="391">
        <v>0</v>
      </c>
    </row>
    <row r="283" spans="1:29" ht="13.5" thickBot="1" x14ac:dyDescent="0.25">
      <c r="B283" s="469" t="s">
        <v>290</v>
      </c>
      <c r="C283" s="466">
        <f>SUM(C279:C282)</f>
        <v>0</v>
      </c>
      <c r="D283" s="473" t="s">
        <v>291</v>
      </c>
    </row>
    <row r="284" spans="1:29" x14ac:dyDescent="0.2"/>
    <row r="285" spans="1:29" x14ac:dyDescent="0.2"/>
    <row r="286" spans="1:29" x14ac:dyDescent="0.2"/>
  </sheetData>
  <sheetProtection algorithmName="SHA-512" hashValue="Zxjb8Mul0HjvYil+GqafxiOkBJ2V8O6r03T+sKhj9G+raDaLtH8Vfe9wYX0DY4f/tFBUWY3v4qg+oEFr0G7m6A==" saltValue="Tb/AVTC6+ESSqdeqC2I0hg==" spinCount="100000" sheet="1" formatColumns="0" formatRows="0" selectLockedCells="1"/>
  <mergeCells count="194">
    <mergeCell ref="B146:K146"/>
    <mergeCell ref="B147:K147"/>
    <mergeCell ref="B148:K148"/>
    <mergeCell ref="B149:K149"/>
    <mergeCell ref="B150:K150"/>
    <mergeCell ref="B151:K151"/>
    <mergeCell ref="B178:K178"/>
    <mergeCell ref="B179:K179"/>
    <mergeCell ref="B180:K180"/>
    <mergeCell ref="B163:K163"/>
    <mergeCell ref="B164:K164"/>
    <mergeCell ref="B165:K165"/>
    <mergeCell ref="B166:K166"/>
    <mergeCell ref="B167:K167"/>
    <mergeCell ref="B169:K169"/>
    <mergeCell ref="B87:I87"/>
    <mergeCell ref="B88:I88"/>
    <mergeCell ref="B89:I89"/>
    <mergeCell ref="B78:I78"/>
    <mergeCell ref="B79:I79"/>
    <mergeCell ref="B80:I80"/>
    <mergeCell ref="B81:I81"/>
    <mergeCell ref="B82:I82"/>
    <mergeCell ref="B83:I83"/>
    <mergeCell ref="B72:I72"/>
    <mergeCell ref="B73:I73"/>
    <mergeCell ref="B74:I74"/>
    <mergeCell ref="B75:I75"/>
    <mergeCell ref="B76:I76"/>
    <mergeCell ref="B77:I77"/>
    <mergeCell ref="B84:I84"/>
    <mergeCell ref="B85:I85"/>
    <mergeCell ref="B86:I86"/>
    <mergeCell ref="B71:I71"/>
    <mergeCell ref="B41:I41"/>
    <mergeCell ref="B42:I42"/>
    <mergeCell ref="B43:I43"/>
    <mergeCell ref="B44:I44"/>
    <mergeCell ref="B45:I45"/>
    <mergeCell ref="B46:I46"/>
    <mergeCell ref="B56:I56"/>
    <mergeCell ref="B57:I57"/>
    <mergeCell ref="B58:I58"/>
    <mergeCell ref="R9:T9"/>
    <mergeCell ref="V9:X9"/>
    <mergeCell ref="Z9:AB9"/>
    <mergeCell ref="R39:T39"/>
    <mergeCell ref="V39:X39"/>
    <mergeCell ref="Z39:AB39"/>
    <mergeCell ref="B53:I53"/>
    <mergeCell ref="B54:I54"/>
    <mergeCell ref="B55:I55"/>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65:I65"/>
    <mergeCell ref="B66:I66"/>
    <mergeCell ref="B69:E69"/>
    <mergeCell ref="B96:I96"/>
    <mergeCell ref="B99:E99"/>
    <mergeCell ref="R99:T99"/>
    <mergeCell ref="V99:X99"/>
    <mergeCell ref="Z99:AB99"/>
    <mergeCell ref="B101:D101"/>
    <mergeCell ref="B90:I90"/>
    <mergeCell ref="B91:I91"/>
    <mergeCell ref="B92:I92"/>
    <mergeCell ref="B93:I93"/>
    <mergeCell ref="B94:I94"/>
    <mergeCell ref="B95:I95"/>
    <mergeCell ref="B108:D108"/>
    <mergeCell ref="B109:D109"/>
    <mergeCell ref="B110:D110"/>
    <mergeCell ref="B111:D111"/>
    <mergeCell ref="B112:D112"/>
    <mergeCell ref="B113:D113"/>
    <mergeCell ref="B102:D102"/>
    <mergeCell ref="B103:D103"/>
    <mergeCell ref="B104:D104"/>
    <mergeCell ref="B105:D105"/>
    <mergeCell ref="B106:D106"/>
    <mergeCell ref="B107:D107"/>
    <mergeCell ref="B120:D120"/>
    <mergeCell ref="B121:D121"/>
    <mergeCell ref="B122:D122"/>
    <mergeCell ref="B123:D123"/>
    <mergeCell ref="B124:D124"/>
    <mergeCell ref="B125:D125"/>
    <mergeCell ref="B114:D114"/>
    <mergeCell ref="B115:D115"/>
    <mergeCell ref="B116:D116"/>
    <mergeCell ref="B117:D117"/>
    <mergeCell ref="B118:D118"/>
    <mergeCell ref="B119:D119"/>
    <mergeCell ref="B129:E129"/>
    <mergeCell ref="R129:T129"/>
    <mergeCell ref="V129:X129"/>
    <mergeCell ref="Z129:AB129"/>
    <mergeCell ref="B131:K131"/>
    <mergeCell ref="B132:K132"/>
    <mergeCell ref="B133:K133"/>
    <mergeCell ref="B126:D126"/>
    <mergeCell ref="B159:E159"/>
    <mergeCell ref="R159:T159"/>
    <mergeCell ref="V159:X159"/>
    <mergeCell ref="Z159:AB159"/>
    <mergeCell ref="B134:K134"/>
    <mergeCell ref="B135:K135"/>
    <mergeCell ref="B136:K136"/>
    <mergeCell ref="B137:K137"/>
    <mergeCell ref="B138:K138"/>
    <mergeCell ref="B139:K139"/>
    <mergeCell ref="B140:K140"/>
    <mergeCell ref="B141:K141"/>
    <mergeCell ref="B142:K142"/>
    <mergeCell ref="B143:K143"/>
    <mergeCell ref="B144:K144"/>
    <mergeCell ref="B145:K145"/>
    <mergeCell ref="B189:E189"/>
    <mergeCell ref="B191:O191"/>
    <mergeCell ref="B152:K152"/>
    <mergeCell ref="B153:K153"/>
    <mergeCell ref="B154:K154"/>
    <mergeCell ref="B155:K155"/>
    <mergeCell ref="B156:K156"/>
    <mergeCell ref="B161:K161"/>
    <mergeCell ref="B162:K162"/>
    <mergeCell ref="B168:K168"/>
    <mergeCell ref="B170:K170"/>
    <mergeCell ref="B171:K171"/>
    <mergeCell ref="B172:K172"/>
    <mergeCell ref="B173:K173"/>
    <mergeCell ref="B174:K174"/>
    <mergeCell ref="B175:K175"/>
    <mergeCell ref="B176:K176"/>
    <mergeCell ref="B177:K177"/>
    <mergeCell ref="B181:K181"/>
    <mergeCell ref="B182:K182"/>
    <mergeCell ref="B183:K183"/>
    <mergeCell ref="B184:K184"/>
    <mergeCell ref="B185:K185"/>
    <mergeCell ref="B186:K186"/>
    <mergeCell ref="B216:O216"/>
    <mergeCell ref="B215:O215"/>
    <mergeCell ref="B214:O214"/>
    <mergeCell ref="B213:O213"/>
    <mergeCell ref="B212:O212"/>
    <mergeCell ref="B211:O211"/>
    <mergeCell ref="B210:O210"/>
    <mergeCell ref="B209:O209"/>
    <mergeCell ref="B208:O208"/>
    <mergeCell ref="B242:L242"/>
    <mergeCell ref="B229:K229"/>
    <mergeCell ref="B223:K223"/>
    <mergeCell ref="B224:K224"/>
    <mergeCell ref="B226:K226"/>
    <mergeCell ref="B228:K228"/>
    <mergeCell ref="B220:K220"/>
    <mergeCell ref="B221:K221"/>
    <mergeCell ref="B222:K222"/>
    <mergeCell ref="B236:K236"/>
    <mergeCell ref="B235:K235"/>
    <mergeCell ref="B237:K237"/>
    <mergeCell ref="B232:C232"/>
    <mergeCell ref="B225:K225"/>
    <mergeCell ref="B234:K234"/>
    <mergeCell ref="B198:O198"/>
    <mergeCell ref="B197:O197"/>
    <mergeCell ref="B196:O196"/>
    <mergeCell ref="B195:O195"/>
    <mergeCell ref="B194:O194"/>
    <mergeCell ref="B193:O193"/>
    <mergeCell ref="B192:O192"/>
    <mergeCell ref="B207:O207"/>
    <mergeCell ref="B206:O206"/>
    <mergeCell ref="B205:O205"/>
    <mergeCell ref="B204:O204"/>
    <mergeCell ref="B203:O203"/>
    <mergeCell ref="B202:O202"/>
    <mergeCell ref="B201:O201"/>
    <mergeCell ref="B200:O200"/>
    <mergeCell ref="B199:O199"/>
  </mergeCells>
  <conditionalFormatting sqref="D283">
    <cfRule type="expression" dxfId="179" priority="1">
      <formula>AND($C$283&gt;0,$C$283&lt;&gt;$L$228)</formula>
    </cfRule>
  </conditionalFormatting>
  <conditionalFormatting sqref="E12:E36">
    <cfRule type="expression" dxfId="178" priority="10">
      <formula>$E12&gt;$C$7</formula>
    </cfRule>
  </conditionalFormatting>
  <conditionalFormatting sqref="E37">
    <cfRule type="expression" dxfId="177" priority="6">
      <formula>MAX($E$12:$E$36)&gt;$C$7</formula>
    </cfRule>
  </conditionalFormatting>
  <conditionalFormatting sqref="G12:G36 K12:K36">
    <cfRule type="expression" dxfId="176" priority="2">
      <formula>OR($D12="Medische Specialist",$C12="Overig")</formula>
    </cfRule>
  </conditionalFormatting>
  <conditionalFormatting sqref="L231">
    <cfRule type="expression" dxfId="175" priority="7">
      <formula>$L$229+$L$231&gt;$L$228+0.01</formula>
    </cfRule>
  </conditionalFormatting>
  <conditionalFormatting sqref="L232">
    <cfRule type="expression" dxfId="174" priority="15">
      <formula>$L232&gt;0</formula>
    </cfRule>
  </conditionalFormatting>
  <conditionalFormatting sqref="L239">
    <cfRule type="expression" dxfId="173" priority="5">
      <formula>$L$238&lt;$L$236</formula>
    </cfRule>
  </conditionalFormatting>
  <conditionalFormatting sqref="N231">
    <cfRule type="expression" dxfId="172" priority="9">
      <formula>$M$229+$M$231&gt;1.000001</formula>
    </cfRule>
  </conditionalFormatting>
  <conditionalFormatting sqref="N232">
    <cfRule type="expression" dxfId="171" priority="8">
      <formula>$M$231+$M$229&lt;1</formula>
    </cfRule>
  </conditionalFormatting>
  <dataValidations count="2">
    <dataValidation type="list" showInputMessage="1" showErrorMessage="1" sqref="D12:D36" xr:uid="{87B62FBA-1ADA-4A50-8E50-9FF960C5F5AD}">
      <formula1>INDIRECT(C12)</formula1>
    </dataValidation>
    <dataValidation type="custom" showInputMessage="1" showErrorMessage="1" sqref="K12:K36 G12:G36" xr:uid="{87191E1D-BE04-4FFF-A9C2-2D14853EC3B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4C42E3C-E1B5-4F54-AA9C-88FBD6B2D9B3}">
          <x14:formula1>
            <xm:f>Hulpsheets!$AW$4:$AW$5</xm:f>
          </x14:formula1>
          <xm:sqref>E102:E126</xm:sqref>
        </x14:dataValidation>
        <x14:dataValidation type="list" allowBlank="1" showInputMessage="1" showErrorMessage="1" xr:uid="{99AFE44F-73FF-4ED5-ABCB-B9291C58A6C7}">
          <x14:formula1>
            <xm:f>Hulpsheets!$AE$4:$AE$6</xm:f>
          </x14:formula1>
          <xm:sqref>L12:L36 L42:L66 L72:L96 L102:L126 L132:L156 L162:L186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B702-5F4E-47AE-9E3C-49014ED4737C}">
  <sheetPr codeName="Blad6">
    <pageSetUpPr fitToPage="1"/>
  </sheetPr>
  <dimension ref="A1:XFB286"/>
  <sheetViews>
    <sheetView zoomScale="85" zoomScaleNormal="85" workbookViewId="0">
      <pane ySplit="8" topLeftCell="A4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Basisgegevens!C13</f>
        <v>0</v>
      </c>
      <c r="D4" s="29"/>
      <c r="E4" s="29"/>
      <c r="F4" s="29"/>
      <c r="I4" s="29"/>
      <c r="Q4" s="29"/>
      <c r="R4" s="29"/>
      <c r="S4" s="29"/>
      <c r="T4" s="29"/>
      <c r="U4" s="29"/>
      <c r="V4" s="29"/>
      <c r="W4" s="29"/>
      <c r="X4" s="29"/>
      <c r="Y4" s="29"/>
      <c r="Z4" s="29"/>
      <c r="AA4" s="29"/>
    </row>
    <row r="5" spans="1:29" ht="13.5" thickBot="1" x14ac:dyDescent="0.25">
      <c r="B5" s="188" t="s">
        <v>120</v>
      </c>
      <c r="C5" s="58">
        <f>Basisgegevens!F13</f>
        <v>0</v>
      </c>
      <c r="D5" s="29"/>
      <c r="E5" s="29"/>
      <c r="F5" s="29"/>
      <c r="I5" s="29"/>
      <c r="Q5" s="29"/>
      <c r="R5" s="29"/>
      <c r="S5" s="29"/>
      <c r="T5" s="29"/>
      <c r="U5" s="29"/>
      <c r="V5" s="29"/>
      <c r="W5" s="29"/>
      <c r="X5" s="29"/>
      <c r="Y5" s="29"/>
      <c r="Z5" s="29"/>
      <c r="AA5" s="29"/>
    </row>
    <row r="6" spans="1:29" ht="13.5" thickBot="1" x14ac:dyDescent="0.25">
      <c r="B6" s="188" t="s">
        <v>121</v>
      </c>
      <c r="C6" s="58">
        <f>Basisgegevens!G13</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idden="1" outlineLevel="1" x14ac:dyDescent="0.2">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idden="1" outlineLevel="1" x14ac:dyDescent="0.2">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idden="1" outlineLevel="1" x14ac:dyDescent="0.2">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idden="1" outlineLevel="1" x14ac:dyDescent="0.2">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idden="1" outlineLevel="1" x14ac:dyDescent="0.2">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idden="1" outlineLevel="1" x14ac:dyDescent="0.2">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idden="1" outlineLevel="1" x14ac:dyDescent="0.2">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idden="1" outlineLevel="1" x14ac:dyDescent="0.2">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idden="1" outlineLevel="1" x14ac:dyDescent="0.2">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Xjro/XSa/hV7OrS5yCWsA0t1p1LVUlpkZi/rUA4BWz9BQ1YMRBR0sABpVsOGi9yfF0v8kG7vdQx6HwHnH5zbYQ==" saltValue="3bwEb5fTWPQF51b+pH0sN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170" priority="1">
      <formula>AND($C$283&gt;0,$C$283&lt;&gt;$L$228)</formula>
    </cfRule>
  </conditionalFormatting>
  <conditionalFormatting sqref="E12:E36">
    <cfRule type="expression" dxfId="169" priority="8">
      <formula>$E12&gt;$C$7</formula>
    </cfRule>
  </conditionalFormatting>
  <conditionalFormatting sqref="E37">
    <cfRule type="expression" dxfId="168" priority="4">
      <formula>MAX($E$12:$E$36)&gt;$C$7</formula>
    </cfRule>
  </conditionalFormatting>
  <conditionalFormatting sqref="G12:G36 K12:K36">
    <cfRule type="expression" dxfId="167" priority="2">
      <formula>OR($D12="Medische Specialist",$C12="Overig")</formula>
    </cfRule>
  </conditionalFormatting>
  <conditionalFormatting sqref="L231">
    <cfRule type="expression" dxfId="166" priority="5">
      <formula>$L$229+$L$231&gt;$L$228+0.01</formula>
    </cfRule>
  </conditionalFormatting>
  <conditionalFormatting sqref="L232">
    <cfRule type="expression" dxfId="165" priority="9">
      <formula>$L232&gt;0</formula>
    </cfRule>
  </conditionalFormatting>
  <conditionalFormatting sqref="L239">
    <cfRule type="expression" dxfId="164" priority="3">
      <formula>$L$238&lt;$L$236</formula>
    </cfRule>
  </conditionalFormatting>
  <conditionalFormatting sqref="N231">
    <cfRule type="expression" dxfId="163" priority="7">
      <formula>$M$229+$M$231&gt;1.000001</formula>
    </cfRule>
  </conditionalFormatting>
  <conditionalFormatting sqref="N232">
    <cfRule type="expression" dxfId="162" priority="6">
      <formula>$M$231+$M$229&lt;1</formula>
    </cfRule>
  </conditionalFormatting>
  <dataValidations count="2">
    <dataValidation type="custom" showInputMessage="1" showErrorMessage="1" sqref="K12:K36 G12:G36" xr:uid="{CC52F1AB-540D-41D3-A3B3-A9EEE4CF990F}">
      <formula1>OR($C12="Overig",$D12="Medische Specialist")</formula1>
    </dataValidation>
    <dataValidation type="list" showInputMessage="1" showErrorMessage="1" sqref="D12:D36" xr:uid="{991ABC37-6217-4BF9-8FAD-747942DCD8B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EBEF27-8FB6-473B-A45C-814F4AA6390A}">
          <x14:formula1>
            <xm:f>Hulpsheets!$AW$4:$AW$5</xm:f>
          </x14:formula1>
          <xm:sqref>E102:E126</xm:sqref>
        </x14:dataValidation>
        <x14:dataValidation type="list" allowBlank="1" showInputMessage="1" showErrorMessage="1" xr:uid="{D5448368-1530-4AA0-90CA-6690B16FF19B}">
          <x14:formula1>
            <xm:f>Hulpsheets!$AE$4:$AE$6</xm:f>
          </x14:formula1>
          <xm:sqref>L12:L36 L42:L66 L72:L96 L102:L126 L132:L156 L162:L186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D4B7-C90B-4082-BEEA-6CDA9FD982A3}">
  <sheetPr codeName="Blad7">
    <pageSetUpPr fitToPage="1"/>
  </sheetPr>
  <dimension ref="A1:XFB286"/>
  <sheetViews>
    <sheetView zoomScale="85" zoomScaleNormal="85" workbookViewId="0">
      <pane ySplit="8" topLeftCell="A9" activePane="bottomLeft" state="frozen"/>
      <selection activeCell="F32" sqref="F32"/>
      <selection pane="bottomLeft" activeCell="E25" sqref="E25"/>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Basisgegevens!C14</f>
        <v>0</v>
      </c>
      <c r="D4" s="29"/>
      <c r="E4" s="29"/>
      <c r="F4" s="29"/>
      <c r="I4" s="29"/>
      <c r="Q4" s="29"/>
      <c r="R4" s="29"/>
      <c r="S4" s="29"/>
      <c r="T4" s="29"/>
      <c r="U4" s="29"/>
      <c r="V4" s="29"/>
      <c r="W4" s="29"/>
      <c r="X4" s="29"/>
      <c r="Y4" s="29"/>
      <c r="Z4" s="29"/>
      <c r="AA4" s="29"/>
    </row>
    <row r="5" spans="1:29" ht="13.5" thickBot="1" x14ac:dyDescent="0.25">
      <c r="B5" s="188" t="s">
        <v>120</v>
      </c>
      <c r="C5" s="58">
        <f>Basisgegevens!F14</f>
        <v>0</v>
      </c>
      <c r="D5" s="29"/>
      <c r="E5" s="29"/>
      <c r="F5" s="29"/>
      <c r="I5" s="29"/>
      <c r="Q5" s="29"/>
      <c r="R5" s="29"/>
      <c r="S5" s="29"/>
      <c r="T5" s="29"/>
      <c r="U5" s="29"/>
      <c r="V5" s="29"/>
      <c r="W5" s="29"/>
      <c r="X5" s="29"/>
      <c r="Y5" s="29"/>
      <c r="Z5" s="29"/>
      <c r="AA5" s="29"/>
    </row>
    <row r="6" spans="1:29" ht="13.5" thickBot="1" x14ac:dyDescent="0.25">
      <c r="B6" s="188" t="s">
        <v>121</v>
      </c>
      <c r="C6" s="58">
        <f>Basisgegevens!G14</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idden="1" outlineLevel="1" x14ac:dyDescent="0.2">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idden="1" outlineLevel="1" x14ac:dyDescent="0.2">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idden="1" outlineLevel="1" x14ac:dyDescent="0.2">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idden="1" outlineLevel="1" x14ac:dyDescent="0.2">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idden="1" outlineLevel="1" x14ac:dyDescent="0.2">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idden="1" outlineLevel="1" x14ac:dyDescent="0.2">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idden="1" outlineLevel="1" x14ac:dyDescent="0.2">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idden="1" outlineLevel="1" x14ac:dyDescent="0.2">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idden="1" outlineLevel="1" x14ac:dyDescent="0.2">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t="13.5" hidden="1" customHeight="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5sg3kqNVIYSnx0vQK5+X+Dfs+kTfmCJPWV6wfLFU4dUpcgh/gY2gT7pUrSl1ky07BqVf2Rn9ICNU9XYxLYSQzQ==" saltValue="TitE0BrVsPNA06U1lbDvi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161" priority="1">
      <formula>AND($C$283&gt;0,$C$283&lt;&gt;$L$228)</formula>
    </cfRule>
  </conditionalFormatting>
  <conditionalFormatting sqref="E12:E36">
    <cfRule type="expression" dxfId="160" priority="8">
      <formula>$E12&gt;$C$7</formula>
    </cfRule>
  </conditionalFormatting>
  <conditionalFormatting sqref="E37">
    <cfRule type="expression" dxfId="159" priority="4">
      <formula>MAX($E$12:$E$36)&gt;$C$7</formula>
    </cfRule>
  </conditionalFormatting>
  <conditionalFormatting sqref="G12:G36 K12:K36">
    <cfRule type="expression" dxfId="158" priority="2">
      <formula>OR($D12="Medische Specialist",$C12="Overig")</formula>
    </cfRule>
  </conditionalFormatting>
  <conditionalFormatting sqref="L231">
    <cfRule type="expression" dxfId="157" priority="5">
      <formula>$L$229+$L$231&gt;$L$228+0.01</formula>
    </cfRule>
  </conditionalFormatting>
  <conditionalFormatting sqref="L232">
    <cfRule type="expression" dxfId="156" priority="9">
      <formula>$L232&gt;0</formula>
    </cfRule>
  </conditionalFormatting>
  <conditionalFormatting sqref="L239">
    <cfRule type="expression" dxfId="155" priority="3">
      <formula>$L$238&lt;$L$236</formula>
    </cfRule>
  </conditionalFormatting>
  <conditionalFormatting sqref="N231">
    <cfRule type="expression" dxfId="154" priority="7">
      <formula>$M$229+$M$231&gt;1.000001</formula>
    </cfRule>
  </conditionalFormatting>
  <conditionalFormatting sqref="N232">
    <cfRule type="expression" dxfId="153" priority="6">
      <formula>$M$231+$M$229&lt;1</formula>
    </cfRule>
  </conditionalFormatting>
  <dataValidations count="2">
    <dataValidation type="list" showInputMessage="1" showErrorMessage="1" sqref="D12:D36" xr:uid="{9ABF3CEA-B07B-443D-8624-F0CD6CCE95C3}">
      <formula1>INDIRECT(C12)</formula1>
    </dataValidation>
    <dataValidation type="custom" showInputMessage="1" showErrorMessage="1" sqref="K12:K36 G12:G36" xr:uid="{397B5FA6-2F4E-4CDC-8E57-3B4FD7C7A501}">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D7D979B-64CD-4734-8E24-8B08C3D9AA87}">
          <x14:formula1>
            <xm:f>Hulpsheets!$AW$4:$AW$5</xm:f>
          </x14:formula1>
          <xm:sqref>E102:E126</xm:sqref>
        </x14:dataValidation>
        <x14:dataValidation type="list" allowBlank="1" showInputMessage="1" showErrorMessage="1" xr:uid="{4AFE53FD-3E3F-480E-A0F1-6B3864DE2EE5}">
          <x14:formula1>
            <xm:f>Hulpsheets!$AE$4:$AE$6</xm:f>
          </x14:formula1>
          <xm:sqref>L12:L36 L42:L66 L72:L96 L102:L126 L132:L156 L162:L186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DDA7-487E-4868-A6B0-CE2541F5AA28}">
  <sheetPr codeName="Blad8">
    <pageSetUpPr fitToPage="1"/>
  </sheetPr>
  <dimension ref="A1:XFB286"/>
  <sheetViews>
    <sheetView zoomScale="85" zoomScaleNormal="85" workbookViewId="0">
      <pane ySplit="8" topLeftCell="A12" activePane="bottomLeft" state="frozen"/>
      <selection activeCell="F32" sqref="F32"/>
      <selection pane="bottomLeft" activeCell="B42" sqref="B42:I42"/>
    </sheetView>
  </sheetViews>
  <sheetFormatPr defaultColWidth="0" defaultRowHeight="12.75" zeroHeight="1" outlineLevelRow="1" outlineLevelCol="1" x14ac:dyDescent="0.2"/>
  <cols>
    <col min="1" max="1" width="4.7109375" style="30" customWidth="1"/>
    <col min="2" max="2" width="35.28515625" style="30" customWidth="1"/>
    <col min="3" max="3" width="33.7109375" style="30" customWidth="1"/>
    <col min="4" max="4" width="20.5703125" style="30" customWidth="1" outlineLevel="1"/>
    <col min="5" max="5" width="22.5703125" style="30" customWidth="1" outlineLevel="1"/>
    <col min="6" max="6" width="17.5703125" style="30" customWidth="1" outlineLevel="1"/>
    <col min="7" max="7" width="19.85546875" style="30" customWidth="1" outlineLevel="1"/>
    <col min="8" max="8" width="14.140625" style="30" customWidth="1" outlineLevel="1"/>
    <col min="9" max="9" width="17.7109375" style="30" customWidth="1" outlineLevel="1"/>
    <col min="10" max="10" width="24.7109375" style="30" customWidth="1"/>
    <col min="11" max="11" width="19.5703125" style="30" customWidth="1"/>
    <col min="12" max="12" width="46.7109375" style="30" customWidth="1"/>
    <col min="13" max="13" width="15.5703125" style="295" customWidth="1"/>
    <col min="14" max="15" width="15.5703125" style="30" customWidth="1"/>
    <col min="16" max="16" width="17.140625" style="30" customWidth="1"/>
    <col min="17" max="17" width="2.85546875" style="30" customWidth="1"/>
    <col min="18" max="20" width="24.5703125" style="30" customWidth="1"/>
    <col min="21" max="21" width="3.140625" style="30" customWidth="1"/>
    <col min="22" max="24" width="24.5703125" style="30" hidden="1" customWidth="1" outlineLevel="1"/>
    <col min="25" max="25" width="4.85546875" style="30" hidden="1" customWidth="1" outlineLevel="1"/>
    <col min="26" max="28" width="24.5703125" style="30" hidden="1" customWidth="1" outlineLevel="1"/>
    <col min="29" max="29" width="11.140625" style="30" customWidth="1" collapsed="1"/>
    <col min="30" max="16378" width="27" hidden="1"/>
    <col min="16379" max="16379" width="8" hidden="1"/>
    <col min="16380" max="16380" width="9.140625" hidden="1"/>
    <col min="16381" max="16381" width="10.28515625" hidden="1"/>
    <col min="16382" max="16382" width="8.28515625" hidden="1"/>
    <col min="16383" max="16384" width="15.140625" hidden="1"/>
  </cols>
  <sheetData>
    <row r="1" spans="1:29" x14ac:dyDescent="0.2">
      <c r="B1" s="10"/>
      <c r="C1" s="10"/>
      <c r="D1" s="10"/>
      <c r="E1" s="10"/>
      <c r="F1" s="10"/>
      <c r="G1" s="11"/>
      <c r="H1" s="11"/>
      <c r="I1" s="10"/>
      <c r="J1" s="11"/>
      <c r="K1" s="11"/>
      <c r="L1" s="11"/>
      <c r="P1" s="29"/>
      <c r="Q1" s="29"/>
      <c r="R1" s="29"/>
      <c r="S1" s="29"/>
      <c r="T1" s="29"/>
      <c r="U1" s="29"/>
      <c r="V1" s="29"/>
      <c r="W1" s="29"/>
      <c r="X1" s="29"/>
      <c r="Y1" s="29"/>
      <c r="Z1" s="29"/>
      <c r="AA1" s="29"/>
    </row>
    <row r="2" spans="1:29" ht="18" x14ac:dyDescent="0.2">
      <c r="B2" s="31" t="s">
        <v>118</v>
      </c>
      <c r="C2" s="29"/>
      <c r="D2" s="29"/>
      <c r="E2" s="29"/>
      <c r="F2" s="29"/>
      <c r="I2" s="29"/>
      <c r="P2" s="29"/>
      <c r="Q2" s="29"/>
      <c r="R2" s="29"/>
      <c r="S2" s="29"/>
      <c r="T2" s="29"/>
      <c r="U2" s="29"/>
      <c r="V2" s="29"/>
      <c r="W2" s="29"/>
      <c r="X2" s="29"/>
      <c r="Y2" s="29"/>
      <c r="Z2" s="29"/>
      <c r="AA2" s="29"/>
    </row>
    <row r="3" spans="1:29" ht="13.5" thickBot="1" x14ac:dyDescent="0.25">
      <c r="B3" s="109"/>
      <c r="C3" s="29"/>
      <c r="D3" s="29"/>
      <c r="E3" s="29"/>
      <c r="F3" s="29"/>
      <c r="I3" s="29"/>
      <c r="Q3" s="29"/>
      <c r="R3" s="29"/>
      <c r="S3" s="29"/>
      <c r="T3" s="29"/>
      <c r="U3" s="29"/>
      <c r="V3" s="29"/>
      <c r="W3" s="29"/>
      <c r="X3" s="29"/>
      <c r="Y3" s="29"/>
      <c r="Z3" s="29"/>
      <c r="AA3" s="29"/>
    </row>
    <row r="4" spans="1:29" ht="13.5" thickBot="1" x14ac:dyDescent="0.25">
      <c r="B4" s="188" t="s">
        <v>119</v>
      </c>
      <c r="C4" s="58">
        <f>Basisgegevens!C15</f>
        <v>0</v>
      </c>
      <c r="D4" s="29"/>
      <c r="E4" s="29"/>
      <c r="F4" s="29"/>
      <c r="I4" s="29"/>
      <c r="Q4" s="29"/>
      <c r="R4" s="29"/>
      <c r="S4" s="29"/>
      <c r="T4" s="29"/>
      <c r="U4" s="29"/>
      <c r="V4" s="29"/>
      <c r="W4" s="29"/>
      <c r="X4" s="29"/>
      <c r="Y4" s="29"/>
      <c r="Z4" s="29"/>
      <c r="AA4" s="29"/>
    </row>
    <row r="5" spans="1:29" ht="13.5" thickBot="1" x14ac:dyDescent="0.25">
      <c r="B5" s="188" t="s">
        <v>120</v>
      </c>
      <c r="C5" s="58">
        <f>Basisgegevens!F15</f>
        <v>0</v>
      </c>
      <c r="D5" s="29"/>
      <c r="E5" s="29"/>
      <c r="F5" s="29"/>
      <c r="I5" s="29"/>
      <c r="Q5" s="29"/>
      <c r="R5" s="29"/>
      <c r="S5" s="29"/>
      <c r="T5" s="29"/>
      <c r="U5" s="29"/>
      <c r="V5" s="29"/>
      <c r="W5" s="29"/>
      <c r="X5" s="29"/>
      <c r="Y5" s="29"/>
      <c r="Z5" s="29"/>
      <c r="AA5" s="29"/>
    </row>
    <row r="6" spans="1:29" ht="13.5" thickBot="1" x14ac:dyDescent="0.25">
      <c r="B6" s="188" t="s">
        <v>121</v>
      </c>
      <c r="C6" s="58">
        <f>Basisgegevens!G15</f>
        <v>0</v>
      </c>
      <c r="D6" s="29"/>
      <c r="E6" s="29"/>
      <c r="F6" s="29"/>
      <c r="I6" s="29"/>
      <c r="P6" s="29"/>
      <c r="Q6" s="29"/>
      <c r="R6" s="29"/>
      <c r="S6" s="29"/>
      <c r="T6" s="29"/>
      <c r="U6" s="29"/>
      <c r="V6" s="29"/>
      <c r="W6" s="29"/>
      <c r="X6" s="29"/>
      <c r="Y6" s="29"/>
      <c r="Z6" s="29"/>
      <c r="AA6" s="29"/>
    </row>
    <row r="7" spans="1:29" ht="13.5" thickBot="1" x14ac:dyDescent="0.25">
      <c r="B7" s="188" t="s">
        <v>122</v>
      </c>
      <c r="C7" s="247" t="str">
        <f>IF(OR(Basisgegevens!C6="",Basisgegevens!C7=""),"",
DATEDIF(Basisgegevens!C6,Basisgegevens!C7,"m") +
IF(AND(
    DAY(Basisgegevens!C6)=DAY(DATE(YEAR(Basisgegevens!C6),MONTH(Basisgegevens!C6)+1,0)),
    DAY(Basisgegevens!C7)=DAY(DATE(YEAR(Basisgegevens!C7),MONTH(Basisgegevens!C7)+1,0))
),0,
IF(DAY(Basisgegevens!C7)=DAY(DATE(YEAR(Basisgegevens!C7),MONTH(Basisgegevens!C7)+1,0)),1,0)))</f>
        <v/>
      </c>
      <c r="D7" s="29"/>
      <c r="E7" s="29"/>
      <c r="F7" s="29"/>
      <c r="I7" s="29"/>
      <c r="P7" s="29"/>
      <c r="Q7" s="29"/>
      <c r="R7" s="29"/>
      <c r="S7" s="29"/>
      <c r="T7" s="29"/>
      <c r="U7" s="29"/>
      <c r="V7" s="29"/>
      <c r="W7" s="29"/>
      <c r="X7" s="29"/>
      <c r="Y7" s="29"/>
      <c r="Z7" s="29"/>
      <c r="AA7" s="29"/>
    </row>
    <row r="8" spans="1:29" ht="13.5" thickBot="1" x14ac:dyDescent="0.25">
      <c r="B8" s="109"/>
      <c r="C8" s="29"/>
      <c r="D8" s="29"/>
      <c r="E8" s="29"/>
      <c r="F8" s="29"/>
      <c r="I8" s="29"/>
      <c r="P8" s="29"/>
      <c r="Q8" s="29"/>
      <c r="R8" s="29"/>
      <c r="S8" s="29"/>
      <c r="T8" s="29"/>
      <c r="U8" s="29"/>
      <c r="V8" s="29"/>
      <c r="W8" s="29"/>
      <c r="X8" s="29"/>
      <c r="Y8" s="29"/>
      <c r="Z8" s="29"/>
      <c r="AA8" s="29"/>
    </row>
    <row r="9" spans="1:29" ht="13.5" thickBot="1" x14ac:dyDescent="0.25">
      <c r="B9" s="5" t="s">
        <v>123</v>
      </c>
      <c r="C9" s="6"/>
      <c r="D9" s="6"/>
      <c r="E9" s="250" t="s">
        <v>124</v>
      </c>
      <c r="F9" s="6"/>
      <c r="G9" s="6"/>
      <c r="H9" s="6"/>
      <c r="I9" s="6"/>
      <c r="J9" s="6"/>
      <c r="K9" s="6"/>
      <c r="L9" s="6"/>
      <c r="M9" s="296"/>
      <c r="N9" s="59"/>
      <c r="O9" s="59"/>
      <c r="P9" s="59"/>
      <c r="Q9" s="6"/>
      <c r="R9" s="550" t="s">
        <v>125</v>
      </c>
      <c r="S9" s="551"/>
      <c r="T9" s="552"/>
      <c r="U9" s="6"/>
      <c r="V9" s="550" t="s">
        <v>98</v>
      </c>
      <c r="W9" s="551"/>
      <c r="X9" s="552"/>
      <c r="Y9" s="6"/>
      <c r="Z9" s="550" t="s">
        <v>99</v>
      </c>
      <c r="AA9" s="551"/>
      <c r="AB9" s="552"/>
    </row>
    <row r="10" spans="1:29" ht="13.5" thickBot="1" x14ac:dyDescent="0.25">
      <c r="A10" s="5"/>
      <c r="B10" s="6"/>
      <c r="C10" s="6"/>
      <c r="D10" s="6"/>
      <c r="E10" s="6"/>
      <c r="F10" s="6"/>
      <c r="G10" s="6"/>
      <c r="H10" s="6"/>
      <c r="I10" s="6"/>
      <c r="J10" s="6"/>
      <c r="K10" s="6"/>
      <c r="L10" s="6"/>
      <c r="M10" s="296"/>
      <c r="P10" s="6"/>
      <c r="Q10" s="6"/>
      <c r="R10" s="6"/>
      <c r="S10" s="6"/>
      <c r="T10" s="6"/>
      <c r="U10" s="6"/>
      <c r="V10" s="6"/>
      <c r="W10" s="6"/>
      <c r="X10" s="6"/>
      <c r="Y10" s="6"/>
      <c r="Z10" s="6"/>
      <c r="AA10" s="6"/>
      <c r="AB10" s="110"/>
    </row>
    <row r="11" spans="1:29" ht="68.25" customHeight="1" thickBot="1" x14ac:dyDescent="0.25">
      <c r="A11" s="136"/>
      <c r="B11" s="452" t="s">
        <v>126</v>
      </c>
      <c r="C11" s="273" t="s">
        <v>272</v>
      </c>
      <c r="D11" s="273" t="s">
        <v>127</v>
      </c>
      <c r="E11" s="273" t="s">
        <v>128</v>
      </c>
      <c r="F11" s="273" t="s">
        <v>129</v>
      </c>
      <c r="G11" s="273" t="s">
        <v>245</v>
      </c>
      <c r="H11" s="273" t="s">
        <v>130</v>
      </c>
      <c r="I11" s="273" t="s">
        <v>131</v>
      </c>
      <c r="J11" s="273" t="s">
        <v>246</v>
      </c>
      <c r="K11" s="273" t="s">
        <v>247</v>
      </c>
      <c r="L11" s="167" t="s">
        <v>132</v>
      </c>
      <c r="M11" s="167" t="s">
        <v>133</v>
      </c>
      <c r="N11" s="167" t="s">
        <v>104</v>
      </c>
      <c r="O11" s="274" t="s">
        <v>134</v>
      </c>
      <c r="P11" s="274" t="s">
        <v>135</v>
      </c>
      <c r="Q11" s="137"/>
      <c r="R11" s="278" t="s">
        <v>106</v>
      </c>
      <c r="S11" s="103" t="s">
        <v>136</v>
      </c>
      <c r="T11" s="103" t="s">
        <v>108</v>
      </c>
      <c r="U11" s="138"/>
      <c r="V11" s="278" t="s">
        <v>106</v>
      </c>
      <c r="W11" s="103" t="s">
        <v>136</v>
      </c>
      <c r="X11" s="103" t="s">
        <v>108</v>
      </c>
      <c r="Y11" s="277"/>
      <c r="Z11" s="278" t="s">
        <v>106</v>
      </c>
      <c r="AA11" s="103" t="s">
        <v>136</v>
      </c>
      <c r="AB11" s="276" t="s">
        <v>108</v>
      </c>
      <c r="AC11" s="137"/>
    </row>
    <row r="12" spans="1:29" x14ac:dyDescent="0.2">
      <c r="A12" s="6"/>
      <c r="B12" s="60"/>
      <c r="C12" s="374" t="str">
        <f t="shared" ref="C12:C36" si="0">IF(B12="","",IF($C$5="Universiteit","UNL",IF($C$5="Universitair Medisch Centrum","NFU","Overig")))</f>
        <v/>
      </c>
      <c r="D12" s="20"/>
      <c r="E12" s="145"/>
      <c r="F12" s="34">
        <f>IFERROR(IF(C12="UNL",INDEX(Tabel_UNL,MATCH($E12,Hulpsheets!$P$3:$P$123,0),MATCH($D12,Hulpsheets!$P$3:$U$3,0)),IF(C12="NFU",INDEX(Tabel_NFU,MATCH($E12,Hulpsheets!$W$3:$W$99,0),MATCH($D12,Hulpsheets!$W$3:$AC$3,0)),IF(C12="Overig",0,0))),0)</f>
        <v>0</v>
      </c>
      <c r="G12" s="431"/>
      <c r="H12" s="148"/>
      <c r="I12" s="33">
        <f>IF(F12&gt;0,F12*H12,G12*E12*H12)</f>
        <v>0</v>
      </c>
      <c r="J12" s="1">
        <f t="shared" ref="J12:J13" si="1">IF(OR(C12="Overig",D12="Medische Specialist"),I12*0.4,0)</f>
        <v>0</v>
      </c>
      <c r="K12" s="434"/>
      <c r="L12" s="376"/>
      <c r="M12" s="297"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2">
        <f>IF(OR(C12="Overig",$D12="Medische Specialist"),((I12+J12)*(1+K12)),I12)</f>
        <v>0</v>
      </c>
      <c r="O12" s="92" t="str">
        <f>IFERROR(N12*M12,"")</f>
        <v/>
      </c>
      <c r="P12" s="91" t="str">
        <f>IFERROR(N12-O12,"")</f>
        <v/>
      </c>
      <c r="R12" s="402"/>
      <c r="S12" s="443" t="str">
        <f>IFERROR($R12*(1-$M12),"")</f>
        <v/>
      </c>
      <c r="T12" s="151" t="str">
        <f>IFERROR(R12-S12,"")</f>
        <v/>
      </c>
      <c r="U12" s="79"/>
      <c r="V12" s="402"/>
      <c r="W12" s="444" t="str">
        <f>IFERROR($V12*(1-$M12),"")</f>
        <v/>
      </c>
      <c r="X12" s="151" t="str">
        <f>IFERROR(V12-W12,"")</f>
        <v/>
      </c>
      <c r="Y12" s="79"/>
      <c r="Z12" s="402"/>
      <c r="AA12" s="444" t="str">
        <f>IFERROR($Z12*(1-$M12),"")</f>
        <v/>
      </c>
      <c r="AB12" s="151" t="str">
        <f>IFERROR(Z12-AA12,"")</f>
        <v/>
      </c>
    </row>
    <row r="13" spans="1:29" x14ac:dyDescent="0.2">
      <c r="A13" s="6"/>
      <c r="B13" s="61"/>
      <c r="C13" s="374" t="str">
        <f t="shared" si="0"/>
        <v/>
      </c>
      <c r="D13" s="20"/>
      <c r="E13" s="146"/>
      <c r="F13" s="34">
        <f>IFERROR(IF(C13="UNL",INDEX(Tabel_UNL,MATCH($E13,Hulpsheets!$P$3:$P$123,0),MATCH($D13,Hulpsheets!$P$3:$U$3,0)),IF(C13="NFU",INDEX(Tabel_NFU,MATCH($E13,Hulpsheets!$W$3:$W$99,0),MATCH($D13,Hulpsheets!$W$3:$AC$3,0)),IF(C13="Overig",0,0))),0)</f>
        <v>0</v>
      </c>
      <c r="G13" s="432"/>
      <c r="H13" s="149"/>
      <c r="I13" s="1">
        <f t="shared" ref="I13:I36" si="2">IF(F13&gt;0,F13*H13,G13*E13*H13)</f>
        <v>0</v>
      </c>
      <c r="J13" s="1">
        <f t="shared" si="1"/>
        <v>0</v>
      </c>
      <c r="K13" s="435"/>
      <c r="L13" s="377"/>
      <c r="M13" s="297"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2">
        <f t="shared" ref="N13:N36" si="3">IF(OR(C13="Overig",$D13="Medische Specialist"),((I13+J13)*(1+K13)),I13)</f>
        <v>0</v>
      </c>
      <c r="O13" s="92" t="str">
        <f t="shared" ref="O13:O36" si="4">IFERROR(N13*M13,"")</f>
        <v/>
      </c>
      <c r="P13" s="91" t="str">
        <f t="shared" ref="P13:P36" si="5">IFERROR(N13-O13,"")</f>
        <v/>
      </c>
      <c r="R13" s="380"/>
      <c r="S13" s="443" t="str">
        <f t="shared" ref="S13:S36" si="6">IFERROR($R13*(1-$M13),"")</f>
        <v/>
      </c>
      <c r="T13" s="151" t="str">
        <f t="shared" ref="T13:T35" si="7">IFERROR(R13-S13,"")</f>
        <v/>
      </c>
      <c r="U13" s="79"/>
      <c r="V13" s="380"/>
      <c r="W13" s="444" t="str">
        <f t="shared" ref="W13:W36" si="8">IFERROR($V13*(1-$M13),"")</f>
        <v/>
      </c>
      <c r="X13" s="151" t="str">
        <f t="shared" ref="X13:X36" si="9">IFERROR(V13-W13,"")</f>
        <v/>
      </c>
      <c r="Y13" s="79"/>
      <c r="Z13" s="380"/>
      <c r="AA13" s="444" t="str">
        <f t="shared" ref="AA13:AA36" si="10">IFERROR($Z13*(1-$M13),"")</f>
        <v/>
      </c>
      <c r="AB13" s="151" t="str">
        <f t="shared" ref="AB13:AB35" si="11">IFERROR(Z13-AA13,"")</f>
        <v/>
      </c>
    </row>
    <row r="14" spans="1:29" x14ac:dyDescent="0.2">
      <c r="A14" s="6"/>
      <c r="B14" s="61"/>
      <c r="C14" s="374" t="str">
        <f t="shared" si="0"/>
        <v/>
      </c>
      <c r="D14" s="20"/>
      <c r="E14" s="146"/>
      <c r="F14" s="34">
        <f>IFERROR(IF(C14="UNL",INDEX(Tabel_UNL,MATCH($E14,Hulpsheets!$P$3:$P$123,0),MATCH($D14,Hulpsheets!$P$3:$U$3,0)),IF(C14="NFU",INDEX(Tabel_NFU,MATCH($E14,Hulpsheets!$W$3:$W$99,0),MATCH($D14,Hulpsheets!$W$3:$AC$3,0)),IF(C14="Overig",0,0))),0)</f>
        <v>0</v>
      </c>
      <c r="G14" s="432"/>
      <c r="H14" s="149"/>
      <c r="I14" s="1">
        <f>IF(F14&gt;0,F14*H14,G14*E14*H14)</f>
        <v>0</v>
      </c>
      <c r="J14" s="1">
        <f>IF(OR(C14="Overig",D14="Medische Specialist"),I14*0.4,0)</f>
        <v>0</v>
      </c>
      <c r="K14" s="435"/>
      <c r="L14" s="377"/>
      <c r="M14" s="297"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2">
        <f>IF(OR(C14="Overig",$D14="Medische Specialist"),((I14+J14)*(1+K14)),I14)</f>
        <v>0</v>
      </c>
      <c r="O14" s="92" t="str">
        <f t="shared" si="4"/>
        <v/>
      </c>
      <c r="P14" s="91" t="str">
        <f t="shared" si="5"/>
        <v/>
      </c>
      <c r="R14" s="380"/>
      <c r="S14" s="443" t="str">
        <f t="shared" si="6"/>
        <v/>
      </c>
      <c r="T14" s="151" t="str">
        <f t="shared" si="7"/>
        <v/>
      </c>
      <c r="U14" s="79"/>
      <c r="V14" s="380"/>
      <c r="W14" s="444" t="str">
        <f t="shared" si="8"/>
        <v/>
      </c>
      <c r="X14" s="151" t="str">
        <f t="shared" si="9"/>
        <v/>
      </c>
      <c r="Y14" s="79"/>
      <c r="Z14" s="380"/>
      <c r="AA14" s="444" t="str">
        <f t="shared" si="10"/>
        <v/>
      </c>
      <c r="AB14" s="151" t="str">
        <f t="shared" si="11"/>
        <v/>
      </c>
    </row>
    <row r="15" spans="1:29" x14ac:dyDescent="0.2">
      <c r="A15" s="6"/>
      <c r="B15" s="61"/>
      <c r="C15" s="374" t="str">
        <f t="shared" si="0"/>
        <v/>
      </c>
      <c r="D15" s="20"/>
      <c r="E15" s="146"/>
      <c r="F15" s="34">
        <f>IFERROR(IF(C15="UNL",INDEX(Tabel_UNL,MATCH($E15,Hulpsheets!$P$3:$P$123,0),MATCH($D15,Hulpsheets!$P$3:$U$3,0)),IF(C15="NFU",INDEX(Tabel_NFU,MATCH($E15,Hulpsheets!$W$3:$W$99,0),MATCH($D15,Hulpsheets!$W$3:$AC$3,0)),IF(C15="Overig",0,0))),0)</f>
        <v>0</v>
      </c>
      <c r="G15" s="432"/>
      <c r="H15" s="149"/>
      <c r="I15" s="1">
        <f t="shared" si="2"/>
        <v>0</v>
      </c>
      <c r="J15" s="1">
        <f t="shared" ref="J15:J36" si="12">IF(OR(C15="Overig",D15="Medische Specialist"),I15*0.4,0)</f>
        <v>0</v>
      </c>
      <c r="K15" s="435"/>
      <c r="L15" s="377"/>
      <c r="M15" s="297"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2">
        <f t="shared" si="3"/>
        <v>0</v>
      </c>
      <c r="O15" s="92" t="str">
        <f t="shared" si="4"/>
        <v/>
      </c>
      <c r="P15" s="91" t="str">
        <f t="shared" si="5"/>
        <v/>
      </c>
      <c r="R15" s="380"/>
      <c r="S15" s="443" t="str">
        <f t="shared" si="6"/>
        <v/>
      </c>
      <c r="T15" s="151" t="str">
        <f t="shared" si="7"/>
        <v/>
      </c>
      <c r="U15" s="79"/>
      <c r="V15" s="380"/>
      <c r="W15" s="444" t="str">
        <f t="shared" si="8"/>
        <v/>
      </c>
      <c r="X15" s="151" t="str">
        <f t="shared" si="9"/>
        <v/>
      </c>
      <c r="Y15" s="79"/>
      <c r="Z15" s="380"/>
      <c r="AA15" s="444" t="str">
        <f t="shared" si="10"/>
        <v/>
      </c>
      <c r="AB15" s="151" t="str">
        <f t="shared" si="11"/>
        <v/>
      </c>
    </row>
    <row r="16" spans="1:29" x14ac:dyDescent="0.2">
      <c r="A16" s="6"/>
      <c r="B16" s="61"/>
      <c r="C16" s="374" t="str">
        <f t="shared" si="0"/>
        <v/>
      </c>
      <c r="D16" s="20"/>
      <c r="E16" s="146"/>
      <c r="F16" s="34">
        <f>IFERROR(IF(C16="UNL",INDEX(Tabel_UNL,MATCH($E16,Hulpsheets!$P$3:$P$123,0),MATCH($D16,Hulpsheets!$P$3:$U$3,0)),IF(C16="NFU",INDEX(Tabel_NFU,MATCH($E16,Hulpsheets!$W$3:$W$99,0),MATCH($D16,Hulpsheets!$W$3:$AC$3,0)),IF(C16="Overig",0,0))),0)</f>
        <v>0</v>
      </c>
      <c r="G16" s="432"/>
      <c r="H16" s="149"/>
      <c r="I16" s="1">
        <f t="shared" si="2"/>
        <v>0</v>
      </c>
      <c r="J16" s="1">
        <f t="shared" si="12"/>
        <v>0</v>
      </c>
      <c r="K16" s="435"/>
      <c r="L16" s="377"/>
      <c r="M16" s="297"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2">
        <f t="shared" si="3"/>
        <v>0</v>
      </c>
      <c r="O16" s="92" t="str">
        <f t="shared" si="4"/>
        <v/>
      </c>
      <c r="P16" s="91" t="str">
        <f t="shared" si="5"/>
        <v/>
      </c>
      <c r="R16" s="380"/>
      <c r="S16" s="443" t="str">
        <f t="shared" si="6"/>
        <v/>
      </c>
      <c r="T16" s="151" t="str">
        <f t="shared" si="7"/>
        <v/>
      </c>
      <c r="U16" s="79"/>
      <c r="V16" s="380"/>
      <c r="W16" s="444" t="str">
        <f t="shared" si="8"/>
        <v/>
      </c>
      <c r="X16" s="151" t="str">
        <f t="shared" si="9"/>
        <v/>
      </c>
      <c r="Y16" s="79"/>
      <c r="Z16" s="380"/>
      <c r="AA16" s="444" t="str">
        <f t="shared" si="10"/>
        <v/>
      </c>
      <c r="AB16" s="151" t="str">
        <f t="shared" si="11"/>
        <v/>
      </c>
    </row>
    <row r="17" spans="1:28" x14ac:dyDescent="0.2">
      <c r="A17" s="6"/>
      <c r="B17" s="61"/>
      <c r="C17" s="374" t="str">
        <f t="shared" si="0"/>
        <v/>
      </c>
      <c r="D17" s="20"/>
      <c r="E17" s="146"/>
      <c r="F17" s="34">
        <f>IFERROR(IF(C17="UNL",INDEX(Tabel_UNL,MATCH($E17,Hulpsheets!$P$3:$P$123,0),MATCH($D17,Hulpsheets!$P$3:$U$3,0)),IF(C17="NFU",INDEX(Tabel_NFU,MATCH($E17,Hulpsheets!$W$3:$W$99,0),MATCH($D17,Hulpsheets!$W$3:$AC$3,0)),IF(C17="Overig",0,0))),0)</f>
        <v>0</v>
      </c>
      <c r="G17" s="432"/>
      <c r="H17" s="149"/>
      <c r="I17" s="1">
        <f t="shared" si="2"/>
        <v>0</v>
      </c>
      <c r="J17" s="1">
        <f t="shared" si="12"/>
        <v>0</v>
      </c>
      <c r="K17" s="435"/>
      <c r="L17" s="377"/>
      <c r="M17" s="297"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2">
        <f t="shared" si="3"/>
        <v>0</v>
      </c>
      <c r="O17" s="92" t="str">
        <f t="shared" si="4"/>
        <v/>
      </c>
      <c r="P17" s="91" t="str">
        <f t="shared" si="5"/>
        <v/>
      </c>
      <c r="R17" s="380"/>
      <c r="S17" s="443" t="str">
        <f t="shared" si="6"/>
        <v/>
      </c>
      <c r="T17" s="151" t="str">
        <f>IFERROR(R17-S17,"")</f>
        <v/>
      </c>
      <c r="U17" s="79"/>
      <c r="V17" s="380"/>
      <c r="W17" s="444" t="str">
        <f t="shared" si="8"/>
        <v/>
      </c>
      <c r="X17" s="151" t="str">
        <f t="shared" si="9"/>
        <v/>
      </c>
      <c r="Y17" s="79"/>
      <c r="Z17" s="380"/>
      <c r="AA17" s="444" t="str">
        <f t="shared" si="10"/>
        <v/>
      </c>
      <c r="AB17" s="151" t="str">
        <f t="shared" si="11"/>
        <v/>
      </c>
    </row>
    <row r="18" spans="1:28" x14ac:dyDescent="0.2">
      <c r="A18" s="6"/>
      <c r="B18" s="111"/>
      <c r="C18" s="374" t="str">
        <f t="shared" si="0"/>
        <v/>
      </c>
      <c r="D18" s="20"/>
      <c r="E18" s="146"/>
      <c r="F18" s="34">
        <f>IFERROR(IF(C18="UNL",INDEX(Tabel_UNL,MATCH($E18,Hulpsheets!$P$3:$P$123,0),MATCH($D18,Hulpsheets!$P$3:$U$3,0)),IF(C18="NFU",INDEX(Tabel_NFU,MATCH($E18,Hulpsheets!$W$3:$W$99,0),MATCH($D18,Hulpsheets!$W$3:$AC$3,0)),IF(C18="Overig",0,0))),0)</f>
        <v>0</v>
      </c>
      <c r="G18" s="432"/>
      <c r="H18" s="149"/>
      <c r="I18" s="1">
        <f t="shared" si="2"/>
        <v>0</v>
      </c>
      <c r="J18" s="1">
        <f t="shared" si="12"/>
        <v>0</v>
      </c>
      <c r="K18" s="435"/>
      <c r="L18" s="377"/>
      <c r="M18" s="297"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2">
        <f t="shared" si="3"/>
        <v>0</v>
      </c>
      <c r="O18" s="86" t="str">
        <f t="shared" si="4"/>
        <v/>
      </c>
      <c r="P18" s="96" t="str">
        <f t="shared" si="5"/>
        <v/>
      </c>
      <c r="R18" s="380"/>
      <c r="S18" s="443" t="str">
        <f t="shared" si="6"/>
        <v/>
      </c>
      <c r="T18" s="151" t="str">
        <f t="shared" si="7"/>
        <v/>
      </c>
      <c r="U18" s="79"/>
      <c r="V18" s="380"/>
      <c r="W18" s="444" t="str">
        <f t="shared" si="8"/>
        <v/>
      </c>
      <c r="X18" s="151" t="str">
        <f t="shared" si="9"/>
        <v/>
      </c>
      <c r="Y18" s="79"/>
      <c r="Z18" s="380"/>
      <c r="AA18" s="444" t="str">
        <f t="shared" si="10"/>
        <v/>
      </c>
      <c r="AB18" s="151" t="str">
        <f t="shared" si="11"/>
        <v/>
      </c>
    </row>
    <row r="19" spans="1:28" x14ac:dyDescent="0.2">
      <c r="A19" s="6"/>
      <c r="B19" s="111"/>
      <c r="C19" s="374" t="str">
        <f t="shared" si="0"/>
        <v/>
      </c>
      <c r="D19" s="20"/>
      <c r="E19" s="146"/>
      <c r="F19" s="34">
        <f>IFERROR(IF(C19="UNL",INDEX(Tabel_UNL,MATCH($E19,Hulpsheets!$P$3:$P$123,0),MATCH($D19,Hulpsheets!$P$3:$U$3,0)),IF(C19="NFU",INDEX(Tabel_NFU,MATCH($E19,Hulpsheets!$W$3:$W$99,0),MATCH($D19,Hulpsheets!$W$3:$AC$3,0)),IF(C19="Overig",0,0))),0)</f>
        <v>0</v>
      </c>
      <c r="G19" s="432"/>
      <c r="H19" s="149"/>
      <c r="I19" s="1">
        <f t="shared" si="2"/>
        <v>0</v>
      </c>
      <c r="J19" s="1">
        <f t="shared" si="12"/>
        <v>0</v>
      </c>
      <c r="K19" s="435"/>
      <c r="L19" s="377"/>
      <c r="M19" s="297"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2">
        <f t="shared" si="3"/>
        <v>0</v>
      </c>
      <c r="O19" s="86" t="str">
        <f t="shared" si="4"/>
        <v/>
      </c>
      <c r="P19" s="96" t="str">
        <f t="shared" si="5"/>
        <v/>
      </c>
      <c r="R19" s="380"/>
      <c r="S19" s="443" t="str">
        <f t="shared" si="6"/>
        <v/>
      </c>
      <c r="T19" s="151" t="str">
        <f t="shared" si="7"/>
        <v/>
      </c>
      <c r="U19" s="79"/>
      <c r="V19" s="380"/>
      <c r="W19" s="444" t="str">
        <f t="shared" si="8"/>
        <v/>
      </c>
      <c r="X19" s="151" t="str">
        <f t="shared" si="9"/>
        <v/>
      </c>
      <c r="Y19" s="79"/>
      <c r="Z19" s="380"/>
      <c r="AA19" s="444" t="str">
        <f t="shared" si="10"/>
        <v/>
      </c>
      <c r="AB19" s="151" t="str">
        <f t="shared" si="11"/>
        <v/>
      </c>
    </row>
    <row r="20" spans="1:28" x14ac:dyDescent="0.2">
      <c r="A20" s="6"/>
      <c r="B20" s="111"/>
      <c r="C20" s="374" t="str">
        <f t="shared" si="0"/>
        <v/>
      </c>
      <c r="D20" s="20"/>
      <c r="E20" s="146"/>
      <c r="F20" s="34">
        <f>IFERROR(IF(C20="UNL",INDEX(Tabel_UNL,MATCH($E20,Hulpsheets!$P$3:$P$123,0),MATCH($D20,Hulpsheets!$P$3:$U$3,0)),IF(C20="NFU",INDEX(Tabel_NFU,MATCH($E20,Hulpsheets!$W$3:$W$99,0),MATCH($D20,Hulpsheets!$W$3:$AC$3,0)),IF(C20="Overig",0,0))),0)</f>
        <v>0</v>
      </c>
      <c r="G20" s="432"/>
      <c r="H20" s="149"/>
      <c r="I20" s="1">
        <f t="shared" si="2"/>
        <v>0</v>
      </c>
      <c r="J20" s="1">
        <f t="shared" si="12"/>
        <v>0</v>
      </c>
      <c r="K20" s="435"/>
      <c r="L20" s="377"/>
      <c r="M20" s="297"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2">
        <f t="shared" si="3"/>
        <v>0</v>
      </c>
      <c r="O20" s="86" t="str">
        <f t="shared" si="4"/>
        <v/>
      </c>
      <c r="P20" s="96" t="str">
        <f t="shared" si="5"/>
        <v/>
      </c>
      <c r="R20" s="380"/>
      <c r="S20" s="443" t="str">
        <f t="shared" si="6"/>
        <v/>
      </c>
      <c r="T20" s="151" t="str">
        <f t="shared" si="7"/>
        <v/>
      </c>
      <c r="U20" s="79"/>
      <c r="V20" s="380"/>
      <c r="W20" s="444" t="str">
        <f t="shared" si="8"/>
        <v/>
      </c>
      <c r="X20" s="151" t="str">
        <f t="shared" si="9"/>
        <v/>
      </c>
      <c r="Y20" s="79"/>
      <c r="Z20" s="380"/>
      <c r="AA20" s="444" t="str">
        <f t="shared" si="10"/>
        <v/>
      </c>
      <c r="AB20" s="151" t="str">
        <f t="shared" si="11"/>
        <v/>
      </c>
    </row>
    <row r="21" spans="1:28" x14ac:dyDescent="0.2">
      <c r="A21" s="6"/>
      <c r="B21" s="111"/>
      <c r="C21" s="374" t="str">
        <f t="shared" si="0"/>
        <v/>
      </c>
      <c r="D21" s="20"/>
      <c r="E21" s="146"/>
      <c r="F21" s="34">
        <f>IFERROR(IF(C21="UNL",INDEX(Tabel_UNL,MATCH($E21,Hulpsheets!$P$3:$P$123,0),MATCH($D21,Hulpsheets!$P$3:$U$3,0)),IF(C21="NFU",INDEX(Tabel_NFU,MATCH($E21,Hulpsheets!$W$3:$W$99,0),MATCH($D21,Hulpsheets!$W$3:$AC$3,0)),IF(C21="Overig",0,0))),0)</f>
        <v>0</v>
      </c>
      <c r="G21" s="432"/>
      <c r="H21" s="149"/>
      <c r="I21" s="1">
        <f t="shared" si="2"/>
        <v>0</v>
      </c>
      <c r="J21" s="1">
        <f t="shared" si="12"/>
        <v>0</v>
      </c>
      <c r="K21" s="435"/>
      <c r="L21" s="377"/>
      <c r="M21" s="297"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2">
        <f t="shared" si="3"/>
        <v>0</v>
      </c>
      <c r="O21" s="86" t="str">
        <f t="shared" si="4"/>
        <v/>
      </c>
      <c r="P21" s="96" t="str">
        <f t="shared" si="5"/>
        <v/>
      </c>
      <c r="R21" s="380"/>
      <c r="S21" s="443" t="str">
        <f t="shared" si="6"/>
        <v/>
      </c>
      <c r="T21" s="151" t="str">
        <f>IFERROR(R21-S21,"")</f>
        <v/>
      </c>
      <c r="U21" s="79"/>
      <c r="V21" s="380"/>
      <c r="W21" s="444" t="str">
        <f t="shared" si="8"/>
        <v/>
      </c>
      <c r="X21" s="151" t="str">
        <f t="shared" si="9"/>
        <v/>
      </c>
      <c r="Y21" s="79"/>
      <c r="Z21" s="380"/>
      <c r="AA21" s="444" t="str">
        <f t="shared" si="10"/>
        <v/>
      </c>
      <c r="AB21" s="151" t="str">
        <f t="shared" si="11"/>
        <v/>
      </c>
    </row>
    <row r="22" spans="1:28" x14ac:dyDescent="0.2">
      <c r="A22" s="6"/>
      <c r="B22" s="111"/>
      <c r="C22" s="374" t="str">
        <f t="shared" si="0"/>
        <v/>
      </c>
      <c r="D22" s="20"/>
      <c r="E22" s="146"/>
      <c r="F22" s="34">
        <f>IFERROR(IF(C22="UNL",INDEX(Tabel_UNL,MATCH($E22,Hulpsheets!$P$3:$P$123,0),MATCH($D22,Hulpsheets!$P$3:$U$3,0)),IF(C22="NFU",INDEX(Tabel_NFU,MATCH($E22,Hulpsheets!$W$3:$W$99,0),MATCH($D22,Hulpsheets!$W$3:$AC$3,0)),IF(C22="Overig",0,0))),0)</f>
        <v>0</v>
      </c>
      <c r="G22" s="432"/>
      <c r="H22" s="149"/>
      <c r="I22" s="1">
        <f t="shared" si="2"/>
        <v>0</v>
      </c>
      <c r="J22" s="1">
        <f t="shared" si="12"/>
        <v>0</v>
      </c>
      <c r="K22" s="435"/>
      <c r="L22" s="377"/>
      <c r="M22" s="297"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2">
        <f t="shared" si="3"/>
        <v>0</v>
      </c>
      <c r="O22" s="86" t="str">
        <f t="shared" si="4"/>
        <v/>
      </c>
      <c r="P22" s="96" t="str">
        <f t="shared" si="5"/>
        <v/>
      </c>
      <c r="R22" s="380"/>
      <c r="S22" s="443" t="str">
        <f t="shared" si="6"/>
        <v/>
      </c>
      <c r="T22" s="151" t="str">
        <f t="shared" si="7"/>
        <v/>
      </c>
      <c r="U22" s="79"/>
      <c r="V22" s="380"/>
      <c r="W22" s="444" t="str">
        <f t="shared" si="8"/>
        <v/>
      </c>
      <c r="X22" s="151" t="str">
        <f t="shared" si="9"/>
        <v/>
      </c>
      <c r="Y22" s="79"/>
      <c r="Z22" s="380"/>
      <c r="AA22" s="444" t="str">
        <f t="shared" si="10"/>
        <v/>
      </c>
      <c r="AB22" s="151" t="str">
        <f t="shared" si="11"/>
        <v/>
      </c>
    </row>
    <row r="23" spans="1:28" x14ac:dyDescent="0.2">
      <c r="A23" s="6"/>
      <c r="B23" s="111"/>
      <c r="C23" s="374" t="str">
        <f t="shared" si="0"/>
        <v/>
      </c>
      <c r="D23" s="20"/>
      <c r="E23" s="146"/>
      <c r="F23" s="34">
        <f>IFERROR(IF(C23="UNL",INDEX(Tabel_UNL,MATCH($E23,Hulpsheets!$P$3:$P$123,0),MATCH($D23,Hulpsheets!$P$3:$U$3,0)),IF(C23="NFU",INDEX(Tabel_NFU,MATCH($E23,Hulpsheets!$W$3:$W$99,0),MATCH($D23,Hulpsheets!$W$3:$AC$3,0)),IF(C23="Overig",0,0))),0)</f>
        <v>0</v>
      </c>
      <c r="G23" s="432"/>
      <c r="H23" s="149"/>
      <c r="I23" s="1">
        <f t="shared" si="2"/>
        <v>0</v>
      </c>
      <c r="J23" s="1">
        <f t="shared" si="12"/>
        <v>0</v>
      </c>
      <c r="K23" s="435"/>
      <c r="L23" s="377"/>
      <c r="M23" s="297"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2">
        <f t="shared" si="3"/>
        <v>0</v>
      </c>
      <c r="O23" s="86" t="str">
        <f t="shared" si="4"/>
        <v/>
      </c>
      <c r="P23" s="96" t="str">
        <f t="shared" si="5"/>
        <v/>
      </c>
      <c r="R23" s="380"/>
      <c r="S23" s="443" t="str">
        <f t="shared" si="6"/>
        <v/>
      </c>
      <c r="T23" s="151" t="str">
        <f t="shared" si="7"/>
        <v/>
      </c>
      <c r="U23" s="79"/>
      <c r="V23" s="380"/>
      <c r="W23" s="444" t="str">
        <f t="shared" si="8"/>
        <v/>
      </c>
      <c r="X23" s="151" t="str">
        <f t="shared" si="9"/>
        <v/>
      </c>
      <c r="Y23" s="79"/>
      <c r="Z23" s="380"/>
      <c r="AA23" s="444" t="str">
        <f t="shared" si="10"/>
        <v/>
      </c>
      <c r="AB23" s="151" t="str">
        <f t="shared" si="11"/>
        <v/>
      </c>
    </row>
    <row r="24" spans="1:28" x14ac:dyDescent="0.2">
      <c r="A24" s="6"/>
      <c r="B24" s="111"/>
      <c r="C24" s="374" t="str">
        <f t="shared" si="0"/>
        <v/>
      </c>
      <c r="D24" s="20"/>
      <c r="E24" s="146"/>
      <c r="F24" s="34">
        <f>IFERROR(IF(C24="UNL",INDEX(Tabel_UNL,MATCH($E24,Hulpsheets!$P$3:$P$123,0),MATCH($D24,Hulpsheets!$P$3:$U$3,0)),IF(C24="NFU",INDEX(Tabel_NFU,MATCH($E24,Hulpsheets!$W$3:$W$99,0),MATCH($D24,Hulpsheets!$W$3:$AC$3,0)),IF(C24="Overig",0,0))),0)</f>
        <v>0</v>
      </c>
      <c r="G24" s="432"/>
      <c r="H24" s="149"/>
      <c r="I24" s="1">
        <f t="shared" si="2"/>
        <v>0</v>
      </c>
      <c r="J24" s="1">
        <f t="shared" si="12"/>
        <v>0</v>
      </c>
      <c r="K24" s="435"/>
      <c r="L24" s="377"/>
      <c r="M24" s="297"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2">
        <f t="shared" si="3"/>
        <v>0</v>
      </c>
      <c r="O24" s="86" t="str">
        <f t="shared" si="4"/>
        <v/>
      </c>
      <c r="P24" s="96" t="str">
        <f t="shared" si="5"/>
        <v/>
      </c>
      <c r="R24" s="380"/>
      <c r="S24" s="443" t="str">
        <f t="shared" si="6"/>
        <v/>
      </c>
      <c r="T24" s="151" t="str">
        <f t="shared" si="7"/>
        <v/>
      </c>
      <c r="U24" s="79"/>
      <c r="V24" s="380"/>
      <c r="W24" s="444" t="str">
        <f t="shared" si="8"/>
        <v/>
      </c>
      <c r="X24" s="151" t="str">
        <f t="shared" si="9"/>
        <v/>
      </c>
      <c r="Y24" s="79"/>
      <c r="Z24" s="380"/>
      <c r="AA24" s="444" t="str">
        <f t="shared" si="10"/>
        <v/>
      </c>
      <c r="AB24" s="151" t="str">
        <f t="shared" si="11"/>
        <v/>
      </c>
    </row>
    <row r="25" spans="1:28" x14ac:dyDescent="0.2">
      <c r="A25" s="6"/>
      <c r="B25" s="111"/>
      <c r="C25" s="374" t="str">
        <f t="shared" si="0"/>
        <v/>
      </c>
      <c r="D25" s="20"/>
      <c r="E25" s="146"/>
      <c r="F25" s="34">
        <f>IFERROR(IF(C25="UNL",INDEX(Tabel_UNL,MATCH($E25,Hulpsheets!$P$3:$P$123,0),MATCH($D25,Hulpsheets!$P$3:$U$3,0)),IF(C25="NFU",INDEX(Tabel_NFU,MATCH($E25,Hulpsheets!$W$3:$W$99,0),MATCH($D25,Hulpsheets!$W$3:$AC$3,0)),IF(C25="Overig",0,0))),0)</f>
        <v>0</v>
      </c>
      <c r="G25" s="432"/>
      <c r="H25" s="149"/>
      <c r="I25" s="1">
        <f t="shared" si="2"/>
        <v>0</v>
      </c>
      <c r="J25" s="1">
        <f t="shared" si="12"/>
        <v>0</v>
      </c>
      <c r="K25" s="435"/>
      <c r="L25" s="377"/>
      <c r="M25" s="297"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2">
        <f t="shared" si="3"/>
        <v>0</v>
      </c>
      <c r="O25" s="86" t="str">
        <f t="shared" si="4"/>
        <v/>
      </c>
      <c r="P25" s="96" t="str">
        <f t="shared" si="5"/>
        <v/>
      </c>
      <c r="R25" s="380"/>
      <c r="S25" s="443" t="str">
        <f t="shared" si="6"/>
        <v/>
      </c>
      <c r="T25" s="151" t="str">
        <f t="shared" si="7"/>
        <v/>
      </c>
      <c r="U25" s="79"/>
      <c r="V25" s="380"/>
      <c r="W25" s="444" t="str">
        <f t="shared" si="8"/>
        <v/>
      </c>
      <c r="X25" s="151" t="str">
        <f t="shared" si="9"/>
        <v/>
      </c>
      <c r="Y25" s="79"/>
      <c r="Z25" s="380"/>
      <c r="AA25" s="444" t="str">
        <f t="shared" si="10"/>
        <v/>
      </c>
      <c r="AB25" s="151" t="str">
        <f t="shared" si="11"/>
        <v/>
      </c>
    </row>
    <row r="26" spans="1:28" ht="13.5" thickBot="1" x14ac:dyDescent="0.25">
      <c r="A26" s="6"/>
      <c r="B26" s="111"/>
      <c r="C26" s="374" t="str">
        <f t="shared" si="0"/>
        <v/>
      </c>
      <c r="D26" s="20"/>
      <c r="E26" s="146"/>
      <c r="F26" s="34">
        <f>IFERROR(IF(C26="UNL",INDEX(Tabel_UNL,MATCH($E26,Hulpsheets!$P$3:$P$123,0),MATCH($D26,Hulpsheets!$P$3:$U$3,0)),IF(C26="NFU",INDEX(Tabel_NFU,MATCH($E26,Hulpsheets!$W$3:$W$99,0),MATCH($D26,Hulpsheets!$W$3:$AC$3,0)),IF(C26="Overig",0,0))),0)</f>
        <v>0</v>
      </c>
      <c r="G26" s="432"/>
      <c r="H26" s="149"/>
      <c r="I26" s="1">
        <f t="shared" si="2"/>
        <v>0</v>
      </c>
      <c r="J26" s="1">
        <f t="shared" si="12"/>
        <v>0</v>
      </c>
      <c r="K26" s="435"/>
      <c r="L26" s="377"/>
      <c r="M26" s="297"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2">
        <f t="shared" si="3"/>
        <v>0</v>
      </c>
      <c r="O26" s="86" t="str">
        <f t="shared" si="4"/>
        <v/>
      </c>
      <c r="P26" s="96" t="str">
        <f t="shared" si="5"/>
        <v/>
      </c>
      <c r="R26" s="380"/>
      <c r="S26" s="443" t="str">
        <f t="shared" si="6"/>
        <v/>
      </c>
      <c r="T26" s="151" t="str">
        <f t="shared" si="7"/>
        <v/>
      </c>
      <c r="U26" s="79"/>
      <c r="V26" s="380"/>
      <c r="W26" s="444" t="str">
        <f t="shared" si="8"/>
        <v/>
      </c>
      <c r="X26" s="151" t="str">
        <f t="shared" si="9"/>
        <v/>
      </c>
      <c r="Y26" s="79"/>
      <c r="Z26" s="380"/>
      <c r="AA26" s="444" t="str">
        <f t="shared" si="10"/>
        <v/>
      </c>
      <c r="AB26" s="151" t="str">
        <f t="shared" si="11"/>
        <v/>
      </c>
    </row>
    <row r="27" spans="1:28" ht="13.5" hidden="1" outlineLevel="1" thickBot="1" x14ac:dyDescent="0.25">
      <c r="A27" s="6"/>
      <c r="B27" s="111"/>
      <c r="C27" s="374" t="str">
        <f t="shared" si="0"/>
        <v/>
      </c>
      <c r="D27" s="20"/>
      <c r="E27" s="146"/>
      <c r="F27" s="34">
        <f>IFERROR(IF(C27="UNL",INDEX(Tabel_UNL,MATCH($E27,Hulpsheets!$P$3:$P$123,0),MATCH($D27,Hulpsheets!$P$3:$U$3,0)),IF(C27="NFU",INDEX(Tabel_NFU,MATCH($E27,Hulpsheets!$W$3:$W$99,0),MATCH($D27,Hulpsheets!$W$3:$AC$3,0)),IF(C27="Overig",0,0))),0)</f>
        <v>0</v>
      </c>
      <c r="G27" s="432"/>
      <c r="H27" s="149"/>
      <c r="I27" s="1">
        <f t="shared" si="2"/>
        <v>0</v>
      </c>
      <c r="J27" s="1">
        <f t="shared" si="12"/>
        <v>0</v>
      </c>
      <c r="K27" s="435"/>
      <c r="L27" s="377"/>
      <c r="M27" s="297"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2">
        <f t="shared" si="3"/>
        <v>0</v>
      </c>
      <c r="O27" s="86" t="str">
        <f t="shared" si="4"/>
        <v/>
      </c>
      <c r="P27" s="96" t="str">
        <f t="shared" si="5"/>
        <v/>
      </c>
      <c r="R27" s="380"/>
      <c r="S27" s="443" t="str">
        <f t="shared" si="6"/>
        <v/>
      </c>
      <c r="T27" s="151" t="str">
        <f t="shared" si="7"/>
        <v/>
      </c>
      <c r="U27" s="79"/>
      <c r="V27" s="380"/>
      <c r="W27" s="444" t="str">
        <f t="shared" si="8"/>
        <v/>
      </c>
      <c r="X27" s="151" t="str">
        <f t="shared" si="9"/>
        <v/>
      </c>
      <c r="Y27" s="79"/>
      <c r="Z27" s="380"/>
      <c r="AA27" s="444" t="str">
        <f t="shared" si="10"/>
        <v/>
      </c>
      <c r="AB27" s="151" t="str">
        <f t="shared" si="11"/>
        <v/>
      </c>
    </row>
    <row r="28" spans="1:28" ht="13.5" hidden="1" outlineLevel="1" thickBot="1" x14ac:dyDescent="0.25">
      <c r="A28" s="6"/>
      <c r="B28" s="111"/>
      <c r="C28" s="374" t="str">
        <f t="shared" si="0"/>
        <v/>
      </c>
      <c r="D28" s="20"/>
      <c r="E28" s="146"/>
      <c r="F28" s="34">
        <f>IFERROR(IF(C28="UNL",INDEX(Tabel_UNL,MATCH($E28,Hulpsheets!$P$3:$P$123,0),MATCH($D28,Hulpsheets!$P$3:$U$3,0)),IF(C28="NFU",INDEX(Tabel_NFU,MATCH($E28,Hulpsheets!$W$3:$W$99,0),MATCH($D28,Hulpsheets!$W$3:$AC$3,0)),IF(C28="Overig",0,0))),0)</f>
        <v>0</v>
      </c>
      <c r="G28" s="432"/>
      <c r="H28" s="149"/>
      <c r="I28" s="1">
        <f t="shared" si="2"/>
        <v>0</v>
      </c>
      <c r="J28" s="1">
        <f t="shared" si="12"/>
        <v>0</v>
      </c>
      <c r="K28" s="435"/>
      <c r="L28" s="377"/>
      <c r="M28" s="297"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2">
        <f t="shared" si="3"/>
        <v>0</v>
      </c>
      <c r="O28" s="86" t="str">
        <f t="shared" si="4"/>
        <v/>
      </c>
      <c r="P28" s="96" t="str">
        <f t="shared" si="5"/>
        <v/>
      </c>
      <c r="R28" s="380"/>
      <c r="S28" s="443" t="str">
        <f t="shared" si="6"/>
        <v/>
      </c>
      <c r="T28" s="151" t="str">
        <f t="shared" si="7"/>
        <v/>
      </c>
      <c r="U28" s="79"/>
      <c r="V28" s="380"/>
      <c r="W28" s="444" t="str">
        <f t="shared" si="8"/>
        <v/>
      </c>
      <c r="X28" s="151" t="str">
        <f t="shared" si="9"/>
        <v/>
      </c>
      <c r="Y28" s="79"/>
      <c r="Z28" s="380"/>
      <c r="AA28" s="444" t="str">
        <f t="shared" si="10"/>
        <v/>
      </c>
      <c r="AB28" s="151" t="str">
        <f t="shared" si="11"/>
        <v/>
      </c>
    </row>
    <row r="29" spans="1:28" ht="13.5" hidden="1" outlineLevel="1" thickBot="1" x14ac:dyDescent="0.25">
      <c r="A29" s="6"/>
      <c r="B29" s="111"/>
      <c r="C29" s="374" t="str">
        <f t="shared" si="0"/>
        <v/>
      </c>
      <c r="D29" s="20"/>
      <c r="E29" s="146"/>
      <c r="F29" s="34">
        <f>IFERROR(IF(C29="UNL",INDEX(Tabel_UNL,MATCH($E29,Hulpsheets!$P$3:$P$123,0),MATCH($D29,Hulpsheets!$P$3:$U$3,0)),IF(C29="NFU",INDEX(Tabel_NFU,MATCH($E29,Hulpsheets!$W$3:$W$99,0),MATCH($D29,Hulpsheets!$W$3:$AC$3,0)),IF(C29="Overig",0,0))),0)</f>
        <v>0</v>
      </c>
      <c r="G29" s="432"/>
      <c r="H29" s="149"/>
      <c r="I29" s="1">
        <f t="shared" si="2"/>
        <v>0</v>
      </c>
      <c r="J29" s="1">
        <f t="shared" si="12"/>
        <v>0</v>
      </c>
      <c r="K29" s="435"/>
      <c r="L29" s="377"/>
      <c r="M29" s="297"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2">
        <f t="shared" si="3"/>
        <v>0</v>
      </c>
      <c r="O29" s="86" t="str">
        <f t="shared" si="4"/>
        <v/>
      </c>
      <c r="P29" s="96" t="str">
        <f t="shared" si="5"/>
        <v/>
      </c>
      <c r="R29" s="380"/>
      <c r="S29" s="443" t="str">
        <f t="shared" si="6"/>
        <v/>
      </c>
      <c r="T29" s="151" t="str">
        <f t="shared" si="7"/>
        <v/>
      </c>
      <c r="U29" s="79"/>
      <c r="V29" s="380"/>
      <c r="W29" s="444" t="str">
        <f t="shared" si="8"/>
        <v/>
      </c>
      <c r="X29" s="151" t="str">
        <f t="shared" si="9"/>
        <v/>
      </c>
      <c r="Y29" s="79"/>
      <c r="Z29" s="380"/>
      <c r="AA29" s="444" t="str">
        <f t="shared" si="10"/>
        <v/>
      </c>
      <c r="AB29" s="151" t="str">
        <f t="shared" si="11"/>
        <v/>
      </c>
    </row>
    <row r="30" spans="1:28" ht="13.5" hidden="1" outlineLevel="1" thickBot="1" x14ac:dyDescent="0.25">
      <c r="A30" s="6"/>
      <c r="B30" s="111"/>
      <c r="C30" s="374" t="str">
        <f t="shared" si="0"/>
        <v/>
      </c>
      <c r="D30" s="20"/>
      <c r="E30" s="146"/>
      <c r="F30" s="34">
        <f>IFERROR(IF(C30="UNL",INDEX(Tabel_UNL,MATCH($E30,Hulpsheets!$P$3:$P$123,0),MATCH($D30,Hulpsheets!$P$3:$U$3,0)),IF(C30="NFU",INDEX(Tabel_NFU,MATCH($E30,Hulpsheets!$W$3:$W$99,0),MATCH($D30,Hulpsheets!$W$3:$AC$3,0)),IF(C30="Overig",0,0))),0)</f>
        <v>0</v>
      </c>
      <c r="G30" s="432"/>
      <c r="H30" s="149"/>
      <c r="I30" s="1">
        <f t="shared" si="2"/>
        <v>0</v>
      </c>
      <c r="J30" s="1">
        <f t="shared" si="12"/>
        <v>0</v>
      </c>
      <c r="K30" s="435"/>
      <c r="L30" s="377"/>
      <c r="M30" s="297"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2">
        <f t="shared" si="3"/>
        <v>0</v>
      </c>
      <c r="O30" s="86" t="str">
        <f t="shared" si="4"/>
        <v/>
      </c>
      <c r="P30" s="96" t="str">
        <f t="shared" si="5"/>
        <v/>
      </c>
      <c r="R30" s="380"/>
      <c r="S30" s="443" t="str">
        <f t="shared" si="6"/>
        <v/>
      </c>
      <c r="T30" s="151" t="str">
        <f t="shared" si="7"/>
        <v/>
      </c>
      <c r="U30" s="79"/>
      <c r="V30" s="380"/>
      <c r="W30" s="444" t="str">
        <f t="shared" si="8"/>
        <v/>
      </c>
      <c r="X30" s="151" t="str">
        <f t="shared" si="9"/>
        <v/>
      </c>
      <c r="Y30" s="79"/>
      <c r="Z30" s="380"/>
      <c r="AA30" s="444" t="str">
        <f t="shared" si="10"/>
        <v/>
      </c>
      <c r="AB30" s="151" t="str">
        <f t="shared" si="11"/>
        <v/>
      </c>
    </row>
    <row r="31" spans="1:28" ht="13.5" hidden="1" outlineLevel="1" thickBot="1" x14ac:dyDescent="0.25">
      <c r="A31" s="6"/>
      <c r="B31" s="111"/>
      <c r="C31" s="374" t="str">
        <f t="shared" si="0"/>
        <v/>
      </c>
      <c r="D31" s="20"/>
      <c r="E31" s="146"/>
      <c r="F31" s="34">
        <f>IFERROR(IF(C31="UNL",INDEX(Tabel_UNL,MATCH($E31,Hulpsheets!$P$3:$P$123,0),MATCH($D31,Hulpsheets!$P$3:$U$3,0)),IF(C31="NFU",INDEX(Tabel_NFU,MATCH($E31,Hulpsheets!$W$3:$W$99,0),MATCH($D31,Hulpsheets!$W$3:$AC$3,0)),IF(C31="Overig",0,0))),0)</f>
        <v>0</v>
      </c>
      <c r="G31" s="432"/>
      <c r="H31" s="149"/>
      <c r="I31" s="1">
        <f t="shared" si="2"/>
        <v>0</v>
      </c>
      <c r="J31" s="1">
        <f t="shared" si="12"/>
        <v>0</v>
      </c>
      <c r="K31" s="435"/>
      <c r="L31" s="377"/>
      <c r="M31" s="297"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2">
        <f t="shared" si="3"/>
        <v>0</v>
      </c>
      <c r="O31" s="86" t="str">
        <f t="shared" si="4"/>
        <v/>
      </c>
      <c r="P31" s="96" t="str">
        <f t="shared" si="5"/>
        <v/>
      </c>
      <c r="R31" s="380"/>
      <c r="S31" s="443" t="str">
        <f t="shared" si="6"/>
        <v/>
      </c>
      <c r="T31" s="151" t="str">
        <f t="shared" si="7"/>
        <v/>
      </c>
      <c r="U31" s="79"/>
      <c r="V31" s="380"/>
      <c r="W31" s="444" t="str">
        <f t="shared" si="8"/>
        <v/>
      </c>
      <c r="X31" s="151" t="str">
        <f t="shared" si="9"/>
        <v/>
      </c>
      <c r="Y31" s="79"/>
      <c r="Z31" s="380"/>
      <c r="AA31" s="444" t="str">
        <f t="shared" si="10"/>
        <v/>
      </c>
      <c r="AB31" s="151" t="str">
        <f t="shared" si="11"/>
        <v/>
      </c>
    </row>
    <row r="32" spans="1:28" ht="13.5" hidden="1" outlineLevel="1" thickBot="1" x14ac:dyDescent="0.25">
      <c r="A32" s="6"/>
      <c r="B32" s="111"/>
      <c r="C32" s="374" t="str">
        <f t="shared" si="0"/>
        <v/>
      </c>
      <c r="D32" s="20"/>
      <c r="E32" s="146"/>
      <c r="F32" s="34">
        <f>IFERROR(IF(C32="UNL",INDEX(Tabel_UNL,MATCH($E32,Hulpsheets!$P$3:$P$123,0),MATCH($D32,Hulpsheets!$P$3:$U$3,0)),IF(C32="NFU",INDEX(Tabel_NFU,MATCH($E32,Hulpsheets!$W$3:$W$99,0),MATCH($D32,Hulpsheets!$W$3:$AC$3,0)),IF(C32="Overig",0,0))),0)</f>
        <v>0</v>
      </c>
      <c r="G32" s="432"/>
      <c r="H32" s="149"/>
      <c r="I32" s="1">
        <f t="shared" si="2"/>
        <v>0</v>
      </c>
      <c r="J32" s="1">
        <f t="shared" si="12"/>
        <v>0</v>
      </c>
      <c r="K32" s="435"/>
      <c r="L32" s="377"/>
      <c r="M32" s="297"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2">
        <f t="shared" si="3"/>
        <v>0</v>
      </c>
      <c r="O32" s="86" t="str">
        <f t="shared" si="4"/>
        <v/>
      </c>
      <c r="P32" s="96" t="str">
        <f t="shared" si="5"/>
        <v/>
      </c>
      <c r="R32" s="380"/>
      <c r="S32" s="443" t="str">
        <f t="shared" si="6"/>
        <v/>
      </c>
      <c r="T32" s="151" t="str">
        <f t="shared" si="7"/>
        <v/>
      </c>
      <c r="U32" s="79"/>
      <c r="V32" s="380"/>
      <c r="W32" s="444" t="str">
        <f t="shared" si="8"/>
        <v/>
      </c>
      <c r="X32" s="151" t="str">
        <f t="shared" si="9"/>
        <v/>
      </c>
      <c r="Y32" s="79"/>
      <c r="Z32" s="380"/>
      <c r="AA32" s="444" t="str">
        <f t="shared" si="10"/>
        <v/>
      </c>
      <c r="AB32" s="151" t="str">
        <f t="shared" si="11"/>
        <v/>
      </c>
    </row>
    <row r="33" spans="1:29" ht="13.5" hidden="1" outlineLevel="1" thickBot="1" x14ac:dyDescent="0.25">
      <c r="A33" s="6"/>
      <c r="B33" s="111"/>
      <c r="C33" s="374" t="str">
        <f t="shared" si="0"/>
        <v/>
      </c>
      <c r="D33" s="20"/>
      <c r="E33" s="146"/>
      <c r="F33" s="34">
        <f>IFERROR(IF(C33="UNL",INDEX(Tabel_UNL,MATCH($E33,Hulpsheets!$P$3:$P$123,0),MATCH($D33,Hulpsheets!$P$3:$U$3,0)),IF(C33="NFU",INDEX(Tabel_NFU,MATCH($E33,Hulpsheets!$W$3:$W$99,0),MATCH($D33,Hulpsheets!$W$3:$AC$3,0)),IF(C33="Overig",0,0))),0)</f>
        <v>0</v>
      </c>
      <c r="G33" s="432"/>
      <c r="H33" s="149"/>
      <c r="I33" s="1">
        <f t="shared" si="2"/>
        <v>0</v>
      </c>
      <c r="J33" s="1">
        <f t="shared" si="12"/>
        <v>0</v>
      </c>
      <c r="K33" s="435"/>
      <c r="L33" s="377"/>
      <c r="M33" s="297"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2">
        <f t="shared" si="3"/>
        <v>0</v>
      </c>
      <c r="O33" s="86" t="str">
        <f t="shared" si="4"/>
        <v/>
      </c>
      <c r="P33" s="96" t="str">
        <f t="shared" si="5"/>
        <v/>
      </c>
      <c r="R33" s="380"/>
      <c r="S33" s="443" t="str">
        <f t="shared" si="6"/>
        <v/>
      </c>
      <c r="T33" s="151" t="str">
        <f t="shared" si="7"/>
        <v/>
      </c>
      <c r="U33" s="79"/>
      <c r="V33" s="380"/>
      <c r="W33" s="444" t="str">
        <f t="shared" si="8"/>
        <v/>
      </c>
      <c r="X33" s="151" t="str">
        <f t="shared" si="9"/>
        <v/>
      </c>
      <c r="Y33" s="79"/>
      <c r="Z33" s="380"/>
      <c r="AA33" s="444" t="str">
        <f t="shared" si="10"/>
        <v/>
      </c>
      <c r="AB33" s="151" t="str">
        <f t="shared" si="11"/>
        <v/>
      </c>
    </row>
    <row r="34" spans="1:29" ht="13.5" hidden="1" outlineLevel="1" thickBot="1" x14ac:dyDescent="0.25">
      <c r="A34" s="6"/>
      <c r="B34" s="111"/>
      <c r="C34" s="374" t="str">
        <f t="shared" si="0"/>
        <v/>
      </c>
      <c r="D34" s="20"/>
      <c r="E34" s="146"/>
      <c r="F34" s="34">
        <f>IFERROR(IF(C34="UNL",INDEX(Tabel_UNL,MATCH($E34,Hulpsheets!$P$3:$P$123,0),MATCH($D34,Hulpsheets!$P$3:$U$3,0)),IF(C34="NFU",INDEX(Tabel_NFU,MATCH($E34,Hulpsheets!$W$3:$W$99,0),MATCH($D34,Hulpsheets!$W$3:$AC$3,0)),IF(C34="Overig",0,0))),0)</f>
        <v>0</v>
      </c>
      <c r="G34" s="432"/>
      <c r="H34" s="149"/>
      <c r="I34" s="1">
        <f t="shared" si="2"/>
        <v>0</v>
      </c>
      <c r="J34" s="1">
        <f t="shared" si="12"/>
        <v>0</v>
      </c>
      <c r="K34" s="435"/>
      <c r="L34" s="377"/>
      <c r="M34" s="297"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2">
        <f t="shared" si="3"/>
        <v>0</v>
      </c>
      <c r="O34" s="86" t="str">
        <f t="shared" si="4"/>
        <v/>
      </c>
      <c r="P34" s="96" t="str">
        <f t="shared" si="5"/>
        <v/>
      </c>
      <c r="R34" s="380"/>
      <c r="S34" s="443" t="str">
        <f t="shared" si="6"/>
        <v/>
      </c>
      <c r="T34" s="151" t="str">
        <f t="shared" si="7"/>
        <v/>
      </c>
      <c r="U34" s="79"/>
      <c r="V34" s="380"/>
      <c r="W34" s="444" t="str">
        <f t="shared" si="8"/>
        <v/>
      </c>
      <c r="X34" s="151" t="str">
        <f t="shared" si="9"/>
        <v/>
      </c>
      <c r="Y34" s="79"/>
      <c r="Z34" s="380"/>
      <c r="AA34" s="444" t="str">
        <f t="shared" si="10"/>
        <v/>
      </c>
      <c r="AB34" s="151" t="str">
        <f t="shared" si="11"/>
        <v/>
      </c>
    </row>
    <row r="35" spans="1:29" ht="13.5" hidden="1" outlineLevel="1" thickBot="1" x14ac:dyDescent="0.25">
      <c r="A35" s="6"/>
      <c r="B35" s="111"/>
      <c r="C35" s="374" t="str">
        <f t="shared" si="0"/>
        <v/>
      </c>
      <c r="D35" s="20"/>
      <c r="E35" s="146"/>
      <c r="F35" s="34">
        <f>IFERROR(IF(C35="UNL",INDEX(Tabel_UNL,MATCH($E35,Hulpsheets!$P$3:$P$123,0),MATCH($D35,Hulpsheets!$P$3:$U$3,0)),IF(C35="NFU",INDEX(Tabel_NFU,MATCH($E35,Hulpsheets!$W$3:$W$99,0),MATCH($D35,Hulpsheets!$W$3:$AC$3,0)),IF(C35="Overig",0,0))),0)</f>
        <v>0</v>
      </c>
      <c r="G35" s="432"/>
      <c r="H35" s="149"/>
      <c r="I35" s="1">
        <f t="shared" si="2"/>
        <v>0</v>
      </c>
      <c r="J35" s="1">
        <f t="shared" si="12"/>
        <v>0</v>
      </c>
      <c r="K35" s="435"/>
      <c r="L35" s="377"/>
      <c r="M35" s="297"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2">
        <f t="shared" si="3"/>
        <v>0</v>
      </c>
      <c r="O35" s="86" t="str">
        <f t="shared" si="4"/>
        <v/>
      </c>
      <c r="P35" s="96" t="str">
        <f t="shared" si="5"/>
        <v/>
      </c>
      <c r="R35" s="380"/>
      <c r="S35" s="443" t="str">
        <f t="shared" si="6"/>
        <v/>
      </c>
      <c r="T35" s="151" t="str">
        <f t="shared" si="7"/>
        <v/>
      </c>
      <c r="U35" s="79"/>
      <c r="V35" s="380"/>
      <c r="W35" s="444" t="str">
        <f t="shared" si="8"/>
        <v/>
      </c>
      <c r="X35" s="151" t="str">
        <f t="shared" si="9"/>
        <v/>
      </c>
      <c r="Y35" s="79"/>
      <c r="Z35" s="380"/>
      <c r="AA35" s="444" t="str">
        <f t="shared" si="10"/>
        <v/>
      </c>
      <c r="AB35" s="151" t="str">
        <f t="shared" si="11"/>
        <v/>
      </c>
    </row>
    <row r="36" spans="1:29" ht="13.5" hidden="1" outlineLevel="1" thickBot="1" x14ac:dyDescent="0.25">
      <c r="A36" s="6"/>
      <c r="B36" s="112"/>
      <c r="C36" s="461" t="str">
        <f t="shared" si="0"/>
        <v/>
      </c>
      <c r="D36" s="35"/>
      <c r="E36" s="147"/>
      <c r="F36" s="88">
        <f>IFERROR(IF(C36="UNL",INDEX(Tabel_UNL,MATCH($E36,Hulpsheets!$P$3:$P$123,0),MATCH($D36,Hulpsheets!$P$3:$U$3,0)),IF(C36="NFU",INDEX(Tabel_NFU,MATCH($E36,Hulpsheets!$W$3:$W$99,0),MATCH($D36,Hulpsheets!$W$3:$AC$3,0)),IF(C36="Overig",0,0))),0)</f>
        <v>0</v>
      </c>
      <c r="G36" s="433"/>
      <c r="H36" s="150"/>
      <c r="I36" s="89">
        <f t="shared" si="2"/>
        <v>0</v>
      </c>
      <c r="J36" s="89">
        <f t="shared" si="12"/>
        <v>0</v>
      </c>
      <c r="K36" s="436"/>
      <c r="L36" s="378"/>
      <c r="M36" s="449"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0">
        <f t="shared" si="3"/>
        <v>0</v>
      </c>
      <c r="O36" s="97" t="str">
        <f t="shared" si="4"/>
        <v/>
      </c>
      <c r="P36" s="98" t="str">
        <f t="shared" si="5"/>
        <v/>
      </c>
      <c r="R36" s="445"/>
      <c r="S36" s="443" t="str">
        <f t="shared" si="6"/>
        <v/>
      </c>
      <c r="T36" s="446" t="str">
        <f>IFERROR(R36-S36,"")</f>
        <v/>
      </c>
      <c r="U36" s="79"/>
      <c r="V36" s="445"/>
      <c r="W36" s="444" t="str">
        <f t="shared" si="8"/>
        <v/>
      </c>
      <c r="X36" s="446" t="str">
        <f t="shared" si="9"/>
        <v/>
      </c>
      <c r="Y36" s="79"/>
      <c r="Z36" s="445"/>
      <c r="AA36" s="444" t="str">
        <f t="shared" si="10"/>
        <v/>
      </c>
      <c r="AB36" s="446" t="str">
        <f>IFERROR(Z36-AA36,"")</f>
        <v/>
      </c>
    </row>
    <row r="37" spans="1:29" ht="13.5" collapsed="1" thickBot="1" x14ac:dyDescent="0.25">
      <c r="A37" s="110"/>
      <c r="B37" s="9"/>
      <c r="C37" s="110"/>
      <c r="D37" s="110"/>
      <c r="E37" s="267" t="str">
        <f>"* Let op: aantal maanden is maximaal "&amp;C7</f>
        <v xml:space="preserve">* Let op: aantal maanden is maximaal </v>
      </c>
      <c r="F37" s="110"/>
      <c r="G37" s="110"/>
      <c r="H37" s="110"/>
      <c r="M37" s="87" t="s">
        <v>141</v>
      </c>
      <c r="N37" s="114">
        <f>SUM(N12:N36)</f>
        <v>0</v>
      </c>
      <c r="O37" s="114">
        <f>SUM(O12:O36)</f>
        <v>0</v>
      </c>
      <c r="P37" s="114">
        <f>SUM(P12:P36)</f>
        <v>0</v>
      </c>
      <c r="R37" s="447">
        <f>SUM(R12:R36)</f>
        <v>0</v>
      </c>
      <c r="S37" s="447">
        <f>SUM(S12:S36)</f>
        <v>0</v>
      </c>
      <c r="T37" s="447">
        <f>SUM(T12:T36)</f>
        <v>0</v>
      </c>
      <c r="U37" s="79"/>
      <c r="V37" s="442">
        <f>SUM(V12:V36)</f>
        <v>0</v>
      </c>
      <c r="W37" s="442">
        <f>SUM(W12:W36)</f>
        <v>0</v>
      </c>
      <c r="X37" s="442">
        <f>SUM(X12:X36)</f>
        <v>0</v>
      </c>
      <c r="Y37" s="79"/>
      <c r="Z37" s="442">
        <f>SUM(Z12:Z36)</f>
        <v>0</v>
      </c>
      <c r="AA37" s="442">
        <f>SUM(AA12:AA36)</f>
        <v>0</v>
      </c>
      <c r="AB37" s="442">
        <f>SUM(AB12:AB36)</f>
        <v>0</v>
      </c>
    </row>
    <row r="38" spans="1:29" ht="16.5" customHeight="1" thickBot="1" x14ac:dyDescent="0.25">
      <c r="B38" s="5" t="s">
        <v>142</v>
      </c>
      <c r="C38" s="7"/>
      <c r="D38" s="7"/>
      <c r="E38" s="6"/>
      <c r="F38" s="6"/>
      <c r="G38" s="6"/>
      <c r="H38" s="6"/>
      <c r="Q38" s="110"/>
      <c r="R38" s="110"/>
      <c r="S38" s="110"/>
      <c r="T38" s="110"/>
      <c r="U38" s="110"/>
      <c r="V38" s="110"/>
      <c r="W38" s="110"/>
      <c r="X38" s="110"/>
      <c r="Y38" s="110"/>
      <c r="Z38" s="110"/>
      <c r="AA38" s="110"/>
      <c r="AB38" s="110"/>
    </row>
    <row r="39" spans="1:29" ht="16.5" customHeight="1" thickBot="1" x14ac:dyDescent="0.25">
      <c r="B39" s="8" t="s">
        <v>143</v>
      </c>
      <c r="C39" s="7"/>
      <c r="D39" s="7"/>
      <c r="F39" s="6"/>
      <c r="G39" s="6"/>
      <c r="H39" s="6"/>
      <c r="Q39" s="110"/>
      <c r="R39" s="550" t="s">
        <v>125</v>
      </c>
      <c r="S39" s="551"/>
      <c r="T39" s="552"/>
      <c r="U39" s="6"/>
      <c r="V39" s="550" t="s">
        <v>98</v>
      </c>
      <c r="W39" s="551"/>
      <c r="X39" s="552"/>
      <c r="Y39" s="6"/>
      <c r="Z39" s="550" t="s">
        <v>99</v>
      </c>
      <c r="AA39" s="551"/>
      <c r="AB39" s="552"/>
    </row>
    <row r="40" spans="1:29" ht="13.5" thickBot="1" x14ac:dyDescent="0.25">
      <c r="A40" s="39"/>
      <c r="B40" s="39"/>
      <c r="C40" s="39"/>
      <c r="D40" s="39"/>
      <c r="F40" s="39"/>
      <c r="G40" s="39"/>
      <c r="H40" s="39"/>
      <c r="I40" s="39"/>
      <c r="J40" s="39"/>
      <c r="K40" s="39"/>
      <c r="L40" s="39"/>
      <c r="M40" s="299"/>
      <c r="N40" s="39"/>
      <c r="O40" s="39"/>
      <c r="P40" s="110"/>
      <c r="Q40" s="110"/>
      <c r="R40" s="6"/>
      <c r="S40" s="6"/>
      <c r="T40" s="6"/>
      <c r="U40" s="6"/>
      <c r="V40" s="6"/>
      <c r="W40" s="6"/>
      <c r="X40" s="6"/>
      <c r="Y40" s="6"/>
      <c r="Z40" s="6"/>
      <c r="AA40" s="6"/>
      <c r="AB40" s="110"/>
    </row>
    <row r="41" spans="1:29" ht="57" customHeight="1" thickBot="1" x14ac:dyDescent="0.25">
      <c r="A41" s="142"/>
      <c r="B41" s="565" t="s">
        <v>126</v>
      </c>
      <c r="C41" s="566"/>
      <c r="D41" s="566"/>
      <c r="E41" s="566"/>
      <c r="F41" s="566"/>
      <c r="G41" s="566"/>
      <c r="H41" s="566"/>
      <c r="I41" s="567"/>
      <c r="J41" s="273" t="s">
        <v>144</v>
      </c>
      <c r="K41" s="273" t="s">
        <v>145</v>
      </c>
      <c r="L41" s="167" t="s">
        <v>132</v>
      </c>
      <c r="M41" s="272" t="s">
        <v>133</v>
      </c>
      <c r="N41" s="167" t="s">
        <v>104</v>
      </c>
      <c r="O41" s="166" t="s">
        <v>134</v>
      </c>
      <c r="P41" s="143" t="s">
        <v>135</v>
      </c>
      <c r="Q41" s="141"/>
      <c r="R41" s="275" t="s">
        <v>106</v>
      </c>
      <c r="S41" s="103" t="s">
        <v>136</v>
      </c>
      <c r="T41" s="276" t="s">
        <v>108</v>
      </c>
      <c r="U41" s="140"/>
      <c r="V41" s="275" t="s">
        <v>106</v>
      </c>
      <c r="W41" s="103" t="s">
        <v>136</v>
      </c>
      <c r="X41" s="276" t="s">
        <v>108</v>
      </c>
      <c r="Y41" s="139"/>
      <c r="Z41" s="275" t="s">
        <v>106</v>
      </c>
      <c r="AA41" s="103" t="s">
        <v>136</v>
      </c>
      <c r="AB41" s="276" t="s">
        <v>108</v>
      </c>
      <c r="AC41" s="141"/>
    </row>
    <row r="42" spans="1:29" ht="14.25" customHeight="1" x14ac:dyDescent="0.2">
      <c r="A42" s="6"/>
      <c r="B42" s="568"/>
      <c r="C42" s="569"/>
      <c r="D42" s="569"/>
      <c r="E42" s="569"/>
      <c r="F42" s="569"/>
      <c r="G42" s="569"/>
      <c r="H42" s="569"/>
      <c r="I42" s="570"/>
      <c r="J42" s="161"/>
      <c r="K42" s="336"/>
      <c r="L42" s="382"/>
      <c r="M42" s="297"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4">
        <f>IFERROR(J42*K42,"")</f>
        <v>0</v>
      </c>
      <c r="O42" s="92" t="str">
        <f>IFERROR(N42*M42,"")</f>
        <v/>
      </c>
      <c r="P42" s="91" t="str">
        <f>IFERROR(N42-O42,"")</f>
        <v/>
      </c>
      <c r="R42" s="402"/>
      <c r="S42" s="443" t="str">
        <f>IFERROR($R42*(1-$M42),"")</f>
        <v/>
      </c>
      <c r="T42" s="151" t="str">
        <f>IFERROR(R42-S42,"")</f>
        <v/>
      </c>
      <c r="U42" s="90"/>
      <c r="V42" s="402"/>
      <c r="W42" s="444" t="str">
        <f>IFERROR($V42*(1-$M42),"")</f>
        <v/>
      </c>
      <c r="X42" s="151" t="str">
        <f t="shared" ref="X42:X66" si="13">IFERROR(V42-W42,"")</f>
        <v/>
      </c>
      <c r="Y42" s="79"/>
      <c r="Z42" s="402"/>
      <c r="AA42" s="444" t="str">
        <f>IFERROR($Z42*(1-$M42),"")</f>
        <v/>
      </c>
      <c r="AB42" s="151" t="str">
        <f>IFERROR(Z42-AA42,"")</f>
        <v/>
      </c>
    </row>
    <row r="43" spans="1:29" x14ac:dyDescent="0.2">
      <c r="A43" s="6"/>
      <c r="B43" s="500"/>
      <c r="C43" s="501"/>
      <c r="D43" s="501"/>
      <c r="E43" s="501"/>
      <c r="F43" s="501"/>
      <c r="G43" s="501"/>
      <c r="H43" s="501"/>
      <c r="I43" s="502"/>
      <c r="J43" s="162"/>
      <c r="K43" s="293"/>
      <c r="L43" s="383"/>
      <c r="M43" s="297"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3">
        <f t="shared" ref="N43:N66" si="14">IFERROR(J43*K43,"")</f>
        <v>0</v>
      </c>
      <c r="O43" s="86" t="str">
        <f t="shared" ref="O43:O66" si="15">IFERROR(N43*M43,"")</f>
        <v/>
      </c>
      <c r="P43" s="91" t="str">
        <f t="shared" ref="P43:P66" si="16">IFERROR(N43-O43,"")</f>
        <v/>
      </c>
      <c r="R43" s="380"/>
      <c r="S43" s="443" t="str">
        <f t="shared" ref="S43:S66" si="17">IFERROR($R43*(1-$M43),"")</f>
        <v/>
      </c>
      <c r="T43" s="151" t="str">
        <f t="shared" ref="T43:T66" si="18">IFERROR(R43-S43,"")</f>
        <v/>
      </c>
      <c r="U43" s="79"/>
      <c r="V43" s="380"/>
      <c r="W43" s="444" t="str">
        <f t="shared" ref="W43:W65" si="19">IFERROR($V43*(1-$M43),"")</f>
        <v/>
      </c>
      <c r="X43" s="151" t="str">
        <f t="shared" si="13"/>
        <v/>
      </c>
      <c r="Y43" s="79"/>
      <c r="Z43" s="380"/>
      <c r="AA43" s="444" t="str">
        <f t="shared" ref="AA43:AA66" si="20">IFERROR($Z43*(1-$M43),"")</f>
        <v/>
      </c>
      <c r="AB43" s="151" t="str">
        <f t="shared" ref="AB43:AB66" si="21">IFERROR(Z43-AA43,"")</f>
        <v/>
      </c>
    </row>
    <row r="44" spans="1:29" x14ac:dyDescent="0.2">
      <c r="A44" s="6"/>
      <c r="B44" s="500"/>
      <c r="C44" s="501"/>
      <c r="D44" s="501"/>
      <c r="E44" s="501"/>
      <c r="F44" s="501"/>
      <c r="G44" s="501"/>
      <c r="H44" s="501"/>
      <c r="I44" s="502"/>
      <c r="J44" s="162"/>
      <c r="K44" s="293"/>
      <c r="L44" s="383"/>
      <c r="M44" s="297"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3">
        <f t="shared" si="14"/>
        <v>0</v>
      </c>
      <c r="O44" s="86" t="str">
        <f t="shared" si="15"/>
        <v/>
      </c>
      <c r="P44" s="91" t="str">
        <f t="shared" si="16"/>
        <v/>
      </c>
      <c r="R44" s="380"/>
      <c r="S44" s="443" t="str">
        <f t="shared" si="17"/>
        <v/>
      </c>
      <c r="T44" s="151" t="str">
        <f t="shared" si="18"/>
        <v/>
      </c>
      <c r="U44" s="79"/>
      <c r="V44" s="380"/>
      <c r="W44" s="444" t="str">
        <f t="shared" si="19"/>
        <v/>
      </c>
      <c r="X44" s="151" t="str">
        <f t="shared" si="13"/>
        <v/>
      </c>
      <c r="Y44" s="79"/>
      <c r="Z44" s="380"/>
      <c r="AA44" s="444" t="str">
        <f t="shared" si="20"/>
        <v/>
      </c>
      <c r="AB44" s="151" t="str">
        <f t="shared" si="21"/>
        <v/>
      </c>
    </row>
    <row r="45" spans="1:29" x14ac:dyDescent="0.2">
      <c r="A45" s="6"/>
      <c r="B45" s="500"/>
      <c r="C45" s="501"/>
      <c r="D45" s="501"/>
      <c r="E45" s="501"/>
      <c r="F45" s="501"/>
      <c r="G45" s="501"/>
      <c r="H45" s="501"/>
      <c r="I45" s="502"/>
      <c r="J45" s="162"/>
      <c r="K45" s="293"/>
      <c r="L45" s="383"/>
      <c r="M45" s="297"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3">
        <f t="shared" si="14"/>
        <v>0</v>
      </c>
      <c r="O45" s="86" t="str">
        <f t="shared" si="15"/>
        <v/>
      </c>
      <c r="P45" s="91" t="str">
        <f t="shared" si="16"/>
        <v/>
      </c>
      <c r="R45" s="380"/>
      <c r="S45" s="443" t="str">
        <f t="shared" si="17"/>
        <v/>
      </c>
      <c r="T45" s="151" t="str">
        <f t="shared" si="18"/>
        <v/>
      </c>
      <c r="U45" s="79"/>
      <c r="V45" s="380"/>
      <c r="W45" s="444" t="str">
        <f t="shared" si="19"/>
        <v/>
      </c>
      <c r="X45" s="151" t="str">
        <f t="shared" si="13"/>
        <v/>
      </c>
      <c r="Y45" s="79"/>
      <c r="Z45" s="380"/>
      <c r="AA45" s="444" t="str">
        <f t="shared" si="20"/>
        <v/>
      </c>
      <c r="AB45" s="151" t="str">
        <f t="shared" si="21"/>
        <v/>
      </c>
    </row>
    <row r="46" spans="1:29" x14ac:dyDescent="0.2">
      <c r="A46" s="6"/>
      <c r="B46" s="500"/>
      <c r="C46" s="501"/>
      <c r="D46" s="501"/>
      <c r="E46" s="501"/>
      <c r="F46" s="501"/>
      <c r="G46" s="501"/>
      <c r="H46" s="501"/>
      <c r="I46" s="502"/>
      <c r="J46" s="162"/>
      <c r="K46" s="293"/>
      <c r="L46" s="383"/>
      <c r="M46" s="297"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3">
        <f t="shared" si="14"/>
        <v>0</v>
      </c>
      <c r="O46" s="86" t="str">
        <f t="shared" si="15"/>
        <v/>
      </c>
      <c r="P46" s="91" t="str">
        <f t="shared" si="16"/>
        <v/>
      </c>
      <c r="R46" s="380"/>
      <c r="S46" s="443" t="str">
        <f t="shared" si="17"/>
        <v/>
      </c>
      <c r="T46" s="151" t="str">
        <f t="shared" si="18"/>
        <v/>
      </c>
      <c r="U46" s="79"/>
      <c r="V46" s="380"/>
      <c r="W46" s="444" t="str">
        <f t="shared" si="19"/>
        <v/>
      </c>
      <c r="X46" s="151" t="str">
        <f t="shared" si="13"/>
        <v/>
      </c>
      <c r="Y46" s="79"/>
      <c r="Z46" s="380"/>
      <c r="AA46" s="444" t="str">
        <f t="shared" si="20"/>
        <v/>
      </c>
      <c r="AB46" s="151" t="str">
        <f t="shared" si="21"/>
        <v/>
      </c>
    </row>
    <row r="47" spans="1:29" x14ac:dyDescent="0.2">
      <c r="A47" s="6"/>
      <c r="B47" s="500"/>
      <c r="C47" s="501"/>
      <c r="D47" s="501"/>
      <c r="E47" s="501"/>
      <c r="F47" s="501"/>
      <c r="G47" s="501"/>
      <c r="H47" s="501"/>
      <c r="I47" s="502"/>
      <c r="J47" s="162"/>
      <c r="K47" s="293"/>
      <c r="L47" s="383"/>
      <c r="M47" s="297"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3">
        <f t="shared" si="14"/>
        <v>0</v>
      </c>
      <c r="O47" s="86" t="str">
        <f t="shared" si="15"/>
        <v/>
      </c>
      <c r="P47" s="91" t="str">
        <f t="shared" si="16"/>
        <v/>
      </c>
      <c r="R47" s="380"/>
      <c r="S47" s="443" t="str">
        <f t="shared" si="17"/>
        <v/>
      </c>
      <c r="T47" s="151" t="str">
        <f t="shared" si="18"/>
        <v/>
      </c>
      <c r="U47" s="79"/>
      <c r="V47" s="380"/>
      <c r="W47" s="444" t="str">
        <f t="shared" si="19"/>
        <v/>
      </c>
      <c r="X47" s="151" t="str">
        <f t="shared" si="13"/>
        <v/>
      </c>
      <c r="Y47" s="79"/>
      <c r="Z47" s="380"/>
      <c r="AA47" s="444" t="str">
        <f t="shared" si="20"/>
        <v/>
      </c>
      <c r="AB47" s="151" t="str">
        <f t="shared" si="21"/>
        <v/>
      </c>
    </row>
    <row r="48" spans="1:29" x14ac:dyDescent="0.2">
      <c r="A48" s="6"/>
      <c r="B48" s="500"/>
      <c r="C48" s="501"/>
      <c r="D48" s="501"/>
      <c r="E48" s="501"/>
      <c r="F48" s="501"/>
      <c r="G48" s="501"/>
      <c r="H48" s="501"/>
      <c r="I48" s="502"/>
      <c r="J48" s="162"/>
      <c r="K48" s="293"/>
      <c r="L48" s="383"/>
      <c r="M48" s="297"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3">
        <f t="shared" si="14"/>
        <v>0</v>
      </c>
      <c r="O48" s="86" t="str">
        <f t="shared" si="15"/>
        <v/>
      </c>
      <c r="P48" s="91" t="str">
        <f t="shared" si="16"/>
        <v/>
      </c>
      <c r="R48" s="380"/>
      <c r="S48" s="443" t="str">
        <f t="shared" si="17"/>
        <v/>
      </c>
      <c r="T48" s="151" t="str">
        <f t="shared" si="18"/>
        <v/>
      </c>
      <c r="U48" s="79"/>
      <c r="V48" s="380"/>
      <c r="W48" s="444" t="str">
        <f t="shared" si="19"/>
        <v/>
      </c>
      <c r="X48" s="151" t="str">
        <f t="shared" si="13"/>
        <v/>
      </c>
      <c r="Y48" s="79"/>
      <c r="Z48" s="380"/>
      <c r="AA48" s="444" t="str">
        <f t="shared" si="20"/>
        <v/>
      </c>
      <c r="AB48" s="151" t="str">
        <f t="shared" si="21"/>
        <v/>
      </c>
    </row>
    <row r="49" spans="1:28" x14ac:dyDescent="0.2">
      <c r="A49" s="6"/>
      <c r="B49" s="500"/>
      <c r="C49" s="501"/>
      <c r="D49" s="501"/>
      <c r="E49" s="501"/>
      <c r="F49" s="501"/>
      <c r="G49" s="501"/>
      <c r="H49" s="501"/>
      <c r="I49" s="502"/>
      <c r="J49" s="162"/>
      <c r="K49" s="293"/>
      <c r="L49" s="383"/>
      <c r="M49" s="297"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3">
        <f t="shared" si="14"/>
        <v>0</v>
      </c>
      <c r="O49" s="86" t="str">
        <f t="shared" si="15"/>
        <v/>
      </c>
      <c r="P49" s="91" t="str">
        <f t="shared" si="16"/>
        <v/>
      </c>
      <c r="R49" s="380"/>
      <c r="S49" s="443" t="str">
        <f t="shared" si="17"/>
        <v/>
      </c>
      <c r="T49" s="151" t="str">
        <f t="shared" si="18"/>
        <v/>
      </c>
      <c r="U49" s="79"/>
      <c r="V49" s="380"/>
      <c r="W49" s="444" t="str">
        <f t="shared" si="19"/>
        <v/>
      </c>
      <c r="X49" s="151" t="str">
        <f t="shared" si="13"/>
        <v/>
      </c>
      <c r="Y49" s="79"/>
      <c r="Z49" s="380"/>
      <c r="AA49" s="444" t="str">
        <f t="shared" si="20"/>
        <v/>
      </c>
      <c r="AB49" s="151" t="str">
        <f t="shared" si="21"/>
        <v/>
      </c>
    </row>
    <row r="50" spans="1:28" x14ac:dyDescent="0.2">
      <c r="A50" s="6"/>
      <c r="B50" s="500"/>
      <c r="C50" s="501"/>
      <c r="D50" s="501"/>
      <c r="E50" s="501"/>
      <c r="F50" s="501"/>
      <c r="G50" s="501"/>
      <c r="H50" s="501"/>
      <c r="I50" s="502"/>
      <c r="J50" s="162"/>
      <c r="K50" s="293"/>
      <c r="L50" s="383"/>
      <c r="M50" s="297"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3">
        <f t="shared" si="14"/>
        <v>0</v>
      </c>
      <c r="O50" s="86" t="str">
        <f t="shared" si="15"/>
        <v/>
      </c>
      <c r="P50" s="91" t="str">
        <f t="shared" si="16"/>
        <v/>
      </c>
      <c r="R50" s="380"/>
      <c r="S50" s="443" t="str">
        <f t="shared" si="17"/>
        <v/>
      </c>
      <c r="T50" s="151" t="str">
        <f t="shared" si="18"/>
        <v/>
      </c>
      <c r="U50" s="79"/>
      <c r="V50" s="380"/>
      <c r="W50" s="444" t="str">
        <f t="shared" si="19"/>
        <v/>
      </c>
      <c r="X50" s="151" t="str">
        <f t="shared" si="13"/>
        <v/>
      </c>
      <c r="Y50" s="79"/>
      <c r="Z50" s="380"/>
      <c r="AA50" s="444" t="str">
        <f t="shared" si="20"/>
        <v/>
      </c>
      <c r="AB50" s="151" t="str">
        <f t="shared" si="21"/>
        <v/>
      </c>
    </row>
    <row r="51" spans="1:28" x14ac:dyDescent="0.2">
      <c r="A51" s="6"/>
      <c r="B51" s="500"/>
      <c r="C51" s="501"/>
      <c r="D51" s="501"/>
      <c r="E51" s="501"/>
      <c r="F51" s="501"/>
      <c r="G51" s="501"/>
      <c r="H51" s="501"/>
      <c r="I51" s="502"/>
      <c r="J51" s="162"/>
      <c r="K51" s="293"/>
      <c r="L51" s="383"/>
      <c r="M51" s="297"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3">
        <f t="shared" si="14"/>
        <v>0</v>
      </c>
      <c r="O51" s="86" t="str">
        <f t="shared" si="15"/>
        <v/>
      </c>
      <c r="P51" s="91" t="str">
        <f t="shared" si="16"/>
        <v/>
      </c>
      <c r="R51" s="380"/>
      <c r="S51" s="443" t="str">
        <f t="shared" si="17"/>
        <v/>
      </c>
      <c r="T51" s="151" t="str">
        <f t="shared" si="18"/>
        <v/>
      </c>
      <c r="U51" s="79"/>
      <c r="V51" s="380"/>
      <c r="W51" s="444" t="str">
        <f t="shared" si="19"/>
        <v/>
      </c>
      <c r="X51" s="151" t="str">
        <f t="shared" si="13"/>
        <v/>
      </c>
      <c r="Y51" s="79"/>
      <c r="Z51" s="380"/>
      <c r="AA51" s="444" t="str">
        <f t="shared" si="20"/>
        <v/>
      </c>
      <c r="AB51" s="151" t="str">
        <f t="shared" si="21"/>
        <v/>
      </c>
    </row>
    <row r="52" spans="1:28" x14ac:dyDescent="0.2">
      <c r="A52" s="6"/>
      <c r="B52" s="500"/>
      <c r="C52" s="501"/>
      <c r="D52" s="501"/>
      <c r="E52" s="501"/>
      <c r="F52" s="501"/>
      <c r="G52" s="501"/>
      <c r="H52" s="501"/>
      <c r="I52" s="502"/>
      <c r="J52" s="162"/>
      <c r="K52" s="293"/>
      <c r="L52" s="383"/>
      <c r="M52" s="297"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3">
        <f t="shared" si="14"/>
        <v>0</v>
      </c>
      <c r="O52" s="86" t="str">
        <f t="shared" si="15"/>
        <v/>
      </c>
      <c r="P52" s="91" t="str">
        <f t="shared" si="16"/>
        <v/>
      </c>
      <c r="R52" s="380"/>
      <c r="S52" s="443" t="str">
        <f t="shared" si="17"/>
        <v/>
      </c>
      <c r="T52" s="151" t="str">
        <f t="shared" si="18"/>
        <v/>
      </c>
      <c r="U52" s="79"/>
      <c r="V52" s="380"/>
      <c r="W52" s="444" t="str">
        <f t="shared" si="19"/>
        <v/>
      </c>
      <c r="X52" s="151" t="str">
        <f t="shared" si="13"/>
        <v/>
      </c>
      <c r="Y52" s="79"/>
      <c r="Z52" s="380"/>
      <c r="AA52" s="444" t="str">
        <f t="shared" si="20"/>
        <v/>
      </c>
      <c r="AB52" s="151" t="str">
        <f t="shared" si="21"/>
        <v/>
      </c>
    </row>
    <row r="53" spans="1:28" x14ac:dyDescent="0.2">
      <c r="A53" s="6"/>
      <c r="B53" s="500"/>
      <c r="C53" s="501"/>
      <c r="D53" s="501"/>
      <c r="E53" s="501"/>
      <c r="F53" s="501"/>
      <c r="G53" s="501"/>
      <c r="H53" s="501"/>
      <c r="I53" s="502"/>
      <c r="J53" s="162"/>
      <c r="K53" s="293"/>
      <c r="L53" s="383"/>
      <c r="M53" s="297"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3">
        <f t="shared" si="14"/>
        <v>0</v>
      </c>
      <c r="O53" s="86" t="str">
        <f t="shared" si="15"/>
        <v/>
      </c>
      <c r="P53" s="91" t="str">
        <f t="shared" si="16"/>
        <v/>
      </c>
      <c r="R53" s="380"/>
      <c r="S53" s="443" t="str">
        <f t="shared" si="17"/>
        <v/>
      </c>
      <c r="T53" s="151" t="str">
        <f t="shared" si="18"/>
        <v/>
      </c>
      <c r="U53" s="79"/>
      <c r="V53" s="380"/>
      <c r="W53" s="444" t="str">
        <f t="shared" si="19"/>
        <v/>
      </c>
      <c r="X53" s="151" t="str">
        <f t="shared" si="13"/>
        <v/>
      </c>
      <c r="Y53" s="79"/>
      <c r="Z53" s="380"/>
      <c r="AA53" s="444" t="str">
        <f t="shared" si="20"/>
        <v/>
      </c>
      <c r="AB53" s="151" t="str">
        <f t="shared" si="21"/>
        <v/>
      </c>
    </row>
    <row r="54" spans="1:28" x14ac:dyDescent="0.2">
      <c r="A54" s="6"/>
      <c r="B54" s="500"/>
      <c r="C54" s="501"/>
      <c r="D54" s="501"/>
      <c r="E54" s="501"/>
      <c r="F54" s="501"/>
      <c r="G54" s="501"/>
      <c r="H54" s="501"/>
      <c r="I54" s="502"/>
      <c r="J54" s="162"/>
      <c r="K54" s="293"/>
      <c r="L54" s="383"/>
      <c r="M54" s="297"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3">
        <f t="shared" si="14"/>
        <v>0</v>
      </c>
      <c r="O54" s="86" t="str">
        <f t="shared" si="15"/>
        <v/>
      </c>
      <c r="P54" s="91" t="str">
        <f t="shared" si="16"/>
        <v/>
      </c>
      <c r="R54" s="380"/>
      <c r="S54" s="443" t="str">
        <f t="shared" si="17"/>
        <v/>
      </c>
      <c r="T54" s="151" t="str">
        <f t="shared" si="18"/>
        <v/>
      </c>
      <c r="U54" s="79"/>
      <c r="V54" s="380"/>
      <c r="W54" s="444" t="str">
        <f t="shared" si="19"/>
        <v/>
      </c>
      <c r="X54" s="151" t="str">
        <f t="shared" si="13"/>
        <v/>
      </c>
      <c r="Y54" s="79"/>
      <c r="Z54" s="380"/>
      <c r="AA54" s="444" t="str">
        <f t="shared" si="20"/>
        <v/>
      </c>
      <c r="AB54" s="151" t="str">
        <f t="shared" si="21"/>
        <v/>
      </c>
    </row>
    <row r="55" spans="1:28" x14ac:dyDescent="0.2">
      <c r="A55" s="6"/>
      <c r="B55" s="500"/>
      <c r="C55" s="501"/>
      <c r="D55" s="501"/>
      <c r="E55" s="501"/>
      <c r="F55" s="501"/>
      <c r="G55" s="501"/>
      <c r="H55" s="501"/>
      <c r="I55" s="502"/>
      <c r="J55" s="162"/>
      <c r="K55" s="293"/>
      <c r="L55" s="383"/>
      <c r="M55" s="297"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3">
        <f t="shared" si="14"/>
        <v>0</v>
      </c>
      <c r="O55" s="86" t="str">
        <f t="shared" si="15"/>
        <v/>
      </c>
      <c r="P55" s="91" t="str">
        <f t="shared" si="16"/>
        <v/>
      </c>
      <c r="R55" s="380"/>
      <c r="S55" s="443" t="str">
        <f t="shared" si="17"/>
        <v/>
      </c>
      <c r="T55" s="151" t="str">
        <f t="shared" si="18"/>
        <v/>
      </c>
      <c r="U55" s="79"/>
      <c r="V55" s="380"/>
      <c r="W55" s="444" t="str">
        <f t="shared" si="19"/>
        <v/>
      </c>
      <c r="X55" s="151" t="str">
        <f t="shared" si="13"/>
        <v/>
      </c>
      <c r="Y55" s="79"/>
      <c r="Z55" s="380"/>
      <c r="AA55" s="444" t="str">
        <f t="shared" si="20"/>
        <v/>
      </c>
      <c r="AB55" s="151" t="str">
        <f t="shared" si="21"/>
        <v/>
      </c>
    </row>
    <row r="56" spans="1:28" ht="13.5" thickBot="1" x14ac:dyDescent="0.25">
      <c r="A56" s="6"/>
      <c r="B56" s="500"/>
      <c r="C56" s="501"/>
      <c r="D56" s="501"/>
      <c r="E56" s="501"/>
      <c r="F56" s="501"/>
      <c r="G56" s="501"/>
      <c r="H56" s="501"/>
      <c r="I56" s="502"/>
      <c r="J56" s="162"/>
      <c r="K56" s="293"/>
      <c r="L56" s="383"/>
      <c r="M56" s="297"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3">
        <f t="shared" si="14"/>
        <v>0</v>
      </c>
      <c r="O56" s="86" t="str">
        <f t="shared" si="15"/>
        <v/>
      </c>
      <c r="P56" s="91" t="str">
        <f t="shared" si="16"/>
        <v/>
      </c>
      <c r="R56" s="380"/>
      <c r="S56" s="443" t="str">
        <f t="shared" si="17"/>
        <v/>
      </c>
      <c r="T56" s="151" t="str">
        <f t="shared" si="18"/>
        <v/>
      </c>
      <c r="U56" s="79"/>
      <c r="V56" s="380"/>
      <c r="W56" s="444" t="str">
        <f t="shared" si="19"/>
        <v/>
      </c>
      <c r="X56" s="151" t="str">
        <f t="shared" si="13"/>
        <v/>
      </c>
      <c r="Y56" s="79"/>
      <c r="Z56" s="380"/>
      <c r="AA56" s="444" t="str">
        <f t="shared" si="20"/>
        <v/>
      </c>
      <c r="AB56" s="151" t="str">
        <f t="shared" si="21"/>
        <v/>
      </c>
    </row>
    <row r="57" spans="1:28" hidden="1" outlineLevel="1" x14ac:dyDescent="0.2">
      <c r="A57" s="6"/>
      <c r="B57" s="500"/>
      <c r="C57" s="501"/>
      <c r="D57" s="501"/>
      <c r="E57" s="501"/>
      <c r="F57" s="501"/>
      <c r="G57" s="501"/>
      <c r="H57" s="501"/>
      <c r="I57" s="502"/>
      <c r="J57" s="162"/>
      <c r="K57" s="293"/>
      <c r="L57" s="383"/>
      <c r="M57" s="297"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3">
        <f t="shared" si="14"/>
        <v>0</v>
      </c>
      <c r="O57" s="86" t="str">
        <f t="shared" si="15"/>
        <v/>
      </c>
      <c r="P57" s="91" t="str">
        <f t="shared" si="16"/>
        <v/>
      </c>
      <c r="R57" s="380"/>
      <c r="S57" s="443" t="str">
        <f t="shared" si="17"/>
        <v/>
      </c>
      <c r="T57" s="151" t="str">
        <f t="shared" si="18"/>
        <v/>
      </c>
      <c r="U57" s="79"/>
      <c r="V57" s="380"/>
      <c r="W57" s="444" t="str">
        <f t="shared" si="19"/>
        <v/>
      </c>
      <c r="X57" s="151" t="str">
        <f t="shared" si="13"/>
        <v/>
      </c>
      <c r="Y57" s="79"/>
      <c r="Z57" s="380"/>
      <c r="AA57" s="444" t="str">
        <f t="shared" si="20"/>
        <v/>
      </c>
      <c r="AB57" s="151" t="str">
        <f t="shared" si="21"/>
        <v/>
      </c>
    </row>
    <row r="58" spans="1:28" hidden="1" outlineLevel="1" x14ac:dyDescent="0.2">
      <c r="A58" s="6"/>
      <c r="B58" s="500"/>
      <c r="C58" s="501"/>
      <c r="D58" s="501"/>
      <c r="E58" s="501"/>
      <c r="F58" s="501"/>
      <c r="G58" s="501"/>
      <c r="H58" s="501"/>
      <c r="I58" s="502"/>
      <c r="J58" s="162"/>
      <c r="K58" s="293"/>
      <c r="L58" s="383"/>
      <c r="M58" s="297"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3">
        <f t="shared" si="14"/>
        <v>0</v>
      </c>
      <c r="O58" s="86" t="str">
        <f t="shared" si="15"/>
        <v/>
      </c>
      <c r="P58" s="91" t="str">
        <f t="shared" si="16"/>
        <v/>
      </c>
      <c r="R58" s="380"/>
      <c r="S58" s="443" t="str">
        <f t="shared" si="17"/>
        <v/>
      </c>
      <c r="T58" s="151" t="str">
        <f t="shared" si="18"/>
        <v/>
      </c>
      <c r="U58" s="79"/>
      <c r="V58" s="380"/>
      <c r="W58" s="444" t="str">
        <f t="shared" si="19"/>
        <v/>
      </c>
      <c r="X58" s="151" t="str">
        <f t="shared" si="13"/>
        <v/>
      </c>
      <c r="Y58" s="79"/>
      <c r="Z58" s="380"/>
      <c r="AA58" s="444" t="str">
        <f t="shared" si="20"/>
        <v/>
      </c>
      <c r="AB58" s="151" t="str">
        <f t="shared" si="21"/>
        <v/>
      </c>
    </row>
    <row r="59" spans="1:28" hidden="1" outlineLevel="1" x14ac:dyDescent="0.2">
      <c r="A59" s="6"/>
      <c r="B59" s="500"/>
      <c r="C59" s="501"/>
      <c r="D59" s="501"/>
      <c r="E59" s="501"/>
      <c r="F59" s="501"/>
      <c r="G59" s="501"/>
      <c r="H59" s="501"/>
      <c r="I59" s="502"/>
      <c r="J59" s="162"/>
      <c r="K59" s="293"/>
      <c r="L59" s="383"/>
      <c r="M59" s="297"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3">
        <f t="shared" si="14"/>
        <v>0</v>
      </c>
      <c r="O59" s="86" t="str">
        <f t="shared" si="15"/>
        <v/>
      </c>
      <c r="P59" s="91" t="str">
        <f t="shared" si="16"/>
        <v/>
      </c>
      <c r="R59" s="380"/>
      <c r="S59" s="443" t="str">
        <f t="shared" si="17"/>
        <v/>
      </c>
      <c r="T59" s="151" t="str">
        <f t="shared" si="18"/>
        <v/>
      </c>
      <c r="U59" s="79"/>
      <c r="V59" s="380"/>
      <c r="W59" s="444" t="str">
        <f t="shared" si="19"/>
        <v/>
      </c>
      <c r="X59" s="151" t="str">
        <f t="shared" si="13"/>
        <v/>
      </c>
      <c r="Y59" s="79"/>
      <c r="Z59" s="380"/>
      <c r="AA59" s="444" t="str">
        <f t="shared" si="20"/>
        <v/>
      </c>
      <c r="AB59" s="151" t="str">
        <f t="shared" si="21"/>
        <v/>
      </c>
    </row>
    <row r="60" spans="1:28" hidden="1" outlineLevel="1" x14ac:dyDescent="0.2">
      <c r="A60" s="6"/>
      <c r="B60" s="500"/>
      <c r="C60" s="501"/>
      <c r="D60" s="501"/>
      <c r="E60" s="501"/>
      <c r="F60" s="501"/>
      <c r="G60" s="501"/>
      <c r="H60" s="501"/>
      <c r="I60" s="502"/>
      <c r="J60" s="162"/>
      <c r="K60" s="293"/>
      <c r="L60" s="383"/>
      <c r="M60" s="297"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3">
        <f t="shared" si="14"/>
        <v>0</v>
      </c>
      <c r="O60" s="86" t="str">
        <f t="shared" si="15"/>
        <v/>
      </c>
      <c r="P60" s="91" t="str">
        <f t="shared" si="16"/>
        <v/>
      </c>
      <c r="R60" s="380"/>
      <c r="S60" s="443" t="str">
        <f t="shared" si="17"/>
        <v/>
      </c>
      <c r="T60" s="151" t="str">
        <f t="shared" si="18"/>
        <v/>
      </c>
      <c r="U60" s="79"/>
      <c r="V60" s="380"/>
      <c r="W60" s="444" t="str">
        <f t="shared" si="19"/>
        <v/>
      </c>
      <c r="X60" s="151" t="str">
        <f t="shared" si="13"/>
        <v/>
      </c>
      <c r="Y60" s="79"/>
      <c r="Z60" s="380"/>
      <c r="AA60" s="444" t="str">
        <f t="shared" si="20"/>
        <v/>
      </c>
      <c r="AB60" s="151" t="str">
        <f t="shared" si="21"/>
        <v/>
      </c>
    </row>
    <row r="61" spans="1:28" hidden="1" outlineLevel="1" x14ac:dyDescent="0.2">
      <c r="A61" s="6"/>
      <c r="B61" s="500"/>
      <c r="C61" s="501"/>
      <c r="D61" s="501"/>
      <c r="E61" s="501"/>
      <c r="F61" s="501"/>
      <c r="G61" s="501"/>
      <c r="H61" s="501"/>
      <c r="I61" s="502"/>
      <c r="J61" s="162"/>
      <c r="K61" s="293"/>
      <c r="L61" s="383"/>
      <c r="M61" s="297"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3">
        <f t="shared" si="14"/>
        <v>0</v>
      </c>
      <c r="O61" s="86" t="str">
        <f t="shared" si="15"/>
        <v/>
      </c>
      <c r="P61" s="91" t="str">
        <f t="shared" si="16"/>
        <v/>
      </c>
      <c r="R61" s="380"/>
      <c r="S61" s="443" t="str">
        <f t="shared" si="17"/>
        <v/>
      </c>
      <c r="T61" s="151" t="str">
        <f t="shared" si="18"/>
        <v/>
      </c>
      <c r="U61" s="79"/>
      <c r="V61" s="380"/>
      <c r="W61" s="444" t="str">
        <f t="shared" si="19"/>
        <v/>
      </c>
      <c r="X61" s="151" t="str">
        <f t="shared" si="13"/>
        <v/>
      </c>
      <c r="Y61" s="79"/>
      <c r="Z61" s="380"/>
      <c r="AA61" s="444" t="str">
        <f t="shared" si="20"/>
        <v/>
      </c>
      <c r="AB61" s="151" t="str">
        <f t="shared" si="21"/>
        <v/>
      </c>
    </row>
    <row r="62" spans="1:28" hidden="1" outlineLevel="1" x14ac:dyDescent="0.2">
      <c r="A62" s="6"/>
      <c r="B62" s="500"/>
      <c r="C62" s="501"/>
      <c r="D62" s="501"/>
      <c r="E62" s="501"/>
      <c r="F62" s="501"/>
      <c r="G62" s="501"/>
      <c r="H62" s="501"/>
      <c r="I62" s="502"/>
      <c r="J62" s="162"/>
      <c r="K62" s="293"/>
      <c r="L62" s="383"/>
      <c r="M62" s="297"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3">
        <f t="shared" si="14"/>
        <v>0</v>
      </c>
      <c r="O62" s="86" t="str">
        <f t="shared" si="15"/>
        <v/>
      </c>
      <c r="P62" s="91" t="str">
        <f t="shared" si="16"/>
        <v/>
      </c>
      <c r="R62" s="380"/>
      <c r="S62" s="443" t="str">
        <f t="shared" si="17"/>
        <v/>
      </c>
      <c r="T62" s="151" t="str">
        <f t="shared" si="18"/>
        <v/>
      </c>
      <c r="U62" s="79"/>
      <c r="V62" s="380"/>
      <c r="W62" s="444" t="str">
        <f t="shared" si="19"/>
        <v/>
      </c>
      <c r="X62" s="151" t="str">
        <f t="shared" si="13"/>
        <v/>
      </c>
      <c r="Y62" s="79"/>
      <c r="Z62" s="380"/>
      <c r="AA62" s="444" t="str">
        <f t="shared" si="20"/>
        <v/>
      </c>
      <c r="AB62" s="151" t="str">
        <f t="shared" si="21"/>
        <v/>
      </c>
    </row>
    <row r="63" spans="1:28" hidden="1" outlineLevel="1" x14ac:dyDescent="0.2">
      <c r="A63" s="6"/>
      <c r="B63" s="500"/>
      <c r="C63" s="501"/>
      <c r="D63" s="501"/>
      <c r="E63" s="501"/>
      <c r="F63" s="501"/>
      <c r="G63" s="501"/>
      <c r="H63" s="501"/>
      <c r="I63" s="502"/>
      <c r="J63" s="162"/>
      <c r="K63" s="293"/>
      <c r="L63" s="383"/>
      <c r="M63" s="297"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3">
        <f t="shared" si="14"/>
        <v>0</v>
      </c>
      <c r="O63" s="86" t="str">
        <f t="shared" si="15"/>
        <v/>
      </c>
      <c r="P63" s="91" t="str">
        <f t="shared" si="16"/>
        <v/>
      </c>
      <c r="R63" s="380"/>
      <c r="S63" s="443" t="str">
        <f t="shared" si="17"/>
        <v/>
      </c>
      <c r="T63" s="151" t="str">
        <f t="shared" si="18"/>
        <v/>
      </c>
      <c r="U63" s="79"/>
      <c r="V63" s="380"/>
      <c r="W63" s="444" t="str">
        <f t="shared" si="19"/>
        <v/>
      </c>
      <c r="X63" s="151" t="str">
        <f t="shared" si="13"/>
        <v/>
      </c>
      <c r="Y63" s="79"/>
      <c r="Z63" s="380"/>
      <c r="AA63" s="444" t="str">
        <f t="shared" si="20"/>
        <v/>
      </c>
      <c r="AB63" s="151" t="str">
        <f t="shared" si="21"/>
        <v/>
      </c>
    </row>
    <row r="64" spans="1:28" hidden="1" outlineLevel="1" x14ac:dyDescent="0.2">
      <c r="A64" s="6"/>
      <c r="B64" s="500"/>
      <c r="C64" s="501"/>
      <c r="D64" s="501"/>
      <c r="E64" s="501"/>
      <c r="F64" s="501"/>
      <c r="G64" s="501"/>
      <c r="H64" s="501"/>
      <c r="I64" s="502"/>
      <c r="J64" s="162"/>
      <c r="K64" s="293"/>
      <c r="L64" s="383"/>
      <c r="M64" s="297"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3">
        <f t="shared" si="14"/>
        <v>0</v>
      </c>
      <c r="O64" s="86" t="str">
        <f t="shared" si="15"/>
        <v/>
      </c>
      <c r="P64" s="91" t="str">
        <f t="shared" si="16"/>
        <v/>
      </c>
      <c r="R64" s="380"/>
      <c r="S64" s="443" t="str">
        <f t="shared" si="17"/>
        <v/>
      </c>
      <c r="T64" s="151" t="str">
        <f t="shared" si="18"/>
        <v/>
      </c>
      <c r="U64" s="79"/>
      <c r="V64" s="380"/>
      <c r="W64" s="444" t="str">
        <f t="shared" si="19"/>
        <v/>
      </c>
      <c r="X64" s="151" t="str">
        <f t="shared" si="13"/>
        <v/>
      </c>
      <c r="Y64" s="79"/>
      <c r="Z64" s="380"/>
      <c r="AA64" s="444" t="str">
        <f t="shared" si="20"/>
        <v/>
      </c>
      <c r="AB64" s="151" t="str">
        <f t="shared" si="21"/>
        <v/>
      </c>
    </row>
    <row r="65" spans="1:29" hidden="1" outlineLevel="1" x14ac:dyDescent="0.2">
      <c r="A65" s="6"/>
      <c r="B65" s="500"/>
      <c r="C65" s="501"/>
      <c r="D65" s="501"/>
      <c r="E65" s="501"/>
      <c r="F65" s="501"/>
      <c r="G65" s="501"/>
      <c r="H65" s="501"/>
      <c r="I65" s="502"/>
      <c r="J65" s="162"/>
      <c r="K65" s="293"/>
      <c r="L65" s="383"/>
      <c r="M65" s="297"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3">
        <f t="shared" si="14"/>
        <v>0</v>
      </c>
      <c r="O65" s="86" t="str">
        <f t="shared" si="15"/>
        <v/>
      </c>
      <c r="P65" s="91" t="str">
        <f t="shared" si="16"/>
        <v/>
      </c>
      <c r="R65" s="380"/>
      <c r="S65" s="443" t="str">
        <f t="shared" si="17"/>
        <v/>
      </c>
      <c r="T65" s="151" t="str">
        <f t="shared" si="18"/>
        <v/>
      </c>
      <c r="U65" s="79"/>
      <c r="V65" s="380"/>
      <c r="W65" s="444" t="str">
        <f t="shared" si="19"/>
        <v/>
      </c>
      <c r="X65" s="151" t="str">
        <f t="shared" si="13"/>
        <v/>
      </c>
      <c r="Y65" s="79"/>
      <c r="Z65" s="380"/>
      <c r="AA65" s="444" t="str">
        <f t="shared" si="20"/>
        <v/>
      </c>
      <c r="AB65" s="151" t="str">
        <f t="shared" si="21"/>
        <v/>
      </c>
    </row>
    <row r="66" spans="1:29" ht="13.5" hidden="1" outlineLevel="1" thickBot="1" x14ac:dyDescent="0.25">
      <c r="A66" s="6"/>
      <c r="B66" s="559"/>
      <c r="C66" s="560"/>
      <c r="D66" s="560"/>
      <c r="E66" s="560"/>
      <c r="F66" s="560"/>
      <c r="G66" s="560"/>
      <c r="H66" s="560"/>
      <c r="I66" s="561"/>
      <c r="J66" s="163"/>
      <c r="K66" s="337"/>
      <c r="L66" s="384"/>
      <c r="M66" s="449"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1">
        <f t="shared" si="14"/>
        <v>0</v>
      </c>
      <c r="O66" s="97" t="str">
        <f t="shared" si="15"/>
        <v/>
      </c>
      <c r="P66" s="93" t="str">
        <f t="shared" si="16"/>
        <v/>
      </c>
      <c r="R66" s="445"/>
      <c r="S66" s="443" t="str">
        <f t="shared" si="17"/>
        <v/>
      </c>
      <c r="T66" s="446" t="str">
        <f t="shared" si="18"/>
        <v/>
      </c>
      <c r="U66" s="79"/>
      <c r="V66" s="445"/>
      <c r="W66" s="444" t="str">
        <f>IFERROR($V66*(1-$M66),"")</f>
        <v/>
      </c>
      <c r="X66" s="446" t="str">
        <f t="shared" si="13"/>
        <v/>
      </c>
      <c r="Y66" s="79"/>
      <c r="Z66" s="445"/>
      <c r="AA66" s="444" t="str">
        <f t="shared" si="20"/>
        <v/>
      </c>
      <c r="AB66" s="446" t="str">
        <f t="shared" si="21"/>
        <v/>
      </c>
    </row>
    <row r="67" spans="1:29" ht="13.5" collapsed="1" thickBot="1" x14ac:dyDescent="0.25">
      <c r="A67" s="5"/>
      <c r="B67" s="40"/>
      <c r="C67" s="40"/>
      <c r="D67" s="7"/>
      <c r="E67" s="6"/>
      <c r="F67" s="6"/>
      <c r="G67" s="6"/>
      <c r="H67" s="6"/>
      <c r="I67" s="9"/>
      <c r="J67" s="110"/>
      <c r="K67" s="90"/>
      <c r="L67" s="113"/>
      <c r="M67" s="87" t="s">
        <v>141</v>
      </c>
      <c r="N67" s="114">
        <f>SUM(N42:N66)</f>
        <v>0</v>
      </c>
      <c r="O67" s="114">
        <f>SUM(O42:O66)</f>
        <v>0</v>
      </c>
      <c r="P67" s="114">
        <f>SUM(P42:P66)</f>
        <v>0</v>
      </c>
      <c r="R67" s="115">
        <f>SUM(R42:R66)</f>
        <v>0</v>
      </c>
      <c r="S67" s="115">
        <f>SUM(S42:S66)</f>
        <v>0</v>
      </c>
      <c r="T67" s="115">
        <f>SUM(T42:T66)</f>
        <v>0</v>
      </c>
      <c r="U67" s="113"/>
      <c r="V67" s="442">
        <f>SUM(V42:V66)</f>
        <v>0</v>
      </c>
      <c r="W67" s="442">
        <f>SUM(W42:W66)</f>
        <v>0</v>
      </c>
      <c r="X67" s="442">
        <f>SUM(X42:X66)</f>
        <v>0</v>
      </c>
      <c r="Y67" s="79"/>
      <c r="Z67" s="442">
        <f>SUM(Z42:Z66)</f>
        <v>0</v>
      </c>
      <c r="AA67" s="442">
        <f>SUM(AA42:AA66)</f>
        <v>0</v>
      </c>
      <c r="AB67" s="442">
        <f>SUM(AB42:AB66)</f>
        <v>0</v>
      </c>
    </row>
    <row r="68" spans="1:29" ht="13.5" thickBot="1" x14ac:dyDescent="0.25">
      <c r="B68" s="32"/>
      <c r="C68" s="32"/>
      <c r="D68" s="116"/>
      <c r="E68" s="117"/>
      <c r="F68" s="117"/>
      <c r="G68" s="118"/>
      <c r="H68" s="118"/>
      <c r="I68" s="29"/>
      <c r="J68" s="118"/>
      <c r="K68" s="118"/>
      <c r="L68" s="118"/>
      <c r="M68" s="300"/>
      <c r="N68" s="118"/>
      <c r="O68" s="118"/>
      <c r="P68" s="29"/>
      <c r="Q68" s="29"/>
      <c r="R68" s="29"/>
      <c r="S68" s="29"/>
      <c r="T68" s="29"/>
      <c r="U68" s="29"/>
      <c r="V68" s="29"/>
      <c r="W68" s="29"/>
      <c r="X68" s="29"/>
      <c r="Y68" s="29"/>
      <c r="Z68" s="29"/>
      <c r="AA68" s="29"/>
    </row>
    <row r="69" spans="1:29" ht="15.75" customHeight="1" thickBot="1" x14ac:dyDescent="0.25">
      <c r="B69" s="540" t="s">
        <v>147</v>
      </c>
      <c r="C69" s="540"/>
      <c r="D69" s="540"/>
      <c r="E69" s="540"/>
      <c r="F69" s="29"/>
      <c r="I69" s="29"/>
      <c r="P69" s="29"/>
      <c r="Q69" s="29"/>
      <c r="R69" s="550" t="s">
        <v>125</v>
      </c>
      <c r="S69" s="551"/>
      <c r="T69" s="552"/>
      <c r="U69" s="6"/>
      <c r="V69" s="550" t="s">
        <v>98</v>
      </c>
      <c r="W69" s="551"/>
      <c r="X69" s="552"/>
      <c r="Y69" s="6"/>
      <c r="Z69" s="550" t="s">
        <v>99</v>
      </c>
      <c r="AA69" s="551"/>
      <c r="AB69" s="552"/>
    </row>
    <row r="70" spans="1:29" ht="13.5" thickBot="1" x14ac:dyDescent="0.25">
      <c r="B70" s="119"/>
      <c r="C70" s="119"/>
      <c r="D70" s="120"/>
      <c r="E70" s="120"/>
      <c r="G70" s="120"/>
      <c r="H70" s="121"/>
      <c r="I70" s="108"/>
      <c r="J70" s="120"/>
      <c r="K70" s="120"/>
      <c r="P70" s="29"/>
      <c r="Q70" s="29"/>
      <c r="R70" s="6"/>
      <c r="S70" s="6"/>
      <c r="T70" s="6"/>
      <c r="U70" s="6"/>
      <c r="V70" s="6"/>
      <c r="W70" s="6"/>
      <c r="X70" s="6"/>
      <c r="Y70" s="6"/>
      <c r="Z70" s="6"/>
      <c r="AA70" s="6"/>
      <c r="AB70" s="110"/>
    </row>
    <row r="71" spans="1:29" ht="57" customHeight="1" thickBot="1" x14ac:dyDescent="0.25">
      <c r="A71" s="141"/>
      <c r="B71" s="562" t="s">
        <v>148</v>
      </c>
      <c r="C71" s="563"/>
      <c r="D71" s="563"/>
      <c r="E71" s="563"/>
      <c r="F71" s="563"/>
      <c r="G71" s="563"/>
      <c r="H71" s="563"/>
      <c r="I71" s="564"/>
      <c r="J71" s="273" t="s">
        <v>149</v>
      </c>
      <c r="K71" s="273" t="s">
        <v>150</v>
      </c>
      <c r="L71" s="167" t="s">
        <v>132</v>
      </c>
      <c r="M71" s="167" t="s">
        <v>133</v>
      </c>
      <c r="N71" s="274" t="s">
        <v>104</v>
      </c>
      <c r="O71" s="274" t="s">
        <v>134</v>
      </c>
      <c r="P71" s="274" t="s">
        <v>135</v>
      </c>
      <c r="Q71" s="141"/>
      <c r="R71" s="275" t="s">
        <v>106</v>
      </c>
      <c r="S71" s="103" t="s">
        <v>136</v>
      </c>
      <c r="T71" s="276" t="s">
        <v>108</v>
      </c>
      <c r="U71" s="140"/>
      <c r="V71" s="275" t="s">
        <v>106</v>
      </c>
      <c r="W71" s="103" t="s">
        <v>136</v>
      </c>
      <c r="X71" s="276" t="s">
        <v>108</v>
      </c>
      <c r="Y71" s="139"/>
      <c r="Z71" s="275" t="s">
        <v>106</v>
      </c>
      <c r="AA71" s="103" t="s">
        <v>136</v>
      </c>
      <c r="AB71" s="276" t="s">
        <v>108</v>
      </c>
      <c r="AC71" s="141"/>
    </row>
    <row r="72" spans="1:29" x14ac:dyDescent="0.2">
      <c r="B72" s="557"/>
      <c r="C72" s="558"/>
      <c r="D72" s="558"/>
      <c r="E72" s="558"/>
      <c r="F72" s="558"/>
      <c r="G72" s="558"/>
      <c r="H72" s="558"/>
      <c r="I72" s="558"/>
      <c r="J72" s="80"/>
      <c r="K72" s="292"/>
      <c r="L72" s="385"/>
      <c r="M72" s="297"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4">
        <f>IFERROR(J72*K72,"")</f>
        <v>0</v>
      </c>
      <c r="O72" s="92" t="str">
        <f t="shared" ref="O72:O96" si="22">IFERROR(N72*M72,"")</f>
        <v/>
      </c>
      <c r="P72" s="95" t="str">
        <f t="shared" ref="P72:P96" si="23">IFERROR(N72-O72,"")</f>
        <v/>
      </c>
      <c r="R72" s="379"/>
      <c r="S72" s="443" t="str">
        <f>IFERROR($R72*(1-$M72),"")</f>
        <v/>
      </c>
      <c r="T72" s="151" t="str">
        <f t="shared" ref="T72:T96" si="24">IFERROR(R72-S72,"")</f>
        <v/>
      </c>
      <c r="U72" s="90"/>
      <c r="V72" s="402"/>
      <c r="W72" s="444" t="str">
        <f>IFERROR($V72*(1-$M72),"")</f>
        <v/>
      </c>
      <c r="X72" s="151" t="str">
        <f t="shared" ref="X72:X96" si="25">IFERROR(V72-W72,"")</f>
        <v/>
      </c>
      <c r="Y72" s="79"/>
      <c r="Z72" s="402"/>
      <c r="AA72" s="444" t="str">
        <f>IFERROR($Z72*(1-$M72),"")</f>
        <v/>
      </c>
      <c r="AB72" s="151" t="str">
        <f t="shared" ref="AB72:AB96" si="26">IFERROR(Z72-AA72,"")</f>
        <v/>
      </c>
    </row>
    <row r="73" spans="1:29" x14ac:dyDescent="0.2">
      <c r="B73" s="555"/>
      <c r="C73" s="556"/>
      <c r="D73" s="556"/>
      <c r="E73" s="556"/>
      <c r="F73" s="556"/>
      <c r="G73" s="556"/>
      <c r="H73" s="556"/>
      <c r="I73" s="556"/>
      <c r="J73" s="55"/>
      <c r="K73" s="293"/>
      <c r="L73" s="386"/>
      <c r="M73" s="297"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3">
        <f t="shared" ref="N73:N96" si="27">IFERROR(J73*K73,"")</f>
        <v>0</v>
      </c>
      <c r="O73" s="86" t="str">
        <f t="shared" si="22"/>
        <v/>
      </c>
      <c r="P73" s="96" t="str">
        <f t="shared" si="23"/>
        <v/>
      </c>
      <c r="R73" s="380"/>
      <c r="S73" s="443" t="str">
        <f t="shared" ref="S73:S96" si="28">IFERROR($R73*(1-$M73),"")</f>
        <v/>
      </c>
      <c r="T73" s="151" t="str">
        <f t="shared" si="24"/>
        <v/>
      </c>
      <c r="U73" s="79"/>
      <c r="V73" s="380"/>
      <c r="W73" s="444" t="str">
        <f t="shared" ref="W73:W96" si="29">IFERROR($V73*(1-$M73),"")</f>
        <v/>
      </c>
      <c r="X73" s="151" t="str">
        <f t="shared" si="25"/>
        <v/>
      </c>
      <c r="Y73" s="79"/>
      <c r="Z73" s="380"/>
      <c r="AA73" s="444" t="str">
        <f t="shared" ref="AA73:AA96" si="30">IFERROR($Z73*(1-$M73),"")</f>
        <v/>
      </c>
      <c r="AB73" s="151" t="str">
        <f t="shared" si="26"/>
        <v/>
      </c>
    </row>
    <row r="74" spans="1:29" x14ac:dyDescent="0.2">
      <c r="B74" s="555"/>
      <c r="C74" s="556"/>
      <c r="D74" s="556"/>
      <c r="E74" s="556"/>
      <c r="F74" s="556"/>
      <c r="G74" s="556"/>
      <c r="H74" s="556"/>
      <c r="I74" s="556"/>
      <c r="J74" s="55"/>
      <c r="K74" s="293"/>
      <c r="L74" s="386"/>
      <c r="M74" s="297"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3">
        <f t="shared" si="27"/>
        <v>0</v>
      </c>
      <c r="O74" s="86" t="str">
        <f t="shared" si="22"/>
        <v/>
      </c>
      <c r="P74" s="96" t="str">
        <f t="shared" si="23"/>
        <v/>
      </c>
      <c r="R74" s="380"/>
      <c r="S74" s="443" t="str">
        <f t="shared" si="28"/>
        <v/>
      </c>
      <c r="T74" s="151" t="str">
        <f t="shared" si="24"/>
        <v/>
      </c>
      <c r="U74" s="79"/>
      <c r="V74" s="380"/>
      <c r="W74" s="444" t="str">
        <f t="shared" si="29"/>
        <v/>
      </c>
      <c r="X74" s="151" t="str">
        <f t="shared" si="25"/>
        <v/>
      </c>
      <c r="Y74" s="79"/>
      <c r="Z74" s="380"/>
      <c r="AA74" s="444" t="str">
        <f t="shared" si="30"/>
        <v/>
      </c>
      <c r="AB74" s="151" t="str">
        <f t="shared" si="26"/>
        <v/>
      </c>
    </row>
    <row r="75" spans="1:29" x14ac:dyDescent="0.2">
      <c r="B75" s="555"/>
      <c r="C75" s="556"/>
      <c r="D75" s="556"/>
      <c r="E75" s="556"/>
      <c r="F75" s="556"/>
      <c r="G75" s="556"/>
      <c r="H75" s="556"/>
      <c r="I75" s="556"/>
      <c r="J75" s="55"/>
      <c r="K75" s="293"/>
      <c r="L75" s="386"/>
      <c r="M75" s="297"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3">
        <f t="shared" si="27"/>
        <v>0</v>
      </c>
      <c r="O75" s="86" t="str">
        <f t="shared" si="22"/>
        <v/>
      </c>
      <c r="P75" s="96" t="str">
        <f t="shared" si="23"/>
        <v/>
      </c>
      <c r="R75" s="380"/>
      <c r="S75" s="443" t="str">
        <f t="shared" si="28"/>
        <v/>
      </c>
      <c r="T75" s="151" t="str">
        <f t="shared" si="24"/>
        <v/>
      </c>
      <c r="U75" s="79"/>
      <c r="V75" s="380"/>
      <c r="W75" s="444" t="str">
        <f t="shared" si="29"/>
        <v/>
      </c>
      <c r="X75" s="151" t="str">
        <f t="shared" si="25"/>
        <v/>
      </c>
      <c r="Y75" s="79"/>
      <c r="Z75" s="380"/>
      <c r="AA75" s="444" t="str">
        <f t="shared" si="30"/>
        <v/>
      </c>
      <c r="AB75" s="151" t="str">
        <f t="shared" si="26"/>
        <v/>
      </c>
    </row>
    <row r="76" spans="1:29" x14ac:dyDescent="0.2">
      <c r="B76" s="500"/>
      <c r="C76" s="501"/>
      <c r="D76" s="501"/>
      <c r="E76" s="501"/>
      <c r="F76" s="501"/>
      <c r="G76" s="501"/>
      <c r="H76" s="501"/>
      <c r="I76" s="502"/>
      <c r="J76" s="55"/>
      <c r="K76" s="293"/>
      <c r="L76" s="386"/>
      <c r="M76" s="297"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3">
        <f t="shared" si="27"/>
        <v>0</v>
      </c>
      <c r="O76" s="86" t="str">
        <f t="shared" si="22"/>
        <v/>
      </c>
      <c r="P76" s="96" t="str">
        <f t="shared" si="23"/>
        <v/>
      </c>
      <c r="R76" s="380"/>
      <c r="S76" s="443" t="str">
        <f t="shared" si="28"/>
        <v/>
      </c>
      <c r="T76" s="151" t="str">
        <f t="shared" si="24"/>
        <v/>
      </c>
      <c r="U76" s="79"/>
      <c r="V76" s="380"/>
      <c r="W76" s="444" t="str">
        <f t="shared" si="29"/>
        <v/>
      </c>
      <c r="X76" s="151" t="str">
        <f t="shared" si="25"/>
        <v/>
      </c>
      <c r="Y76" s="79"/>
      <c r="Z76" s="380"/>
      <c r="AA76" s="444" t="str">
        <f t="shared" si="30"/>
        <v/>
      </c>
      <c r="AB76" s="151" t="str">
        <f t="shared" si="26"/>
        <v/>
      </c>
    </row>
    <row r="77" spans="1:29" x14ac:dyDescent="0.2">
      <c r="B77" s="555"/>
      <c r="C77" s="556"/>
      <c r="D77" s="556"/>
      <c r="E77" s="556"/>
      <c r="F77" s="556"/>
      <c r="G77" s="556"/>
      <c r="H77" s="556"/>
      <c r="I77" s="556"/>
      <c r="J77" s="55"/>
      <c r="K77" s="293"/>
      <c r="L77" s="386"/>
      <c r="M77" s="298"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3">
        <f t="shared" si="27"/>
        <v>0</v>
      </c>
      <c r="O77" s="86" t="str">
        <f t="shared" si="22"/>
        <v/>
      </c>
      <c r="P77" s="96" t="str">
        <f t="shared" si="23"/>
        <v/>
      </c>
      <c r="R77" s="380"/>
      <c r="S77" s="443" t="str">
        <f t="shared" si="28"/>
        <v/>
      </c>
      <c r="T77" s="462" t="str">
        <f t="shared" si="24"/>
        <v/>
      </c>
      <c r="U77" s="79"/>
      <c r="V77" s="380"/>
      <c r="W77" s="444" t="str">
        <f t="shared" si="29"/>
        <v/>
      </c>
      <c r="X77" s="151" t="str">
        <f t="shared" si="25"/>
        <v/>
      </c>
      <c r="Y77" s="79"/>
      <c r="Z77" s="380"/>
      <c r="AA77" s="444" t="str">
        <f t="shared" si="30"/>
        <v/>
      </c>
      <c r="AB77" s="151" t="str">
        <f t="shared" si="26"/>
        <v/>
      </c>
    </row>
    <row r="78" spans="1:29" x14ac:dyDescent="0.2">
      <c r="B78" s="555"/>
      <c r="C78" s="556"/>
      <c r="D78" s="556"/>
      <c r="E78" s="556"/>
      <c r="F78" s="556"/>
      <c r="G78" s="556"/>
      <c r="H78" s="556"/>
      <c r="I78" s="556"/>
      <c r="J78" s="55"/>
      <c r="K78" s="293"/>
      <c r="L78" s="386"/>
      <c r="M78" s="298"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3">
        <f t="shared" si="27"/>
        <v>0</v>
      </c>
      <c r="O78" s="86" t="str">
        <f t="shared" si="22"/>
        <v/>
      </c>
      <c r="P78" s="96" t="str">
        <f t="shared" si="23"/>
        <v/>
      </c>
      <c r="R78" s="380"/>
      <c r="S78" s="443" t="str">
        <f t="shared" si="28"/>
        <v/>
      </c>
      <c r="T78" s="462" t="str">
        <f t="shared" si="24"/>
        <v/>
      </c>
      <c r="U78" s="79"/>
      <c r="V78" s="380"/>
      <c r="W78" s="444" t="str">
        <f t="shared" si="29"/>
        <v/>
      </c>
      <c r="X78" s="151" t="str">
        <f t="shared" si="25"/>
        <v/>
      </c>
      <c r="Y78" s="79"/>
      <c r="Z78" s="380"/>
      <c r="AA78" s="444" t="str">
        <f t="shared" si="30"/>
        <v/>
      </c>
      <c r="AB78" s="151" t="str">
        <f t="shared" si="26"/>
        <v/>
      </c>
    </row>
    <row r="79" spans="1:29" x14ac:dyDescent="0.2">
      <c r="B79" s="500"/>
      <c r="C79" s="501"/>
      <c r="D79" s="501"/>
      <c r="E79" s="501"/>
      <c r="F79" s="501"/>
      <c r="G79" s="501"/>
      <c r="H79" s="501"/>
      <c r="I79" s="502"/>
      <c r="J79" s="55"/>
      <c r="K79" s="293"/>
      <c r="L79" s="386"/>
      <c r="M79" s="297"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3">
        <f t="shared" si="27"/>
        <v>0</v>
      </c>
      <c r="O79" s="86" t="str">
        <f t="shared" si="22"/>
        <v/>
      </c>
      <c r="P79" s="96" t="str">
        <f t="shared" si="23"/>
        <v/>
      </c>
      <c r="R79" s="380"/>
      <c r="S79" s="443" t="str">
        <f t="shared" si="28"/>
        <v/>
      </c>
      <c r="T79" s="151" t="str">
        <f t="shared" si="24"/>
        <v/>
      </c>
      <c r="U79" s="79"/>
      <c r="V79" s="380"/>
      <c r="W79" s="444" t="str">
        <f t="shared" si="29"/>
        <v/>
      </c>
      <c r="X79" s="151" t="str">
        <f t="shared" si="25"/>
        <v/>
      </c>
      <c r="Y79" s="79"/>
      <c r="Z79" s="380"/>
      <c r="AA79" s="444" t="str">
        <f t="shared" si="30"/>
        <v/>
      </c>
      <c r="AB79" s="151" t="str">
        <f t="shared" si="26"/>
        <v/>
      </c>
    </row>
    <row r="80" spans="1:29" x14ac:dyDescent="0.2">
      <c r="B80" s="500"/>
      <c r="C80" s="501"/>
      <c r="D80" s="501"/>
      <c r="E80" s="501"/>
      <c r="F80" s="501"/>
      <c r="G80" s="501"/>
      <c r="H80" s="501"/>
      <c r="I80" s="502"/>
      <c r="J80" s="55"/>
      <c r="K80" s="293"/>
      <c r="L80" s="386"/>
      <c r="M80" s="297"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3">
        <f t="shared" si="27"/>
        <v>0</v>
      </c>
      <c r="O80" s="86" t="str">
        <f t="shared" si="22"/>
        <v/>
      </c>
      <c r="P80" s="96" t="str">
        <f t="shared" si="23"/>
        <v/>
      </c>
      <c r="R80" s="380"/>
      <c r="S80" s="443" t="str">
        <f t="shared" si="28"/>
        <v/>
      </c>
      <c r="T80" s="151" t="str">
        <f t="shared" si="24"/>
        <v/>
      </c>
      <c r="U80" s="79"/>
      <c r="V80" s="380"/>
      <c r="W80" s="444" t="str">
        <f t="shared" si="29"/>
        <v/>
      </c>
      <c r="X80" s="151" t="str">
        <f t="shared" si="25"/>
        <v/>
      </c>
      <c r="Y80" s="79"/>
      <c r="Z80" s="380"/>
      <c r="AA80" s="444" t="str">
        <f t="shared" si="30"/>
        <v/>
      </c>
      <c r="AB80" s="151" t="str">
        <f t="shared" si="26"/>
        <v/>
      </c>
    </row>
    <row r="81" spans="2:28" x14ac:dyDescent="0.2">
      <c r="B81" s="500"/>
      <c r="C81" s="501"/>
      <c r="D81" s="501"/>
      <c r="E81" s="501"/>
      <c r="F81" s="501"/>
      <c r="G81" s="501"/>
      <c r="H81" s="501"/>
      <c r="I81" s="502"/>
      <c r="J81" s="55"/>
      <c r="K81" s="293"/>
      <c r="L81" s="386"/>
      <c r="M81" s="297"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3">
        <f t="shared" si="27"/>
        <v>0</v>
      </c>
      <c r="O81" s="86" t="str">
        <f t="shared" si="22"/>
        <v/>
      </c>
      <c r="P81" s="96" t="str">
        <f t="shared" si="23"/>
        <v/>
      </c>
      <c r="R81" s="380"/>
      <c r="S81" s="443" t="str">
        <f t="shared" si="28"/>
        <v/>
      </c>
      <c r="T81" s="151" t="str">
        <f t="shared" si="24"/>
        <v/>
      </c>
      <c r="U81" s="79"/>
      <c r="V81" s="380"/>
      <c r="W81" s="444" t="str">
        <f t="shared" si="29"/>
        <v/>
      </c>
      <c r="X81" s="151" t="str">
        <f t="shared" si="25"/>
        <v/>
      </c>
      <c r="Y81" s="79"/>
      <c r="Z81" s="380"/>
      <c r="AA81" s="444" t="str">
        <f t="shared" si="30"/>
        <v/>
      </c>
      <c r="AB81" s="151" t="str">
        <f t="shared" si="26"/>
        <v/>
      </c>
    </row>
    <row r="82" spans="2:28" x14ac:dyDescent="0.2">
      <c r="B82" s="500"/>
      <c r="C82" s="501"/>
      <c r="D82" s="501"/>
      <c r="E82" s="501"/>
      <c r="F82" s="501"/>
      <c r="G82" s="501"/>
      <c r="H82" s="501"/>
      <c r="I82" s="502"/>
      <c r="J82" s="55"/>
      <c r="K82" s="293"/>
      <c r="L82" s="386"/>
      <c r="M82" s="297"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3">
        <f t="shared" si="27"/>
        <v>0</v>
      </c>
      <c r="O82" s="86" t="str">
        <f t="shared" si="22"/>
        <v/>
      </c>
      <c r="P82" s="96" t="str">
        <f t="shared" si="23"/>
        <v/>
      </c>
      <c r="R82" s="380"/>
      <c r="S82" s="443" t="str">
        <f t="shared" si="28"/>
        <v/>
      </c>
      <c r="T82" s="151" t="str">
        <f t="shared" si="24"/>
        <v/>
      </c>
      <c r="U82" s="79"/>
      <c r="V82" s="380"/>
      <c r="W82" s="444" t="str">
        <f t="shared" si="29"/>
        <v/>
      </c>
      <c r="X82" s="151" t="str">
        <f t="shared" si="25"/>
        <v/>
      </c>
      <c r="Y82" s="79"/>
      <c r="Z82" s="380"/>
      <c r="AA82" s="444" t="str">
        <f t="shared" si="30"/>
        <v/>
      </c>
      <c r="AB82" s="151" t="str">
        <f t="shared" si="26"/>
        <v/>
      </c>
    </row>
    <row r="83" spans="2:28" x14ac:dyDescent="0.2">
      <c r="B83" s="500"/>
      <c r="C83" s="501"/>
      <c r="D83" s="501"/>
      <c r="E83" s="501"/>
      <c r="F83" s="501"/>
      <c r="G83" s="501"/>
      <c r="H83" s="501"/>
      <c r="I83" s="502"/>
      <c r="J83" s="55"/>
      <c r="K83" s="293"/>
      <c r="L83" s="386"/>
      <c r="M83" s="297"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3">
        <f t="shared" si="27"/>
        <v>0</v>
      </c>
      <c r="O83" s="86" t="str">
        <f t="shared" si="22"/>
        <v/>
      </c>
      <c r="P83" s="96" t="str">
        <f t="shared" si="23"/>
        <v/>
      </c>
      <c r="R83" s="380"/>
      <c r="S83" s="443" t="str">
        <f t="shared" si="28"/>
        <v/>
      </c>
      <c r="T83" s="151" t="str">
        <f t="shared" si="24"/>
        <v/>
      </c>
      <c r="U83" s="79"/>
      <c r="V83" s="380"/>
      <c r="W83" s="444" t="str">
        <f t="shared" si="29"/>
        <v/>
      </c>
      <c r="X83" s="151" t="str">
        <f t="shared" si="25"/>
        <v/>
      </c>
      <c r="Y83" s="79"/>
      <c r="Z83" s="380"/>
      <c r="AA83" s="444" t="str">
        <f t="shared" si="30"/>
        <v/>
      </c>
      <c r="AB83" s="151" t="str">
        <f t="shared" si="26"/>
        <v/>
      </c>
    </row>
    <row r="84" spans="2:28" x14ac:dyDescent="0.2">
      <c r="B84" s="500"/>
      <c r="C84" s="501"/>
      <c r="D84" s="501"/>
      <c r="E84" s="501"/>
      <c r="F84" s="501"/>
      <c r="G84" s="501"/>
      <c r="H84" s="501"/>
      <c r="I84" s="502"/>
      <c r="J84" s="55"/>
      <c r="K84" s="293"/>
      <c r="L84" s="386"/>
      <c r="M84" s="297"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3">
        <f t="shared" si="27"/>
        <v>0</v>
      </c>
      <c r="O84" s="86" t="str">
        <f t="shared" si="22"/>
        <v/>
      </c>
      <c r="P84" s="96" t="str">
        <f t="shared" si="23"/>
        <v/>
      </c>
      <c r="R84" s="380"/>
      <c r="S84" s="443" t="str">
        <f t="shared" si="28"/>
        <v/>
      </c>
      <c r="T84" s="151" t="str">
        <f t="shared" si="24"/>
        <v/>
      </c>
      <c r="U84" s="79"/>
      <c r="V84" s="380"/>
      <c r="W84" s="444" t="str">
        <f t="shared" si="29"/>
        <v/>
      </c>
      <c r="X84" s="151" t="str">
        <f t="shared" si="25"/>
        <v/>
      </c>
      <c r="Y84" s="79"/>
      <c r="Z84" s="380"/>
      <c r="AA84" s="444" t="str">
        <f t="shared" si="30"/>
        <v/>
      </c>
      <c r="AB84" s="151" t="str">
        <f t="shared" si="26"/>
        <v/>
      </c>
    </row>
    <row r="85" spans="2:28" x14ac:dyDescent="0.2">
      <c r="B85" s="500"/>
      <c r="C85" s="501"/>
      <c r="D85" s="501"/>
      <c r="E85" s="501"/>
      <c r="F85" s="501"/>
      <c r="G85" s="501"/>
      <c r="H85" s="501"/>
      <c r="I85" s="502"/>
      <c r="J85" s="55"/>
      <c r="K85" s="293"/>
      <c r="L85" s="386"/>
      <c r="M85" s="297"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3">
        <f t="shared" si="27"/>
        <v>0</v>
      </c>
      <c r="O85" s="86" t="str">
        <f t="shared" si="22"/>
        <v/>
      </c>
      <c r="P85" s="96" t="str">
        <f t="shared" si="23"/>
        <v/>
      </c>
      <c r="R85" s="380"/>
      <c r="S85" s="443" t="str">
        <f t="shared" si="28"/>
        <v/>
      </c>
      <c r="T85" s="151" t="str">
        <f t="shared" si="24"/>
        <v/>
      </c>
      <c r="U85" s="79"/>
      <c r="V85" s="380"/>
      <c r="W85" s="444" t="str">
        <f t="shared" si="29"/>
        <v/>
      </c>
      <c r="X85" s="151" t="str">
        <f t="shared" si="25"/>
        <v/>
      </c>
      <c r="Y85" s="79"/>
      <c r="Z85" s="380"/>
      <c r="AA85" s="444" t="str">
        <f t="shared" si="30"/>
        <v/>
      </c>
      <c r="AB85" s="151" t="str">
        <f t="shared" si="26"/>
        <v/>
      </c>
    </row>
    <row r="86" spans="2:28" ht="13.5" thickBot="1" x14ac:dyDescent="0.25">
      <c r="B86" s="500"/>
      <c r="C86" s="501"/>
      <c r="D86" s="501"/>
      <c r="E86" s="501"/>
      <c r="F86" s="501"/>
      <c r="G86" s="501"/>
      <c r="H86" s="501"/>
      <c r="I86" s="502"/>
      <c r="J86" s="55"/>
      <c r="K86" s="293"/>
      <c r="L86" s="386"/>
      <c r="M86" s="297"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3">
        <f t="shared" si="27"/>
        <v>0</v>
      </c>
      <c r="O86" s="86" t="str">
        <f t="shared" si="22"/>
        <v/>
      </c>
      <c r="P86" s="96" t="str">
        <f t="shared" si="23"/>
        <v/>
      </c>
      <c r="R86" s="380"/>
      <c r="S86" s="443" t="str">
        <f t="shared" si="28"/>
        <v/>
      </c>
      <c r="T86" s="151" t="str">
        <f t="shared" si="24"/>
        <v/>
      </c>
      <c r="U86" s="79"/>
      <c r="V86" s="380"/>
      <c r="W86" s="444" t="str">
        <f t="shared" si="29"/>
        <v/>
      </c>
      <c r="X86" s="151" t="str">
        <f t="shared" si="25"/>
        <v/>
      </c>
      <c r="Y86" s="79"/>
      <c r="Z86" s="380"/>
      <c r="AA86" s="444" t="str">
        <f t="shared" si="30"/>
        <v/>
      </c>
      <c r="AB86" s="151" t="str">
        <f t="shared" si="26"/>
        <v/>
      </c>
    </row>
    <row r="87" spans="2:28" hidden="1" outlineLevel="1" x14ac:dyDescent="0.2">
      <c r="B87" s="555"/>
      <c r="C87" s="556"/>
      <c r="D87" s="556"/>
      <c r="E87" s="556"/>
      <c r="F87" s="556"/>
      <c r="G87" s="556"/>
      <c r="H87" s="556"/>
      <c r="I87" s="556"/>
      <c r="J87" s="55"/>
      <c r="K87" s="293"/>
      <c r="L87" s="386"/>
      <c r="M87" s="297"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3">
        <f t="shared" si="27"/>
        <v>0</v>
      </c>
      <c r="O87" s="86" t="str">
        <f t="shared" si="22"/>
        <v/>
      </c>
      <c r="P87" s="96" t="str">
        <f t="shared" si="23"/>
        <v/>
      </c>
      <c r="R87" s="380"/>
      <c r="S87" s="443" t="str">
        <f t="shared" si="28"/>
        <v/>
      </c>
      <c r="T87" s="151" t="str">
        <f t="shared" si="24"/>
        <v/>
      </c>
      <c r="U87" s="79"/>
      <c r="V87" s="380"/>
      <c r="W87" s="444" t="str">
        <f t="shared" si="29"/>
        <v/>
      </c>
      <c r="X87" s="151" t="str">
        <f t="shared" si="25"/>
        <v/>
      </c>
      <c r="Y87" s="79"/>
      <c r="Z87" s="380"/>
      <c r="AA87" s="444" t="str">
        <f t="shared" si="30"/>
        <v/>
      </c>
      <c r="AB87" s="151" t="str">
        <f t="shared" si="26"/>
        <v/>
      </c>
    </row>
    <row r="88" spans="2:28" hidden="1" outlineLevel="1" x14ac:dyDescent="0.2">
      <c r="B88" s="555"/>
      <c r="C88" s="556"/>
      <c r="D88" s="556"/>
      <c r="E88" s="556"/>
      <c r="F88" s="556"/>
      <c r="G88" s="556"/>
      <c r="H88" s="556"/>
      <c r="I88" s="556"/>
      <c r="J88" s="55"/>
      <c r="K88" s="293"/>
      <c r="L88" s="386"/>
      <c r="M88" s="297"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3">
        <f t="shared" si="27"/>
        <v>0</v>
      </c>
      <c r="O88" s="86" t="str">
        <f t="shared" si="22"/>
        <v/>
      </c>
      <c r="P88" s="96" t="str">
        <f t="shared" si="23"/>
        <v/>
      </c>
      <c r="R88" s="380"/>
      <c r="S88" s="443" t="str">
        <f t="shared" si="28"/>
        <v/>
      </c>
      <c r="T88" s="151" t="str">
        <f t="shared" si="24"/>
        <v/>
      </c>
      <c r="U88" s="79"/>
      <c r="V88" s="380"/>
      <c r="W88" s="444" t="str">
        <f t="shared" si="29"/>
        <v/>
      </c>
      <c r="X88" s="151" t="str">
        <f t="shared" si="25"/>
        <v/>
      </c>
      <c r="Y88" s="79"/>
      <c r="Z88" s="380"/>
      <c r="AA88" s="444" t="str">
        <f t="shared" si="30"/>
        <v/>
      </c>
      <c r="AB88" s="151" t="str">
        <f t="shared" si="26"/>
        <v/>
      </c>
    </row>
    <row r="89" spans="2:28" hidden="1" outlineLevel="1" x14ac:dyDescent="0.2">
      <c r="B89" s="555"/>
      <c r="C89" s="556"/>
      <c r="D89" s="556"/>
      <c r="E89" s="556"/>
      <c r="F89" s="556"/>
      <c r="G89" s="556"/>
      <c r="H89" s="556"/>
      <c r="I89" s="556"/>
      <c r="J89" s="55"/>
      <c r="K89" s="293"/>
      <c r="L89" s="386"/>
      <c r="M89" s="297"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3">
        <f t="shared" si="27"/>
        <v>0</v>
      </c>
      <c r="O89" s="86" t="str">
        <f t="shared" si="22"/>
        <v/>
      </c>
      <c r="P89" s="96" t="str">
        <f t="shared" si="23"/>
        <v/>
      </c>
      <c r="R89" s="380"/>
      <c r="S89" s="443" t="str">
        <f t="shared" si="28"/>
        <v/>
      </c>
      <c r="T89" s="151" t="str">
        <f t="shared" si="24"/>
        <v/>
      </c>
      <c r="U89" s="79"/>
      <c r="V89" s="380"/>
      <c r="W89" s="444" t="str">
        <f t="shared" si="29"/>
        <v/>
      </c>
      <c r="X89" s="151" t="str">
        <f t="shared" si="25"/>
        <v/>
      </c>
      <c r="Y89" s="79"/>
      <c r="Z89" s="380"/>
      <c r="AA89" s="444" t="str">
        <f t="shared" si="30"/>
        <v/>
      </c>
      <c r="AB89" s="151" t="str">
        <f t="shared" si="26"/>
        <v/>
      </c>
    </row>
    <row r="90" spans="2:28" hidden="1" outlineLevel="1" x14ac:dyDescent="0.2">
      <c r="B90" s="555"/>
      <c r="C90" s="556"/>
      <c r="D90" s="556"/>
      <c r="E90" s="556"/>
      <c r="F90" s="556"/>
      <c r="G90" s="556"/>
      <c r="H90" s="556"/>
      <c r="I90" s="556"/>
      <c r="J90" s="55"/>
      <c r="K90" s="293"/>
      <c r="L90" s="386"/>
      <c r="M90" s="297"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3">
        <f t="shared" si="27"/>
        <v>0</v>
      </c>
      <c r="O90" s="86" t="str">
        <f t="shared" si="22"/>
        <v/>
      </c>
      <c r="P90" s="96" t="str">
        <f t="shared" si="23"/>
        <v/>
      </c>
      <c r="R90" s="380"/>
      <c r="S90" s="443" t="str">
        <f t="shared" si="28"/>
        <v/>
      </c>
      <c r="T90" s="151" t="str">
        <f t="shared" si="24"/>
        <v/>
      </c>
      <c r="U90" s="79"/>
      <c r="V90" s="380"/>
      <c r="W90" s="444" t="str">
        <f t="shared" si="29"/>
        <v/>
      </c>
      <c r="X90" s="151" t="str">
        <f t="shared" si="25"/>
        <v/>
      </c>
      <c r="Y90" s="79"/>
      <c r="Z90" s="380"/>
      <c r="AA90" s="444" t="str">
        <f t="shared" si="30"/>
        <v/>
      </c>
      <c r="AB90" s="151" t="str">
        <f t="shared" si="26"/>
        <v/>
      </c>
    </row>
    <row r="91" spans="2:28" hidden="1" outlineLevel="1" x14ac:dyDescent="0.2">
      <c r="B91" s="555"/>
      <c r="C91" s="556"/>
      <c r="D91" s="556"/>
      <c r="E91" s="556"/>
      <c r="F91" s="556"/>
      <c r="G91" s="556"/>
      <c r="H91" s="556"/>
      <c r="I91" s="556"/>
      <c r="J91" s="55"/>
      <c r="K91" s="293"/>
      <c r="L91" s="386"/>
      <c r="M91" s="297"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3">
        <f t="shared" si="27"/>
        <v>0</v>
      </c>
      <c r="O91" s="86" t="str">
        <f t="shared" si="22"/>
        <v/>
      </c>
      <c r="P91" s="96" t="str">
        <f t="shared" si="23"/>
        <v/>
      </c>
      <c r="R91" s="380"/>
      <c r="S91" s="443" t="str">
        <f t="shared" si="28"/>
        <v/>
      </c>
      <c r="T91" s="151" t="str">
        <f t="shared" si="24"/>
        <v/>
      </c>
      <c r="U91" s="79"/>
      <c r="V91" s="380"/>
      <c r="W91" s="444" t="str">
        <f t="shared" si="29"/>
        <v/>
      </c>
      <c r="X91" s="151" t="str">
        <f t="shared" si="25"/>
        <v/>
      </c>
      <c r="Y91" s="79"/>
      <c r="Z91" s="380"/>
      <c r="AA91" s="444" t="str">
        <f t="shared" si="30"/>
        <v/>
      </c>
      <c r="AB91" s="151" t="str">
        <f t="shared" si="26"/>
        <v/>
      </c>
    </row>
    <row r="92" spans="2:28" hidden="1" outlineLevel="1" x14ac:dyDescent="0.2">
      <c r="B92" s="555"/>
      <c r="C92" s="556"/>
      <c r="D92" s="556"/>
      <c r="E92" s="556"/>
      <c r="F92" s="556"/>
      <c r="G92" s="556"/>
      <c r="H92" s="556"/>
      <c r="I92" s="556"/>
      <c r="J92" s="55"/>
      <c r="K92" s="293"/>
      <c r="L92" s="386"/>
      <c r="M92" s="297"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3">
        <f t="shared" si="27"/>
        <v>0</v>
      </c>
      <c r="O92" s="86" t="str">
        <f t="shared" si="22"/>
        <v/>
      </c>
      <c r="P92" s="96" t="str">
        <f t="shared" si="23"/>
        <v/>
      </c>
      <c r="R92" s="380"/>
      <c r="S92" s="443" t="str">
        <f t="shared" si="28"/>
        <v/>
      </c>
      <c r="T92" s="151" t="str">
        <f t="shared" si="24"/>
        <v/>
      </c>
      <c r="U92" s="79"/>
      <c r="V92" s="380"/>
      <c r="W92" s="444" t="str">
        <f t="shared" si="29"/>
        <v/>
      </c>
      <c r="X92" s="151" t="str">
        <f t="shared" si="25"/>
        <v/>
      </c>
      <c r="Y92" s="79"/>
      <c r="Z92" s="380"/>
      <c r="AA92" s="444" t="str">
        <f t="shared" si="30"/>
        <v/>
      </c>
      <c r="AB92" s="151" t="str">
        <f t="shared" si="26"/>
        <v/>
      </c>
    </row>
    <row r="93" spans="2:28" hidden="1" outlineLevel="1" x14ac:dyDescent="0.2">
      <c r="B93" s="555"/>
      <c r="C93" s="556"/>
      <c r="D93" s="556"/>
      <c r="E93" s="556"/>
      <c r="F93" s="556"/>
      <c r="G93" s="556"/>
      <c r="H93" s="556"/>
      <c r="I93" s="556"/>
      <c r="J93" s="55"/>
      <c r="K93" s="293"/>
      <c r="L93" s="386"/>
      <c r="M93" s="297"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3">
        <f t="shared" si="27"/>
        <v>0</v>
      </c>
      <c r="O93" s="86" t="str">
        <f t="shared" si="22"/>
        <v/>
      </c>
      <c r="P93" s="96" t="str">
        <f t="shared" si="23"/>
        <v/>
      </c>
      <c r="R93" s="380"/>
      <c r="S93" s="443" t="str">
        <f t="shared" si="28"/>
        <v/>
      </c>
      <c r="T93" s="151" t="str">
        <f t="shared" si="24"/>
        <v/>
      </c>
      <c r="U93" s="79"/>
      <c r="V93" s="380"/>
      <c r="W93" s="444" t="str">
        <f t="shared" si="29"/>
        <v/>
      </c>
      <c r="X93" s="151" t="str">
        <f t="shared" si="25"/>
        <v/>
      </c>
      <c r="Y93" s="79"/>
      <c r="Z93" s="380"/>
      <c r="AA93" s="444" t="str">
        <f t="shared" si="30"/>
        <v/>
      </c>
      <c r="AB93" s="151" t="str">
        <f t="shared" si="26"/>
        <v/>
      </c>
    </row>
    <row r="94" spans="2:28" hidden="1" outlineLevel="1" x14ac:dyDescent="0.2">
      <c r="B94" s="555"/>
      <c r="C94" s="556"/>
      <c r="D94" s="556"/>
      <c r="E94" s="556"/>
      <c r="F94" s="556"/>
      <c r="G94" s="556"/>
      <c r="H94" s="556"/>
      <c r="I94" s="556"/>
      <c r="J94" s="55"/>
      <c r="K94" s="293"/>
      <c r="L94" s="386"/>
      <c r="M94" s="297"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3">
        <f t="shared" si="27"/>
        <v>0</v>
      </c>
      <c r="O94" s="86" t="str">
        <f t="shared" si="22"/>
        <v/>
      </c>
      <c r="P94" s="96" t="str">
        <f t="shared" si="23"/>
        <v/>
      </c>
      <c r="R94" s="380"/>
      <c r="S94" s="443" t="str">
        <f t="shared" si="28"/>
        <v/>
      </c>
      <c r="T94" s="151" t="str">
        <f t="shared" si="24"/>
        <v/>
      </c>
      <c r="U94" s="79"/>
      <c r="V94" s="380"/>
      <c r="W94" s="444" t="str">
        <f t="shared" si="29"/>
        <v/>
      </c>
      <c r="X94" s="151" t="str">
        <f t="shared" si="25"/>
        <v/>
      </c>
      <c r="Y94" s="79"/>
      <c r="Z94" s="380"/>
      <c r="AA94" s="444" t="str">
        <f t="shared" si="30"/>
        <v/>
      </c>
      <c r="AB94" s="151" t="str">
        <f t="shared" si="26"/>
        <v/>
      </c>
    </row>
    <row r="95" spans="2:28" hidden="1" outlineLevel="1" x14ac:dyDescent="0.2">
      <c r="B95" s="555"/>
      <c r="C95" s="556"/>
      <c r="D95" s="556"/>
      <c r="E95" s="556"/>
      <c r="F95" s="556"/>
      <c r="G95" s="556"/>
      <c r="H95" s="556"/>
      <c r="I95" s="556"/>
      <c r="J95" s="55"/>
      <c r="K95" s="293"/>
      <c r="L95" s="386"/>
      <c r="M95" s="297"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3">
        <f t="shared" si="27"/>
        <v>0</v>
      </c>
      <c r="O95" s="86" t="str">
        <f t="shared" si="22"/>
        <v/>
      </c>
      <c r="P95" s="96" t="str">
        <f t="shared" si="23"/>
        <v/>
      </c>
      <c r="R95" s="380"/>
      <c r="S95" s="443" t="str">
        <f t="shared" si="28"/>
        <v/>
      </c>
      <c r="T95" s="151" t="str">
        <f t="shared" si="24"/>
        <v/>
      </c>
      <c r="U95" s="79"/>
      <c r="V95" s="380"/>
      <c r="W95" s="444" t="str">
        <f t="shared" si="29"/>
        <v/>
      </c>
      <c r="X95" s="151" t="str">
        <f t="shared" si="25"/>
        <v/>
      </c>
      <c r="Y95" s="79"/>
      <c r="Z95" s="380"/>
      <c r="AA95" s="444" t="str">
        <f t="shared" si="30"/>
        <v/>
      </c>
      <c r="AB95" s="151" t="str">
        <f t="shared" si="26"/>
        <v/>
      </c>
    </row>
    <row r="96" spans="2:28" ht="13.5" hidden="1" outlineLevel="1" collapsed="1" thickBot="1" x14ac:dyDescent="0.25">
      <c r="B96" s="553"/>
      <c r="C96" s="554"/>
      <c r="D96" s="554"/>
      <c r="E96" s="554"/>
      <c r="F96" s="554"/>
      <c r="G96" s="554"/>
      <c r="H96" s="554"/>
      <c r="I96" s="554"/>
      <c r="J96" s="123"/>
      <c r="K96" s="294"/>
      <c r="L96" s="387"/>
      <c r="M96" s="449"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1">
        <f t="shared" si="27"/>
        <v>0</v>
      </c>
      <c r="O96" s="97" t="str">
        <f t="shared" si="22"/>
        <v/>
      </c>
      <c r="P96" s="98" t="str">
        <f t="shared" si="23"/>
        <v/>
      </c>
      <c r="R96" s="445"/>
      <c r="S96" s="443" t="str">
        <f t="shared" si="28"/>
        <v/>
      </c>
      <c r="T96" s="446" t="str">
        <f t="shared" si="24"/>
        <v/>
      </c>
      <c r="U96" s="79"/>
      <c r="V96" s="381"/>
      <c r="W96" s="444" t="str">
        <f t="shared" si="29"/>
        <v/>
      </c>
      <c r="X96" s="151" t="str">
        <f t="shared" si="25"/>
        <v/>
      </c>
      <c r="Y96" s="79"/>
      <c r="Z96" s="445"/>
      <c r="AA96" s="444" t="str">
        <f t="shared" si="30"/>
        <v/>
      </c>
      <c r="AB96" s="446" t="str">
        <f t="shared" si="26"/>
        <v/>
      </c>
    </row>
    <row r="97" spans="1:29" ht="13.5" collapsed="1" thickBot="1" x14ac:dyDescent="0.25">
      <c r="B97" s="32"/>
      <c r="C97" s="32"/>
      <c r="D97" s="116"/>
      <c r="E97" s="124"/>
      <c r="F97" s="124"/>
      <c r="G97" s="125"/>
      <c r="H97" s="126"/>
      <c r="I97" s="29"/>
      <c r="J97" s="125"/>
      <c r="K97" s="90"/>
      <c r="L97" s="113"/>
      <c r="M97" s="87" t="s">
        <v>141</v>
      </c>
      <c r="N97" s="114">
        <f>SUM(N72:N96)</f>
        <v>0</v>
      </c>
      <c r="O97" s="114">
        <f>SUM(O72:O96)</f>
        <v>0</v>
      </c>
      <c r="P97" s="114">
        <f>SUM(P72:P96)</f>
        <v>0</v>
      </c>
      <c r="Q97" s="29"/>
      <c r="R97" s="115">
        <f>SUM(R72:R96)</f>
        <v>0</v>
      </c>
      <c r="S97" s="115">
        <f>SUM(S72:S96)</f>
        <v>0</v>
      </c>
      <c r="T97" s="115">
        <f>SUM(T72:T96)</f>
        <v>0</v>
      </c>
      <c r="V97" s="442">
        <f>SUM(V72:V96)</f>
        <v>0</v>
      </c>
      <c r="W97" s="442">
        <f>SUM(W72:W96)</f>
        <v>0</v>
      </c>
      <c r="X97" s="442">
        <f>SUM(X72:X96)</f>
        <v>0</v>
      </c>
      <c r="Y97" s="79"/>
      <c r="Z97" s="442">
        <f>SUM(Z72:Z96)</f>
        <v>0</v>
      </c>
      <c r="AA97" s="442">
        <f>SUM(AA72:AA96)</f>
        <v>0</v>
      </c>
      <c r="AB97" s="442">
        <f>SUM(AB72:AB96)</f>
        <v>0</v>
      </c>
    </row>
    <row r="98" spans="1:29" ht="13.5" thickBot="1" x14ac:dyDescent="0.25">
      <c r="B98" s="32"/>
      <c r="C98" s="32"/>
      <c r="D98" s="116"/>
      <c r="E98" s="124"/>
      <c r="F98" s="124"/>
      <c r="G98" s="125"/>
      <c r="H98" s="126"/>
      <c r="I98" s="29"/>
      <c r="J98" s="125"/>
      <c r="U98" s="113"/>
      <c r="V98" s="113"/>
      <c r="W98" s="113"/>
      <c r="X98" s="113"/>
      <c r="Y98" s="113"/>
      <c r="Z98" s="113"/>
      <c r="AA98" s="113"/>
    </row>
    <row r="99" spans="1:29" ht="15" customHeight="1" thickBot="1" x14ac:dyDescent="0.25">
      <c r="B99" s="540" t="s">
        <v>267</v>
      </c>
      <c r="C99" s="540"/>
      <c r="D99" s="540"/>
      <c r="E99" s="540"/>
      <c r="F99" s="29"/>
      <c r="I99" s="29"/>
      <c r="P99" s="29"/>
      <c r="Q99" s="29"/>
      <c r="R99" s="550" t="s">
        <v>125</v>
      </c>
      <c r="S99" s="551"/>
      <c r="T99" s="552"/>
      <c r="U99" s="6"/>
      <c r="V99" s="550" t="s">
        <v>98</v>
      </c>
      <c r="W99" s="551"/>
      <c r="X99" s="552"/>
      <c r="Y99" s="6"/>
      <c r="Z99" s="550" t="s">
        <v>99</v>
      </c>
      <c r="AA99" s="551"/>
      <c r="AB99" s="552"/>
    </row>
    <row r="100" spans="1:29" ht="13.5" thickBot="1" x14ac:dyDescent="0.25">
      <c r="B100" s="119"/>
      <c r="C100" s="119"/>
      <c r="D100" s="120"/>
      <c r="E100" s="120"/>
      <c r="G100" s="120"/>
      <c r="H100" s="121"/>
      <c r="I100" s="108"/>
      <c r="J100" s="120"/>
      <c r="K100" s="120"/>
      <c r="P100" s="29"/>
      <c r="Q100" s="29"/>
      <c r="R100" s="6"/>
      <c r="S100" s="6"/>
      <c r="T100" s="6"/>
      <c r="U100" s="6"/>
      <c r="V100" s="6"/>
      <c r="W100" s="6"/>
      <c r="X100" s="6"/>
      <c r="Y100" s="6"/>
      <c r="Z100" s="6"/>
      <c r="AA100" s="6"/>
      <c r="AB100" s="110"/>
    </row>
    <row r="101" spans="1:29" ht="51.75" thickBot="1" x14ac:dyDescent="0.25">
      <c r="A101" s="137"/>
      <c r="B101" s="541" t="s">
        <v>148</v>
      </c>
      <c r="C101" s="542"/>
      <c r="D101" s="542"/>
      <c r="E101" s="279" t="s">
        <v>151</v>
      </c>
      <c r="F101" s="274" t="s">
        <v>152</v>
      </c>
      <c r="G101" s="279" t="s">
        <v>153</v>
      </c>
      <c r="H101" s="279" t="s">
        <v>154</v>
      </c>
      <c r="I101" s="279" t="s">
        <v>155</v>
      </c>
      <c r="J101" s="279" t="s">
        <v>156</v>
      </c>
      <c r="K101" s="279" t="s">
        <v>157</v>
      </c>
      <c r="L101" s="167" t="s">
        <v>132</v>
      </c>
      <c r="M101" s="167" t="s">
        <v>133</v>
      </c>
      <c r="N101" s="274" t="s">
        <v>158</v>
      </c>
      <c r="O101" s="274" t="s">
        <v>134</v>
      </c>
      <c r="P101" s="274" t="s">
        <v>135</v>
      </c>
      <c r="Q101" s="137"/>
      <c r="R101" s="275" t="s">
        <v>106</v>
      </c>
      <c r="S101" s="103" t="s">
        <v>136</v>
      </c>
      <c r="T101" s="276" t="s">
        <v>108</v>
      </c>
      <c r="U101" s="140"/>
      <c r="V101" s="275" t="s">
        <v>106</v>
      </c>
      <c r="W101" s="103" t="s">
        <v>136</v>
      </c>
      <c r="X101" s="276" t="s">
        <v>108</v>
      </c>
      <c r="Y101" s="6"/>
      <c r="Z101" s="275" t="s">
        <v>106</v>
      </c>
      <c r="AA101" s="103" t="s">
        <v>136</v>
      </c>
      <c r="AB101" s="276" t="s">
        <v>108</v>
      </c>
      <c r="AC101" s="137"/>
    </row>
    <row r="102" spans="1:29" x14ac:dyDescent="0.2">
      <c r="B102" s="557"/>
      <c r="C102" s="558"/>
      <c r="D102" s="558"/>
      <c r="E102" s="20"/>
      <c r="F102" s="164"/>
      <c r="G102" s="180" t="str">
        <f>IF(E102="","",IF($C$7&gt;12,IF(E102="computer",F102*Hulpsheets!$AX$4,F102*Hulpsheets!$AX$5),(IF(E102="computer",F102*Hulpsheets!$AX$4,F102*Hulpsheets!$AX$5)*$C$7/12)))</f>
        <v/>
      </c>
      <c r="H102" s="180" t="str">
        <f>IF(E102="","",IF($C$7&lt;13,0,IF($C$7&gt;24,IF(E102="computer",F102*Hulpsheets!$AY$4,F102*Hulpsheets!$AY$5),IF(E102="computer",F102*Hulpsheets!$AY$4,F102*Hulpsheets!$AY$5)*($C$7-12)/12)))</f>
        <v/>
      </c>
      <c r="I102" s="180" t="str">
        <f>IF(E102="","",IF($C$7&lt;24,0,IF($C$7&gt;36,IF(E102="computer",F102*Hulpsheets!$AZ$4,F102*Hulpsheets!$AZ$5),IF(E102="computer",F102*Hulpsheets!$AZ$4,F102*Hulpsheets!$AZ$5)*($C$7-24)/12)))</f>
        <v/>
      </c>
      <c r="J102" s="180" t="str">
        <f>IF(E102="","",IF($C$7&lt;36,0,IF($C$7&gt;48,IF(E102="computer",F102*Hulpsheets!$BA$4,F102*Hulpsheets!$BA$5),IF(E102="computer",F102*Hulpsheets!$BA$4,F102*Hulpsheets!$BA$5)*($C$7-36)/12)))</f>
        <v/>
      </c>
      <c r="K102" s="180" t="str">
        <f>IF(E102="","",IF($C$7&lt;48,0,IF($C$7&gt;48,IF(E102="computer",F102*Hulpsheets!$BB$4,F102*Hulpsheets!$BB$5),IF(E102="computer",F102*Hulpsheets!$BB$4,F102*Hulpsheets!$BB$5)*($C$7-48)/12)))</f>
        <v/>
      </c>
      <c r="L102" s="385"/>
      <c r="M102" s="297"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2">
        <f>SUM(G102:K102)</f>
        <v>0</v>
      </c>
      <c r="O102" s="92" t="str">
        <f t="shared" ref="O102:O126" si="31">IFERROR(N102*M102,"")</f>
        <v/>
      </c>
      <c r="P102" s="95" t="str">
        <f t="shared" ref="P102:P126" si="32">IFERROR(N102-O102,"")</f>
        <v/>
      </c>
      <c r="R102" s="402"/>
      <c r="S102" s="444" t="str">
        <f>IFERROR($R102*(1-$M102),"")</f>
        <v/>
      </c>
      <c r="T102" s="151" t="str">
        <f t="shared" ref="T102:T126" si="33">IFERROR(R102-S102,"")</f>
        <v/>
      </c>
      <c r="U102" s="90"/>
      <c r="V102" s="402"/>
      <c r="W102" s="444" t="str">
        <f>IFERROR($V102*(1-$M102),"")</f>
        <v/>
      </c>
      <c r="X102" s="151" t="str">
        <f t="shared" ref="X102:X126" si="34">IFERROR(V102-W102,"")</f>
        <v/>
      </c>
      <c r="Y102" s="79"/>
      <c r="Z102" s="402"/>
      <c r="AA102" s="444" t="str">
        <f>IFERROR($Z102*(1-$M102),"")</f>
        <v/>
      </c>
      <c r="AB102" s="151" t="str">
        <f t="shared" ref="AB102:AB126" si="35">IFERROR(Z102-AA102,"")</f>
        <v/>
      </c>
    </row>
    <row r="103" spans="1:29" x14ac:dyDescent="0.2">
      <c r="B103" s="555"/>
      <c r="C103" s="556"/>
      <c r="D103" s="556"/>
      <c r="E103" s="19"/>
      <c r="F103" s="164"/>
      <c r="G103" s="180" t="str">
        <f>IF(E103="","",IF($C$7&gt;12,IF(E103="computer",F103*Hulpsheets!$AX$4,F103*Hulpsheets!$AX$5),(IF(E103="computer",F103*Hulpsheets!$AX$4,F103*Hulpsheets!$AX$5)*$C$7/12)))</f>
        <v/>
      </c>
      <c r="H103" s="180" t="str">
        <f>IF(E103="","",IF($C$7&lt;13,0,IF($C$7&gt;24,IF(E103="computer",F103*Hulpsheets!$AY$4,F103*Hulpsheets!$AY$5),IF(E103="computer",F103*Hulpsheets!$AY$4,F103*Hulpsheets!$AY$5)*($C$7-12)/12)))</f>
        <v/>
      </c>
      <c r="I103" s="180" t="str">
        <f>IF(E103="","",IF($C$7&lt;24,0,IF($C$7&gt;36,IF(E103="computer",F103*Hulpsheets!$AZ$4,F103*Hulpsheets!$AZ$5),IF(E103="computer",F103*Hulpsheets!$AZ$4,F103*Hulpsheets!$AZ$5)*($C$7-24)/12)))</f>
        <v/>
      </c>
      <c r="J103" s="180" t="str">
        <f>IF(E103="","",IF($C$7&lt;36,0,IF($C$7&gt;48,IF(E103="computer",F103*Hulpsheets!$BA$4,F103*Hulpsheets!$BA$5),IF(E103="computer",F103*Hulpsheets!$BA$4,F103*Hulpsheets!$BA$5)*($C$7-36)/12)))</f>
        <v/>
      </c>
      <c r="K103" s="180" t="str">
        <f>IF(E103="","",IF($C$7&lt;48,0,IF($C$7&gt;48,IF(E103="computer",F103*Hulpsheets!$BB$4,F103*Hulpsheets!$BB$5),IF(E103="computer",F103*Hulpsheets!$BB$4,F103*Hulpsheets!$BB$5)*($C$7-48)/12)))</f>
        <v/>
      </c>
      <c r="L103" s="386"/>
      <c r="M103" s="297"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2">
        <f t="shared" ref="N103:N126" si="36">SUM(G103:K103)</f>
        <v>0</v>
      </c>
      <c r="O103" s="86" t="str">
        <f t="shared" si="31"/>
        <v/>
      </c>
      <c r="P103" s="96" t="str">
        <f t="shared" si="32"/>
        <v/>
      </c>
      <c r="R103" s="380"/>
      <c r="S103" s="444" t="str">
        <f t="shared" ref="S103:S126" si="37">IFERROR($R103*(1-$M103),"")</f>
        <v/>
      </c>
      <c r="T103" s="151" t="str">
        <f t="shared" si="33"/>
        <v/>
      </c>
      <c r="U103" s="79"/>
      <c r="V103" s="380"/>
      <c r="W103" s="444" t="str">
        <f t="shared" ref="W103:W126" si="38">IFERROR($V103*(1-$M103),"")</f>
        <v/>
      </c>
      <c r="X103" s="151" t="str">
        <f t="shared" si="34"/>
        <v/>
      </c>
      <c r="Y103" s="79"/>
      <c r="Z103" s="380"/>
      <c r="AA103" s="444" t="str">
        <f t="shared" ref="AA103:AA126" si="39">IFERROR($Z103*(1-$M103),"")</f>
        <v/>
      </c>
      <c r="AB103" s="151" t="str">
        <f t="shared" si="35"/>
        <v/>
      </c>
    </row>
    <row r="104" spans="1:29" x14ac:dyDescent="0.2">
      <c r="B104" s="555"/>
      <c r="C104" s="556"/>
      <c r="D104" s="556"/>
      <c r="E104" s="19"/>
      <c r="F104" s="164"/>
      <c r="G104" s="180" t="str">
        <f>IF(E104="","",IF($C$7&gt;12,IF(E104="computer",F104*Hulpsheets!$AX$4,F104*Hulpsheets!$AX$5),(IF(E104="computer",F104*Hulpsheets!$AX$4,F104*Hulpsheets!$AX$5)*$C$7/12)))</f>
        <v/>
      </c>
      <c r="H104" s="180" t="str">
        <f>IF(E104="","",IF($C$7&lt;13,0,IF($C$7&gt;24,IF(E104="computer",F104*Hulpsheets!$AY$4,F104*Hulpsheets!$AY$5),IF(E104="computer",F104*Hulpsheets!$AY$4,F104*Hulpsheets!$AY$5)*($C$7-12)/12)))</f>
        <v/>
      </c>
      <c r="I104" s="180" t="str">
        <f>IF(E104="","",IF($C$7&lt;24,0,IF($C$7&gt;36,IF(E104="computer",F104*Hulpsheets!$AZ$4,F104*Hulpsheets!$AZ$5),IF(E104="computer",F104*Hulpsheets!$AZ$4,F104*Hulpsheets!$AZ$5)*($C$7-24)/12)))</f>
        <v/>
      </c>
      <c r="J104" s="180" t="str">
        <f>IF(E104="","",IF($C$7&lt;36,0,IF($C$7&gt;48,IF(E104="computer",F104*Hulpsheets!$BA$4,F104*Hulpsheets!$BA$5),IF(E104="computer",F104*Hulpsheets!$BA$4,F104*Hulpsheets!$BA$5)*($C$7-36)/12)))</f>
        <v/>
      </c>
      <c r="K104" s="180" t="str">
        <f>IF(E104="","",IF($C$7&lt;48,0,IF($C$7&gt;48,IF(E104="computer",F104*Hulpsheets!$BB$4,F104*Hulpsheets!$BB$5),IF(E104="computer",F104*Hulpsheets!$BB$4,F104*Hulpsheets!$BB$5)*($C$7-48)/12)))</f>
        <v/>
      </c>
      <c r="L104" s="386"/>
      <c r="M104" s="297"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2">
        <f t="shared" si="36"/>
        <v>0</v>
      </c>
      <c r="O104" s="86" t="str">
        <f t="shared" si="31"/>
        <v/>
      </c>
      <c r="P104" s="96" t="str">
        <f t="shared" si="32"/>
        <v/>
      </c>
      <c r="R104" s="380"/>
      <c r="S104" s="444" t="str">
        <f t="shared" si="37"/>
        <v/>
      </c>
      <c r="T104" s="151" t="str">
        <f t="shared" si="33"/>
        <v/>
      </c>
      <c r="U104" s="79"/>
      <c r="V104" s="380"/>
      <c r="W104" s="444" t="str">
        <f t="shared" si="38"/>
        <v/>
      </c>
      <c r="X104" s="151" t="str">
        <f t="shared" si="34"/>
        <v/>
      </c>
      <c r="Y104" s="79"/>
      <c r="Z104" s="380"/>
      <c r="AA104" s="444" t="str">
        <f t="shared" si="39"/>
        <v/>
      </c>
      <c r="AB104" s="151" t="str">
        <f t="shared" si="35"/>
        <v/>
      </c>
    </row>
    <row r="105" spans="1:29" x14ac:dyDescent="0.2">
      <c r="B105" s="555"/>
      <c r="C105" s="556"/>
      <c r="D105" s="556"/>
      <c r="E105" s="19"/>
      <c r="F105" s="164"/>
      <c r="G105" s="180" t="str">
        <f>IF(E105="","",IF($C$7&gt;12,IF(E105="computer",F105*Hulpsheets!$AX$4,F105*Hulpsheets!$AX$5),(IF(E105="computer",F105*Hulpsheets!$AX$4,F105*Hulpsheets!$AX$5)*$C$7/12)))</f>
        <v/>
      </c>
      <c r="H105" s="180" t="str">
        <f>IF(E105="","",IF($C$7&lt;13,0,IF($C$7&gt;24,IF(E105="computer",F105*Hulpsheets!$AY$4,F105*Hulpsheets!$AY$5),IF(E105="computer",F105*Hulpsheets!$AY$4,F105*Hulpsheets!$AY$5)*($C$7-12)/12)))</f>
        <v/>
      </c>
      <c r="I105" s="180" t="str">
        <f>IF(E105="","",IF($C$7&lt;24,0,IF($C$7&gt;36,IF(E105="computer",F105*Hulpsheets!$AZ$4,F105*Hulpsheets!$AZ$5),IF(E105="computer",F105*Hulpsheets!$AZ$4,F105*Hulpsheets!$AZ$5)*($C$7-24)/12)))</f>
        <v/>
      </c>
      <c r="J105" s="180" t="str">
        <f>IF(E105="","",IF($C$7&lt;36,0,IF($C$7&gt;48,IF(E105="computer",F105*Hulpsheets!$BA$4,F105*Hulpsheets!$BA$5),IF(E105="computer",F105*Hulpsheets!$BA$4,F105*Hulpsheets!$BA$5)*($C$7-36)/12)))</f>
        <v/>
      </c>
      <c r="K105" s="180" t="str">
        <f>IF(E105="","",IF($C$7&lt;48,0,IF($C$7&gt;48,IF(E105="computer",F105*Hulpsheets!$BB$4,F105*Hulpsheets!$BB$5),IF(E105="computer",F105*Hulpsheets!$BB$4,F105*Hulpsheets!$BB$5)*($C$7-48)/12)))</f>
        <v/>
      </c>
      <c r="L105" s="386"/>
      <c r="M105" s="297"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2">
        <f>SUM(G105:K105)</f>
        <v>0</v>
      </c>
      <c r="O105" s="86" t="str">
        <f t="shared" si="31"/>
        <v/>
      </c>
      <c r="P105" s="96" t="str">
        <f t="shared" si="32"/>
        <v/>
      </c>
      <c r="R105" s="380"/>
      <c r="S105" s="444" t="str">
        <f t="shared" si="37"/>
        <v/>
      </c>
      <c r="T105" s="151" t="str">
        <f t="shared" si="33"/>
        <v/>
      </c>
      <c r="U105" s="79"/>
      <c r="V105" s="380"/>
      <c r="W105" s="444" t="str">
        <f t="shared" si="38"/>
        <v/>
      </c>
      <c r="X105" s="151" t="str">
        <f t="shared" si="34"/>
        <v/>
      </c>
      <c r="Y105" s="79"/>
      <c r="Z105" s="380"/>
      <c r="AA105" s="444" t="str">
        <f t="shared" si="39"/>
        <v/>
      </c>
      <c r="AB105" s="151" t="str">
        <f t="shared" si="35"/>
        <v/>
      </c>
    </row>
    <row r="106" spans="1:29" x14ac:dyDescent="0.2">
      <c r="B106" s="555"/>
      <c r="C106" s="556"/>
      <c r="D106" s="556"/>
      <c r="E106" s="19"/>
      <c r="F106" s="164"/>
      <c r="G106" s="180" t="str">
        <f>IF(E106="","",IF($C$7&gt;12,IF(E106="computer",F106*Hulpsheets!$AX$4,F106*Hulpsheets!$AX$5),(IF(E106="computer",F106*Hulpsheets!$AX$4,F106*Hulpsheets!$AX$5)*$C$7/12)))</f>
        <v/>
      </c>
      <c r="H106" s="180" t="str">
        <f>IF(E106="","",IF($C$7&lt;13,0,IF($C$7&gt;24,IF(E106="computer",F106*Hulpsheets!$AY$4,F106*Hulpsheets!$AY$5),IF(E106="computer",F106*Hulpsheets!$AY$4,F106*Hulpsheets!$AY$5)*($C$7-12)/12)))</f>
        <v/>
      </c>
      <c r="I106" s="180" t="str">
        <f>IF(E106="","",IF($C$7&lt;24,0,IF($C$7&gt;36,IF(E106="computer",F106*Hulpsheets!$AZ$4,F106*Hulpsheets!$AZ$5),IF(E106="computer",F106*Hulpsheets!$AZ$4,F106*Hulpsheets!$AZ$5)*($C$7-24)/12)))</f>
        <v/>
      </c>
      <c r="J106" s="180" t="str">
        <f>IF(E106="","",IF($C$7&lt;36,0,IF($C$7&gt;48,IF(E106="computer",F106*Hulpsheets!$BA$4,F106*Hulpsheets!$BA$5),IF(E106="computer",F106*Hulpsheets!$BA$4,F106*Hulpsheets!$BA$5)*($C$7-36)/12)))</f>
        <v/>
      </c>
      <c r="K106" s="180" t="str">
        <f>IF(E106="","",IF($C$7&lt;48,0,IF($C$7&gt;48,IF(E106="computer",F106*Hulpsheets!$BB$4,F106*Hulpsheets!$BB$5),IF(E106="computer",F106*Hulpsheets!$BB$4,F106*Hulpsheets!$BB$5)*($C$7-48)/12)))</f>
        <v/>
      </c>
      <c r="L106" s="386"/>
      <c r="M106" s="297"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2">
        <f t="shared" si="36"/>
        <v>0</v>
      </c>
      <c r="O106" s="86" t="str">
        <f t="shared" si="31"/>
        <v/>
      </c>
      <c r="P106" s="96" t="str">
        <f t="shared" si="32"/>
        <v/>
      </c>
      <c r="R106" s="380"/>
      <c r="S106" s="444" t="str">
        <f t="shared" si="37"/>
        <v/>
      </c>
      <c r="T106" s="151" t="str">
        <f t="shared" si="33"/>
        <v/>
      </c>
      <c r="U106" s="79"/>
      <c r="V106" s="380"/>
      <c r="W106" s="444" t="str">
        <f t="shared" si="38"/>
        <v/>
      </c>
      <c r="X106" s="151" t="str">
        <f t="shared" si="34"/>
        <v/>
      </c>
      <c r="Y106" s="79"/>
      <c r="Z106" s="380"/>
      <c r="AA106" s="444" t="str">
        <f t="shared" si="39"/>
        <v/>
      </c>
      <c r="AB106" s="151" t="str">
        <f t="shared" si="35"/>
        <v/>
      </c>
    </row>
    <row r="107" spans="1:29" x14ac:dyDescent="0.2">
      <c r="B107" s="555"/>
      <c r="C107" s="556"/>
      <c r="D107" s="556"/>
      <c r="E107" s="19"/>
      <c r="F107" s="164"/>
      <c r="G107" s="180" t="str">
        <f>IF(E107="","",IF($C$7&gt;12,IF(E107="computer",F107*Hulpsheets!$AX$4,F107*Hulpsheets!$AX$5),(IF(E107="computer",F107*Hulpsheets!$AX$4,F107*Hulpsheets!$AX$5)*$C$7/12)))</f>
        <v/>
      </c>
      <c r="H107" s="180" t="str">
        <f>IF(E107="","",IF($C$7&lt;13,0,IF($C$7&gt;24,IF(E107="computer",F107*Hulpsheets!$AY$4,F107*Hulpsheets!$AY$5),IF(E107="computer",F107*Hulpsheets!$AY$4,F107*Hulpsheets!$AY$5)*($C$7-12)/12)))</f>
        <v/>
      </c>
      <c r="I107" s="180" t="str">
        <f>IF(E107="","",IF($C$7&lt;24,0,IF($C$7&gt;36,IF(E107="computer",F107*Hulpsheets!$AZ$4,F107*Hulpsheets!$AZ$5),IF(E107="computer",F107*Hulpsheets!$AZ$4,F107*Hulpsheets!$AZ$5)*($C$7-24)/12)))</f>
        <v/>
      </c>
      <c r="J107" s="180" t="str">
        <f>IF(E107="","",IF($C$7&lt;36,0,IF($C$7&gt;48,IF(E107="computer",F107*Hulpsheets!$BA$4,F107*Hulpsheets!$BA$5),IF(E107="computer",F107*Hulpsheets!$BA$4,F107*Hulpsheets!$BA$5)*($C$7-36)/12)))</f>
        <v/>
      </c>
      <c r="K107" s="180" t="str">
        <f>IF(E107="","",IF($C$7&lt;48,0,IF($C$7&gt;48,IF(E107="computer",F107*Hulpsheets!$BB$4,F107*Hulpsheets!$BB$5),IF(E107="computer",F107*Hulpsheets!$BB$4,F107*Hulpsheets!$BB$5)*($C$7-48)/12)))</f>
        <v/>
      </c>
      <c r="L107" s="386"/>
      <c r="M107" s="297"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2">
        <f t="shared" si="36"/>
        <v>0</v>
      </c>
      <c r="O107" s="86" t="str">
        <f t="shared" si="31"/>
        <v/>
      </c>
      <c r="P107" s="96" t="str">
        <f t="shared" si="32"/>
        <v/>
      </c>
      <c r="R107" s="380"/>
      <c r="S107" s="444" t="str">
        <f t="shared" si="37"/>
        <v/>
      </c>
      <c r="T107" s="151" t="str">
        <f t="shared" si="33"/>
        <v/>
      </c>
      <c r="U107" s="79"/>
      <c r="V107" s="380"/>
      <c r="W107" s="444" t="str">
        <f t="shared" si="38"/>
        <v/>
      </c>
      <c r="X107" s="151" t="str">
        <f t="shared" si="34"/>
        <v/>
      </c>
      <c r="Y107" s="79"/>
      <c r="Z107" s="380"/>
      <c r="AA107" s="444" t="str">
        <f t="shared" si="39"/>
        <v/>
      </c>
      <c r="AB107" s="151" t="str">
        <f t="shared" si="35"/>
        <v/>
      </c>
    </row>
    <row r="108" spans="1:29" x14ac:dyDescent="0.2">
      <c r="B108" s="555"/>
      <c r="C108" s="556"/>
      <c r="D108" s="556"/>
      <c r="E108" s="19"/>
      <c r="F108" s="164"/>
      <c r="G108" s="180" t="str">
        <f>IF(E108="","",IF($C$7&gt;12,IF(E108="computer",F108*Hulpsheets!$AX$4,F108*Hulpsheets!$AX$5),(IF(E108="computer",F108*Hulpsheets!$AX$4,F108*Hulpsheets!$AX$5)*$C$7/12)))</f>
        <v/>
      </c>
      <c r="H108" s="180" t="str">
        <f>IF(E108="","",IF($C$7&lt;13,0,IF($C$7&gt;24,IF(E108="computer",F108*Hulpsheets!$AY$4,F108*Hulpsheets!$AY$5),IF(E108="computer",F108*Hulpsheets!$AY$4,F108*Hulpsheets!$AY$5)*($C$7-12)/12)))</f>
        <v/>
      </c>
      <c r="I108" s="180" t="str">
        <f>IF(E108="","",IF($C$7&lt;24,0,IF($C$7&gt;36,IF(E108="computer",F108*Hulpsheets!$AZ$4,F108*Hulpsheets!$AZ$5),IF(E108="computer",F108*Hulpsheets!$AZ$4,F108*Hulpsheets!$AZ$5)*($C$7-24)/12)))</f>
        <v/>
      </c>
      <c r="J108" s="180" t="str">
        <f>IF(E108="","",IF($C$7&lt;36,0,IF($C$7&gt;48,IF(E108="computer",F108*Hulpsheets!$BA$4,F108*Hulpsheets!$BA$5),IF(E108="computer",F108*Hulpsheets!$BA$4,F108*Hulpsheets!$BA$5)*($C$7-36)/12)))</f>
        <v/>
      </c>
      <c r="K108" s="180" t="str">
        <f>IF(E108="","",IF($C$7&lt;48,0,IF($C$7&gt;48,IF(E108="computer",F108*Hulpsheets!$BB$4,F108*Hulpsheets!$BB$5),IF(E108="computer",F108*Hulpsheets!$BB$4,F108*Hulpsheets!$BB$5)*($C$7-48)/12)))</f>
        <v/>
      </c>
      <c r="L108" s="386"/>
      <c r="M108" s="297"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2">
        <f t="shared" si="36"/>
        <v>0</v>
      </c>
      <c r="O108" s="86" t="str">
        <f t="shared" si="31"/>
        <v/>
      </c>
      <c r="P108" s="96" t="str">
        <f t="shared" si="32"/>
        <v/>
      </c>
      <c r="R108" s="380"/>
      <c r="S108" s="444" t="str">
        <f t="shared" si="37"/>
        <v/>
      </c>
      <c r="T108" s="151" t="str">
        <f t="shared" si="33"/>
        <v/>
      </c>
      <c r="U108" s="79"/>
      <c r="V108" s="380"/>
      <c r="W108" s="444" t="str">
        <f t="shared" si="38"/>
        <v/>
      </c>
      <c r="X108" s="151" t="str">
        <f t="shared" si="34"/>
        <v/>
      </c>
      <c r="Y108" s="79"/>
      <c r="Z108" s="380"/>
      <c r="AA108" s="444" t="str">
        <f t="shared" si="39"/>
        <v/>
      </c>
      <c r="AB108" s="151" t="str">
        <f t="shared" si="35"/>
        <v/>
      </c>
    </row>
    <row r="109" spans="1:29" x14ac:dyDescent="0.2">
      <c r="B109" s="555"/>
      <c r="C109" s="556"/>
      <c r="D109" s="556"/>
      <c r="E109" s="19"/>
      <c r="F109" s="164"/>
      <c r="G109" s="180" t="str">
        <f>IF(E109="","",IF($C$7&gt;12,IF(E109="computer",F109*Hulpsheets!$AX$4,F109*Hulpsheets!$AX$5),(IF(E109="computer",F109*Hulpsheets!$AX$4,F109*Hulpsheets!$AX$5)*$C$7/12)))</f>
        <v/>
      </c>
      <c r="H109" s="180" t="str">
        <f>IF(E109="","",IF($C$7&lt;13,0,IF($C$7&gt;24,IF(E109="computer",F109*Hulpsheets!$AY$4,F109*Hulpsheets!$AY$5),IF(E109="computer",F109*Hulpsheets!$AY$4,F109*Hulpsheets!$AY$5)*($C$7-12)/12)))</f>
        <v/>
      </c>
      <c r="I109" s="180" t="str">
        <f>IF(E109="","",IF($C$7&lt;24,0,IF($C$7&gt;36,IF(E109="computer",F109*Hulpsheets!$AZ$4,F109*Hulpsheets!$AZ$5),IF(E109="computer",F109*Hulpsheets!$AZ$4,F109*Hulpsheets!$AZ$5)*($C$7-24)/12)))</f>
        <v/>
      </c>
      <c r="J109" s="180" t="str">
        <f>IF(E109="","",IF($C$7&lt;36,0,IF($C$7&gt;48,IF(E109="computer",F109*Hulpsheets!$BA$4,F109*Hulpsheets!$BA$5),IF(E109="computer",F109*Hulpsheets!$BA$4,F109*Hulpsheets!$BA$5)*($C$7-36)/12)))</f>
        <v/>
      </c>
      <c r="K109" s="180" t="str">
        <f>IF(E109="","",IF($C$7&lt;48,0,IF($C$7&gt;48,IF(E109="computer",F109*Hulpsheets!$BB$4,F109*Hulpsheets!$BB$5),IF(E109="computer",F109*Hulpsheets!$BB$4,F109*Hulpsheets!$BB$5)*($C$7-48)/12)))</f>
        <v/>
      </c>
      <c r="L109" s="386"/>
      <c r="M109" s="297"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2">
        <f t="shared" si="36"/>
        <v>0</v>
      </c>
      <c r="O109" s="86" t="str">
        <f t="shared" si="31"/>
        <v/>
      </c>
      <c r="P109" s="96" t="str">
        <f t="shared" si="32"/>
        <v/>
      </c>
      <c r="R109" s="380"/>
      <c r="S109" s="444" t="str">
        <f t="shared" si="37"/>
        <v/>
      </c>
      <c r="T109" s="151" t="str">
        <f t="shared" si="33"/>
        <v/>
      </c>
      <c r="U109" s="79"/>
      <c r="V109" s="380"/>
      <c r="W109" s="444" t="str">
        <f t="shared" si="38"/>
        <v/>
      </c>
      <c r="X109" s="151" t="str">
        <f t="shared" si="34"/>
        <v/>
      </c>
      <c r="Y109" s="79"/>
      <c r="Z109" s="380"/>
      <c r="AA109" s="444" t="str">
        <f t="shared" si="39"/>
        <v/>
      </c>
      <c r="AB109" s="151" t="str">
        <f t="shared" si="35"/>
        <v/>
      </c>
    </row>
    <row r="110" spans="1:29" x14ac:dyDescent="0.2">
      <c r="B110" s="555"/>
      <c r="C110" s="556"/>
      <c r="D110" s="556"/>
      <c r="E110" s="19"/>
      <c r="F110" s="164"/>
      <c r="G110" s="180" t="str">
        <f>IF(E110="","",IF($C$7&gt;12,IF(E110="computer",F110*Hulpsheets!$AX$4,F110*Hulpsheets!$AX$5),(IF(E110="computer",F110*Hulpsheets!$AX$4,F110*Hulpsheets!$AX$5)*$C$7/12)))</f>
        <v/>
      </c>
      <c r="H110" s="180" t="str">
        <f>IF(E110="","",IF($C$7&lt;13,0,IF($C$7&gt;24,IF(E110="computer",F110*Hulpsheets!$AY$4,F110*Hulpsheets!$AY$5),IF(E110="computer",F110*Hulpsheets!$AY$4,F110*Hulpsheets!$AY$5)*($C$7-12)/12)))</f>
        <v/>
      </c>
      <c r="I110" s="180" t="str">
        <f>IF(E110="","",IF($C$7&lt;24,0,IF($C$7&gt;36,IF(E110="computer",F110*Hulpsheets!$AZ$4,F110*Hulpsheets!$AZ$5),IF(E110="computer",F110*Hulpsheets!$AZ$4,F110*Hulpsheets!$AZ$5)*($C$7-24)/12)))</f>
        <v/>
      </c>
      <c r="J110" s="180" t="str">
        <f>IF(E110="","",IF($C$7&lt;36,0,IF($C$7&gt;48,IF(E110="computer",F110*Hulpsheets!$BA$4,F110*Hulpsheets!$BA$5),IF(E110="computer",F110*Hulpsheets!$BA$4,F110*Hulpsheets!$BA$5)*($C$7-36)/12)))</f>
        <v/>
      </c>
      <c r="K110" s="180" t="str">
        <f>IF(E110="","",IF($C$7&lt;48,0,IF($C$7&gt;48,IF(E110="computer",F110*Hulpsheets!$BB$4,F110*Hulpsheets!$BB$5),IF(E110="computer",F110*Hulpsheets!$BB$4,F110*Hulpsheets!$BB$5)*($C$7-48)/12)))</f>
        <v/>
      </c>
      <c r="L110" s="386"/>
      <c r="M110" s="297"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2">
        <f t="shared" si="36"/>
        <v>0</v>
      </c>
      <c r="O110" s="86" t="str">
        <f t="shared" si="31"/>
        <v/>
      </c>
      <c r="P110" s="96" t="str">
        <f t="shared" si="32"/>
        <v/>
      </c>
      <c r="R110" s="380"/>
      <c r="S110" s="444" t="str">
        <f t="shared" si="37"/>
        <v/>
      </c>
      <c r="T110" s="151" t="str">
        <f t="shared" si="33"/>
        <v/>
      </c>
      <c r="U110" s="79"/>
      <c r="V110" s="380"/>
      <c r="W110" s="444" t="str">
        <f t="shared" si="38"/>
        <v/>
      </c>
      <c r="X110" s="151" t="str">
        <f t="shared" si="34"/>
        <v/>
      </c>
      <c r="Y110" s="79"/>
      <c r="Z110" s="380"/>
      <c r="AA110" s="444" t="str">
        <f t="shared" si="39"/>
        <v/>
      </c>
      <c r="AB110" s="151" t="str">
        <f t="shared" si="35"/>
        <v/>
      </c>
    </row>
    <row r="111" spans="1:29" x14ac:dyDescent="0.2">
      <c r="B111" s="555"/>
      <c r="C111" s="556"/>
      <c r="D111" s="556"/>
      <c r="E111" s="19"/>
      <c r="F111" s="164"/>
      <c r="G111" s="180" t="str">
        <f>IF(E111="","",IF($C$7&gt;12,IF(E111="computer",F111*Hulpsheets!$AX$4,F111*Hulpsheets!$AX$5),(IF(E111="computer",F111*Hulpsheets!$AX$4,F111*Hulpsheets!$AX$5)*$C$7/12)))</f>
        <v/>
      </c>
      <c r="H111" s="180" t="str">
        <f>IF(E111="","",IF($C$7&lt;13,0,IF($C$7&gt;24,IF(E111="computer",F111*Hulpsheets!$AY$4,F111*Hulpsheets!$AY$5),IF(E111="computer",F111*Hulpsheets!$AY$4,F111*Hulpsheets!$AY$5)*($C$7-12)/12)))</f>
        <v/>
      </c>
      <c r="I111" s="180" t="str">
        <f>IF(E111="","",IF($C$7&lt;24,0,IF($C$7&gt;36,IF(E111="computer",F111*Hulpsheets!$AZ$4,F111*Hulpsheets!$AZ$5),IF(E111="computer",F111*Hulpsheets!$AZ$4,F111*Hulpsheets!$AZ$5)*($C$7-24)/12)))</f>
        <v/>
      </c>
      <c r="J111" s="180" t="str">
        <f>IF(E111="","",IF($C$7&lt;36,0,IF($C$7&gt;48,IF(E111="computer",F111*Hulpsheets!$BA$4,F111*Hulpsheets!$BA$5),IF(E111="computer",F111*Hulpsheets!$BA$4,F111*Hulpsheets!$BA$5)*($C$7-36)/12)))</f>
        <v/>
      </c>
      <c r="K111" s="180" t="str">
        <f>IF(E111="","",IF($C$7&lt;48,0,IF($C$7&gt;48,IF(E111="computer",F111*Hulpsheets!$BB$4,F111*Hulpsheets!$BB$5),IF(E111="computer",F111*Hulpsheets!$BB$4,F111*Hulpsheets!$BB$5)*($C$7-48)/12)))</f>
        <v/>
      </c>
      <c r="L111" s="386"/>
      <c r="M111" s="297"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2">
        <f t="shared" si="36"/>
        <v>0</v>
      </c>
      <c r="O111" s="86" t="str">
        <f t="shared" si="31"/>
        <v/>
      </c>
      <c r="P111" s="96" t="str">
        <f t="shared" si="32"/>
        <v/>
      </c>
      <c r="R111" s="380"/>
      <c r="S111" s="444" t="str">
        <f t="shared" si="37"/>
        <v/>
      </c>
      <c r="T111" s="151" t="str">
        <f t="shared" si="33"/>
        <v/>
      </c>
      <c r="U111" s="79"/>
      <c r="V111" s="380"/>
      <c r="W111" s="444" t="str">
        <f t="shared" si="38"/>
        <v/>
      </c>
      <c r="X111" s="151" t="str">
        <f t="shared" si="34"/>
        <v/>
      </c>
      <c r="Y111" s="79"/>
      <c r="Z111" s="380"/>
      <c r="AA111" s="444" t="str">
        <f t="shared" si="39"/>
        <v/>
      </c>
      <c r="AB111" s="151" t="str">
        <f t="shared" si="35"/>
        <v/>
      </c>
    </row>
    <row r="112" spans="1:29" x14ac:dyDescent="0.2">
      <c r="B112" s="555"/>
      <c r="C112" s="556"/>
      <c r="D112" s="556"/>
      <c r="E112" s="19"/>
      <c r="F112" s="164"/>
      <c r="G112" s="180" t="str">
        <f>IF(E112="","",IF($C$7&gt;12,IF(E112="computer",F112*Hulpsheets!$AX$4,F112*Hulpsheets!$AX$5),(IF(E112="computer",F112*Hulpsheets!$AX$4,F112*Hulpsheets!$AX$5)*$C$7/12)))</f>
        <v/>
      </c>
      <c r="H112" s="180" t="str">
        <f>IF(E112="","",IF($C$7&lt;13,0,IF($C$7&gt;24,IF(E112="computer",F112*Hulpsheets!$AY$4,F112*Hulpsheets!$AY$5),IF(E112="computer",F112*Hulpsheets!$AY$4,F112*Hulpsheets!$AY$5)*($C$7-12)/12)))</f>
        <v/>
      </c>
      <c r="I112" s="180" t="str">
        <f>IF(E112="","",IF($C$7&lt;24,0,IF($C$7&gt;36,IF(E112="computer",F112*Hulpsheets!$AZ$4,F112*Hulpsheets!$AZ$5),IF(E112="computer",F112*Hulpsheets!$AZ$4,F112*Hulpsheets!$AZ$5)*($C$7-24)/12)))</f>
        <v/>
      </c>
      <c r="J112" s="180" t="str">
        <f>IF(E112="","",IF($C$7&lt;36,0,IF($C$7&gt;48,IF(E112="computer",F112*Hulpsheets!$BA$4,F112*Hulpsheets!$BA$5),IF(E112="computer",F112*Hulpsheets!$BA$4,F112*Hulpsheets!$BA$5)*($C$7-36)/12)))</f>
        <v/>
      </c>
      <c r="K112" s="180" t="str">
        <f>IF(E112="","",IF($C$7&lt;48,0,IF($C$7&gt;48,IF(E112="computer",F112*Hulpsheets!$BB$4,F112*Hulpsheets!$BB$5),IF(E112="computer",F112*Hulpsheets!$BB$4,F112*Hulpsheets!$BB$5)*($C$7-48)/12)))</f>
        <v/>
      </c>
      <c r="L112" s="386"/>
      <c r="M112" s="297"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2">
        <f t="shared" si="36"/>
        <v>0</v>
      </c>
      <c r="O112" s="86" t="str">
        <f t="shared" si="31"/>
        <v/>
      </c>
      <c r="P112" s="96" t="str">
        <f t="shared" si="32"/>
        <v/>
      </c>
      <c r="R112" s="380"/>
      <c r="S112" s="444" t="str">
        <f t="shared" si="37"/>
        <v/>
      </c>
      <c r="T112" s="151" t="str">
        <f t="shared" si="33"/>
        <v/>
      </c>
      <c r="U112" s="79"/>
      <c r="V112" s="380"/>
      <c r="W112" s="444" t="str">
        <f t="shared" si="38"/>
        <v/>
      </c>
      <c r="X112" s="151" t="str">
        <f t="shared" si="34"/>
        <v/>
      </c>
      <c r="Y112" s="79"/>
      <c r="Z112" s="380"/>
      <c r="AA112" s="444" t="str">
        <f t="shared" si="39"/>
        <v/>
      </c>
      <c r="AB112" s="151" t="str">
        <f t="shared" si="35"/>
        <v/>
      </c>
    </row>
    <row r="113" spans="2:28" x14ac:dyDescent="0.2">
      <c r="B113" s="555"/>
      <c r="C113" s="556"/>
      <c r="D113" s="556"/>
      <c r="E113" s="19"/>
      <c r="F113" s="164"/>
      <c r="G113" s="180" t="str">
        <f>IF(E113="","",IF($C$7&gt;12,IF(E113="computer",F113*Hulpsheets!$AX$4,F113*Hulpsheets!$AX$5),(IF(E113="computer",F113*Hulpsheets!$AX$4,F113*Hulpsheets!$AX$5)*$C$7/12)))</f>
        <v/>
      </c>
      <c r="H113" s="180" t="str">
        <f>IF(E113="","",IF($C$7&lt;13,0,IF($C$7&gt;24,IF(E113="computer",F113*Hulpsheets!$AY$4,F113*Hulpsheets!$AY$5),IF(E113="computer",F113*Hulpsheets!$AY$4,F113*Hulpsheets!$AY$5)*($C$7-12)/12)))</f>
        <v/>
      </c>
      <c r="I113" s="180" t="str">
        <f>IF(E113="","",IF($C$7&lt;24,0,IF($C$7&gt;36,IF(E113="computer",F113*Hulpsheets!$AZ$4,F113*Hulpsheets!$AZ$5),IF(E113="computer",F113*Hulpsheets!$AZ$4,F113*Hulpsheets!$AZ$5)*($C$7-24)/12)))</f>
        <v/>
      </c>
      <c r="J113" s="180" t="str">
        <f>IF(E113="","",IF($C$7&lt;36,0,IF($C$7&gt;48,IF(E113="computer",F113*Hulpsheets!$BA$4,F113*Hulpsheets!$BA$5),IF(E113="computer",F113*Hulpsheets!$BA$4,F113*Hulpsheets!$BA$5)*($C$7-36)/12)))</f>
        <v/>
      </c>
      <c r="K113" s="180" t="str">
        <f>IF(E113="","",IF($C$7&lt;48,0,IF($C$7&gt;48,IF(E113="computer",F113*Hulpsheets!$BB$4,F113*Hulpsheets!$BB$5),IF(E113="computer",F113*Hulpsheets!$BB$4,F113*Hulpsheets!$BB$5)*($C$7-48)/12)))</f>
        <v/>
      </c>
      <c r="L113" s="386"/>
      <c r="M113" s="297"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2">
        <f t="shared" si="36"/>
        <v>0</v>
      </c>
      <c r="O113" s="86" t="str">
        <f t="shared" si="31"/>
        <v/>
      </c>
      <c r="P113" s="96" t="str">
        <f t="shared" si="32"/>
        <v/>
      </c>
      <c r="R113" s="380"/>
      <c r="S113" s="444" t="str">
        <f t="shared" si="37"/>
        <v/>
      </c>
      <c r="T113" s="151" t="str">
        <f t="shared" si="33"/>
        <v/>
      </c>
      <c r="U113" s="79"/>
      <c r="V113" s="380"/>
      <c r="W113" s="444" t="str">
        <f t="shared" si="38"/>
        <v/>
      </c>
      <c r="X113" s="151" t="str">
        <f t="shared" si="34"/>
        <v/>
      </c>
      <c r="Y113" s="79"/>
      <c r="Z113" s="380"/>
      <c r="AA113" s="444" t="str">
        <f t="shared" si="39"/>
        <v/>
      </c>
      <c r="AB113" s="151" t="str">
        <f t="shared" si="35"/>
        <v/>
      </c>
    </row>
    <row r="114" spans="2:28" x14ac:dyDescent="0.2">
      <c r="B114" s="555"/>
      <c r="C114" s="556"/>
      <c r="D114" s="556"/>
      <c r="E114" s="19"/>
      <c r="F114" s="164"/>
      <c r="G114" s="180" t="str">
        <f>IF(E114="","",IF($C$7&gt;12,IF(E114="computer",F114*Hulpsheets!$AX$4,F114*Hulpsheets!$AX$5),(IF(E114="computer",F114*Hulpsheets!$AX$4,F114*Hulpsheets!$AX$5)*$C$7/12)))</f>
        <v/>
      </c>
      <c r="H114" s="180" t="str">
        <f>IF(E114="","",IF($C$7&lt;13,0,IF($C$7&gt;24,IF(E114="computer",F114*Hulpsheets!$AY$4,F114*Hulpsheets!$AY$5),IF(E114="computer",F114*Hulpsheets!$AY$4,F114*Hulpsheets!$AY$5)*($C$7-12)/12)))</f>
        <v/>
      </c>
      <c r="I114" s="180" t="str">
        <f>IF(E114="","",IF($C$7&lt;24,0,IF($C$7&gt;36,IF(E114="computer",F114*Hulpsheets!$AZ$4,F114*Hulpsheets!$AZ$5),IF(E114="computer",F114*Hulpsheets!$AZ$4,F114*Hulpsheets!$AZ$5)*($C$7-24)/12)))</f>
        <v/>
      </c>
      <c r="J114" s="180" t="str">
        <f>IF(E114="","",IF($C$7&lt;36,0,IF($C$7&gt;48,IF(E114="computer",F114*Hulpsheets!$BA$4,F114*Hulpsheets!$BA$5),IF(E114="computer",F114*Hulpsheets!$BA$4,F114*Hulpsheets!$BA$5)*($C$7-36)/12)))</f>
        <v/>
      </c>
      <c r="K114" s="180" t="str">
        <f>IF(E114="","",IF($C$7&lt;48,0,IF($C$7&gt;48,IF(E114="computer",F114*Hulpsheets!$BB$4,F114*Hulpsheets!$BB$5),IF(E114="computer",F114*Hulpsheets!$BB$4,F114*Hulpsheets!$BB$5)*($C$7-48)/12)))</f>
        <v/>
      </c>
      <c r="L114" s="386"/>
      <c r="M114" s="297"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2">
        <f t="shared" si="36"/>
        <v>0</v>
      </c>
      <c r="O114" s="86" t="str">
        <f t="shared" si="31"/>
        <v/>
      </c>
      <c r="P114" s="96" t="str">
        <f t="shared" si="32"/>
        <v/>
      </c>
      <c r="R114" s="380"/>
      <c r="S114" s="444" t="str">
        <f t="shared" si="37"/>
        <v/>
      </c>
      <c r="T114" s="151" t="str">
        <f t="shared" si="33"/>
        <v/>
      </c>
      <c r="U114" s="79"/>
      <c r="V114" s="380"/>
      <c r="W114" s="444" t="str">
        <f t="shared" si="38"/>
        <v/>
      </c>
      <c r="X114" s="151" t="str">
        <f t="shared" si="34"/>
        <v/>
      </c>
      <c r="Y114" s="79"/>
      <c r="Z114" s="380"/>
      <c r="AA114" s="444" t="str">
        <f t="shared" si="39"/>
        <v/>
      </c>
      <c r="AB114" s="151" t="str">
        <f t="shared" si="35"/>
        <v/>
      </c>
    </row>
    <row r="115" spans="2:28" x14ac:dyDescent="0.2">
      <c r="B115" s="555"/>
      <c r="C115" s="556"/>
      <c r="D115" s="556"/>
      <c r="E115" s="19"/>
      <c r="F115" s="164"/>
      <c r="G115" s="180" t="str">
        <f>IF(E115="","",IF($C$7&gt;12,IF(E115="computer",F115*Hulpsheets!$AX$4,F115*Hulpsheets!$AX$5),(IF(E115="computer",F115*Hulpsheets!$AX$4,F115*Hulpsheets!$AX$5)*$C$7/12)))</f>
        <v/>
      </c>
      <c r="H115" s="180" t="str">
        <f>IF(E115="","",IF($C$7&lt;13,0,IF($C$7&gt;24,IF(E115="computer",F115*Hulpsheets!$AY$4,F115*Hulpsheets!$AY$5),IF(E115="computer",F115*Hulpsheets!$AY$4,F115*Hulpsheets!$AY$5)*($C$7-12)/12)))</f>
        <v/>
      </c>
      <c r="I115" s="180" t="str">
        <f>IF(E115="","",IF($C$7&lt;24,0,IF($C$7&gt;36,IF(E115="computer",F115*Hulpsheets!$AZ$4,F115*Hulpsheets!$AZ$5),IF(E115="computer",F115*Hulpsheets!$AZ$4,F115*Hulpsheets!$AZ$5)*($C$7-24)/12)))</f>
        <v/>
      </c>
      <c r="J115" s="180" t="str">
        <f>IF(E115="","",IF($C$7&lt;36,0,IF($C$7&gt;48,IF(E115="computer",F115*Hulpsheets!$BA$4,F115*Hulpsheets!$BA$5),IF(E115="computer",F115*Hulpsheets!$BA$4,F115*Hulpsheets!$BA$5)*($C$7-36)/12)))</f>
        <v/>
      </c>
      <c r="K115" s="180" t="str">
        <f>IF(E115="","",IF($C$7&lt;48,0,IF($C$7&gt;48,IF(E115="computer",F115*Hulpsheets!$BB$4,F115*Hulpsheets!$BB$5),IF(E115="computer",F115*Hulpsheets!$BB$4,F115*Hulpsheets!$BB$5)*($C$7-48)/12)))</f>
        <v/>
      </c>
      <c r="L115" s="386"/>
      <c r="M115" s="297"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2">
        <f t="shared" si="36"/>
        <v>0</v>
      </c>
      <c r="O115" s="86" t="str">
        <f t="shared" si="31"/>
        <v/>
      </c>
      <c r="P115" s="96" t="str">
        <f t="shared" si="32"/>
        <v/>
      </c>
      <c r="R115" s="380"/>
      <c r="S115" s="444" t="str">
        <f t="shared" si="37"/>
        <v/>
      </c>
      <c r="T115" s="151" t="str">
        <f t="shared" si="33"/>
        <v/>
      </c>
      <c r="U115" s="79"/>
      <c r="V115" s="380"/>
      <c r="W115" s="444" t="str">
        <f t="shared" si="38"/>
        <v/>
      </c>
      <c r="X115" s="151" t="str">
        <f t="shared" si="34"/>
        <v/>
      </c>
      <c r="Y115" s="79"/>
      <c r="Z115" s="380"/>
      <c r="AA115" s="444" t="str">
        <f t="shared" si="39"/>
        <v/>
      </c>
      <c r="AB115" s="151" t="str">
        <f t="shared" si="35"/>
        <v/>
      </c>
    </row>
    <row r="116" spans="2:28" ht="13.5" thickBot="1" x14ac:dyDescent="0.25">
      <c r="B116" s="555"/>
      <c r="C116" s="556"/>
      <c r="D116" s="556"/>
      <c r="E116" s="19"/>
      <c r="F116" s="164"/>
      <c r="G116" s="180" t="str">
        <f>IF(E116="","",IF($C$7&gt;12,IF(E116="computer",F116*Hulpsheets!$AX$4,F116*Hulpsheets!$AX$5),(IF(E116="computer",F116*Hulpsheets!$AX$4,F116*Hulpsheets!$AX$5)*$C$7/12)))</f>
        <v/>
      </c>
      <c r="H116" s="180" t="str">
        <f>IF(E116="","",IF($C$7&lt;13,0,IF($C$7&gt;24,IF(E116="computer",F116*Hulpsheets!$AY$4,F116*Hulpsheets!$AY$5),IF(E116="computer",F116*Hulpsheets!$AY$4,F116*Hulpsheets!$AY$5)*($C$7-12)/12)))</f>
        <v/>
      </c>
      <c r="I116" s="180" t="str">
        <f>IF(E116="","",IF($C$7&lt;24,0,IF($C$7&gt;36,IF(E116="computer",F116*Hulpsheets!$AZ$4,F116*Hulpsheets!$AZ$5),IF(E116="computer",F116*Hulpsheets!$AZ$4,F116*Hulpsheets!$AZ$5)*($C$7-24)/12)))</f>
        <v/>
      </c>
      <c r="J116" s="180" t="str">
        <f>IF(E116="","",IF($C$7&lt;36,0,IF($C$7&gt;48,IF(E116="computer",F116*Hulpsheets!$BA$4,F116*Hulpsheets!$BA$5),IF(E116="computer",F116*Hulpsheets!$BA$4,F116*Hulpsheets!$BA$5)*($C$7-36)/12)))</f>
        <v/>
      </c>
      <c r="K116" s="180" t="str">
        <f>IF(E116="","",IF($C$7&lt;48,0,IF($C$7&gt;48,IF(E116="computer",F116*Hulpsheets!$BB$4,F116*Hulpsheets!$BB$5),IF(E116="computer",F116*Hulpsheets!$BB$4,F116*Hulpsheets!$BB$5)*($C$7-48)/12)))</f>
        <v/>
      </c>
      <c r="L116" s="386"/>
      <c r="M116" s="297"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2">
        <f t="shared" si="36"/>
        <v>0</v>
      </c>
      <c r="O116" s="86" t="str">
        <f t="shared" si="31"/>
        <v/>
      </c>
      <c r="P116" s="96" t="str">
        <f t="shared" si="32"/>
        <v/>
      </c>
      <c r="R116" s="380"/>
      <c r="S116" s="444" t="str">
        <f t="shared" si="37"/>
        <v/>
      </c>
      <c r="T116" s="151" t="str">
        <f t="shared" si="33"/>
        <v/>
      </c>
      <c r="U116" s="79"/>
      <c r="V116" s="380"/>
      <c r="W116" s="444" t="str">
        <f t="shared" si="38"/>
        <v/>
      </c>
      <c r="X116" s="151" t="str">
        <f t="shared" si="34"/>
        <v/>
      </c>
      <c r="Y116" s="79"/>
      <c r="Z116" s="380"/>
      <c r="AA116" s="444" t="str">
        <f t="shared" si="39"/>
        <v/>
      </c>
      <c r="AB116" s="151" t="str">
        <f t="shared" si="35"/>
        <v/>
      </c>
    </row>
    <row r="117" spans="2:28" hidden="1" outlineLevel="1" x14ac:dyDescent="0.2">
      <c r="B117" s="555"/>
      <c r="C117" s="556"/>
      <c r="D117" s="556"/>
      <c r="E117" s="19"/>
      <c r="F117" s="164"/>
      <c r="G117" s="180" t="str">
        <f>IF(E117="","",IF($C$7&gt;12,IF(E117="computer",F117*Hulpsheets!$AX$4,F117*Hulpsheets!$AX$5),(IF(E117="computer",F117*Hulpsheets!$AX$4,F117*Hulpsheets!$AX$5)*$C$7/12)))</f>
        <v/>
      </c>
      <c r="H117" s="180" t="str">
        <f>IF(E117="","",IF($C$7&lt;13,0,IF($C$7&gt;24,IF(E117="computer",F117*Hulpsheets!$AY$4,F117*Hulpsheets!$AY$5),IF(E117="computer",F117*Hulpsheets!$AY$4,F117*Hulpsheets!$AY$5)*($C$7-12)/12)))</f>
        <v/>
      </c>
      <c r="I117" s="180" t="str">
        <f>IF(E117="","",IF($C$7&lt;24,0,IF($C$7&gt;36,IF(E117="computer",F117*Hulpsheets!$AZ$4,F117*Hulpsheets!$AZ$5),IF(E117="computer",F117*Hulpsheets!$AZ$4,F117*Hulpsheets!$AZ$5)*($C$7-24)/12)))</f>
        <v/>
      </c>
      <c r="J117" s="180" t="str">
        <f>IF(E117="","",IF($C$7&lt;36,0,IF($C$7&gt;48,IF(E117="computer",F117*Hulpsheets!$BA$4,F117*Hulpsheets!$BA$5),IF(E117="computer",F117*Hulpsheets!$BA$4,F117*Hulpsheets!$BA$5)*($C$7-36)/12)))</f>
        <v/>
      </c>
      <c r="K117" s="180" t="str">
        <f>IF(E117="","",IF($C$7&lt;48,0,IF($C$7&gt;48,IF(E117="computer",F117*Hulpsheets!$BB$4,F117*Hulpsheets!$BB$5),IF(E117="computer",F117*Hulpsheets!$BB$4,F117*Hulpsheets!$BB$5)*($C$7-48)/12)))</f>
        <v/>
      </c>
      <c r="L117" s="386"/>
      <c r="M117" s="297"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2">
        <f t="shared" si="36"/>
        <v>0</v>
      </c>
      <c r="O117" s="86" t="str">
        <f t="shared" si="31"/>
        <v/>
      </c>
      <c r="P117" s="96" t="str">
        <f t="shared" si="32"/>
        <v/>
      </c>
      <c r="R117" s="380"/>
      <c r="S117" s="444" t="str">
        <f t="shared" si="37"/>
        <v/>
      </c>
      <c r="T117" s="151" t="str">
        <f t="shared" si="33"/>
        <v/>
      </c>
      <c r="U117" s="79"/>
      <c r="V117" s="380"/>
      <c r="W117" s="444" t="str">
        <f t="shared" si="38"/>
        <v/>
      </c>
      <c r="X117" s="151" t="str">
        <f t="shared" si="34"/>
        <v/>
      </c>
      <c r="Y117" s="79"/>
      <c r="Z117" s="380"/>
      <c r="AA117" s="444" t="str">
        <f t="shared" si="39"/>
        <v/>
      </c>
      <c r="AB117" s="151" t="str">
        <f t="shared" si="35"/>
        <v/>
      </c>
    </row>
    <row r="118" spans="2:28" hidden="1" outlineLevel="1" x14ac:dyDescent="0.2">
      <c r="B118" s="555"/>
      <c r="C118" s="556"/>
      <c r="D118" s="556"/>
      <c r="E118" s="19"/>
      <c r="F118" s="164"/>
      <c r="G118" s="180" t="str">
        <f>IF(E118="","",IF($C$7&gt;12,IF(E118="computer",F118*Hulpsheets!$AX$4,F118*Hulpsheets!$AX$5),(IF(E118="computer",F118*Hulpsheets!$AX$4,F118*Hulpsheets!$AX$5)*$C$7/12)))</f>
        <v/>
      </c>
      <c r="H118" s="180" t="str">
        <f>IF(E118="","",IF($C$7&lt;13,0,IF($C$7&gt;24,IF(E118="computer",F118*Hulpsheets!$AY$4,F118*Hulpsheets!$AY$5),IF(E118="computer",F118*Hulpsheets!$AY$4,F118*Hulpsheets!$AY$5)*($C$7-12)/12)))</f>
        <v/>
      </c>
      <c r="I118" s="180" t="str">
        <f>IF(E118="","",IF($C$7&lt;24,0,IF($C$7&gt;36,IF(E118="computer",F118*Hulpsheets!$AZ$4,F118*Hulpsheets!$AZ$5),IF(E118="computer",F118*Hulpsheets!$AZ$4,F118*Hulpsheets!$AZ$5)*($C$7-24)/12)))</f>
        <v/>
      </c>
      <c r="J118" s="180" t="str">
        <f>IF(E118="","",IF($C$7&lt;36,0,IF($C$7&gt;48,IF(E118="computer",F118*Hulpsheets!$BA$4,F118*Hulpsheets!$BA$5),IF(E118="computer",F118*Hulpsheets!$BA$4,F118*Hulpsheets!$BA$5)*($C$7-36)/12)))</f>
        <v/>
      </c>
      <c r="K118" s="180" t="str">
        <f>IF(E118="","",IF($C$7&lt;48,0,IF($C$7&gt;48,IF(E118="computer",F118*Hulpsheets!$BB$4,F118*Hulpsheets!$BB$5),IF(E118="computer",F118*Hulpsheets!$BB$4,F118*Hulpsheets!$BB$5)*($C$7-48)/12)))</f>
        <v/>
      </c>
      <c r="L118" s="386"/>
      <c r="M118" s="297"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2">
        <f t="shared" si="36"/>
        <v>0</v>
      </c>
      <c r="O118" s="86" t="str">
        <f t="shared" si="31"/>
        <v/>
      </c>
      <c r="P118" s="96" t="str">
        <f t="shared" si="32"/>
        <v/>
      </c>
      <c r="R118" s="380"/>
      <c r="S118" s="444" t="str">
        <f t="shared" si="37"/>
        <v/>
      </c>
      <c r="T118" s="151" t="str">
        <f t="shared" si="33"/>
        <v/>
      </c>
      <c r="U118" s="79"/>
      <c r="V118" s="380"/>
      <c r="W118" s="444" t="str">
        <f t="shared" si="38"/>
        <v/>
      </c>
      <c r="X118" s="151" t="str">
        <f t="shared" si="34"/>
        <v/>
      </c>
      <c r="Y118" s="79"/>
      <c r="Z118" s="380"/>
      <c r="AA118" s="444" t="str">
        <f t="shared" si="39"/>
        <v/>
      </c>
      <c r="AB118" s="151" t="str">
        <f t="shared" si="35"/>
        <v/>
      </c>
    </row>
    <row r="119" spans="2:28" hidden="1" outlineLevel="1" x14ac:dyDescent="0.2">
      <c r="B119" s="555"/>
      <c r="C119" s="556"/>
      <c r="D119" s="556"/>
      <c r="E119" s="19"/>
      <c r="F119" s="164"/>
      <c r="G119" s="180" t="str">
        <f>IF(E119="","",IF($C$7&gt;12,IF(E119="computer",F119*Hulpsheets!$AX$4,F119*Hulpsheets!$AX$5),(IF(E119="computer",F119*Hulpsheets!$AX$4,F119*Hulpsheets!$AX$5)*$C$7/12)))</f>
        <v/>
      </c>
      <c r="H119" s="180" t="str">
        <f>IF(E119="","",IF($C$7&lt;13,0,IF($C$7&gt;24,IF(E119="computer",F119*Hulpsheets!$AY$4,F119*Hulpsheets!$AY$5),IF(E119="computer",F119*Hulpsheets!$AY$4,F119*Hulpsheets!$AY$5)*($C$7-12)/12)))</f>
        <v/>
      </c>
      <c r="I119" s="180" t="str">
        <f>IF(E119="","",IF($C$7&lt;24,0,IF($C$7&gt;36,IF(E119="computer",F119*Hulpsheets!$AZ$4,F119*Hulpsheets!$AZ$5),IF(E119="computer",F119*Hulpsheets!$AZ$4,F119*Hulpsheets!$AZ$5)*($C$7-24)/12)))</f>
        <v/>
      </c>
      <c r="J119" s="180" t="str">
        <f>IF(E119="","",IF($C$7&lt;36,0,IF($C$7&gt;48,IF(E119="computer",F119*Hulpsheets!$BA$4,F119*Hulpsheets!$BA$5),IF(E119="computer",F119*Hulpsheets!$BA$4,F119*Hulpsheets!$BA$5)*($C$7-36)/12)))</f>
        <v/>
      </c>
      <c r="K119" s="180" t="str">
        <f>IF(E119="","",IF($C$7&lt;48,0,IF($C$7&gt;48,IF(E119="computer",F119*Hulpsheets!$BB$4,F119*Hulpsheets!$BB$5),IF(E119="computer",F119*Hulpsheets!$BB$4,F119*Hulpsheets!$BB$5)*($C$7-48)/12)))</f>
        <v/>
      </c>
      <c r="L119" s="386"/>
      <c r="M119" s="297"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2">
        <f t="shared" si="36"/>
        <v>0</v>
      </c>
      <c r="O119" s="86" t="str">
        <f t="shared" si="31"/>
        <v/>
      </c>
      <c r="P119" s="96" t="str">
        <f t="shared" si="32"/>
        <v/>
      </c>
      <c r="R119" s="380"/>
      <c r="S119" s="444" t="str">
        <f t="shared" si="37"/>
        <v/>
      </c>
      <c r="T119" s="151" t="str">
        <f t="shared" si="33"/>
        <v/>
      </c>
      <c r="U119" s="79"/>
      <c r="V119" s="380"/>
      <c r="W119" s="444" t="str">
        <f t="shared" si="38"/>
        <v/>
      </c>
      <c r="X119" s="151" t="str">
        <f t="shared" si="34"/>
        <v/>
      </c>
      <c r="Y119" s="79"/>
      <c r="Z119" s="380"/>
      <c r="AA119" s="444" t="str">
        <f t="shared" si="39"/>
        <v/>
      </c>
      <c r="AB119" s="151" t="str">
        <f t="shared" si="35"/>
        <v/>
      </c>
    </row>
    <row r="120" spans="2:28" hidden="1" outlineLevel="1" x14ac:dyDescent="0.2">
      <c r="B120" s="555"/>
      <c r="C120" s="556"/>
      <c r="D120" s="556"/>
      <c r="E120" s="19"/>
      <c r="F120" s="164"/>
      <c r="G120" s="180" t="str">
        <f>IF(E120="","",IF($C$7&gt;12,IF(E120="computer",F120*Hulpsheets!$AX$4,F120*Hulpsheets!$AX$5),(IF(E120="computer",F120*Hulpsheets!$AX$4,F120*Hulpsheets!$AX$5)*$C$7/12)))</f>
        <v/>
      </c>
      <c r="H120" s="180" t="str">
        <f>IF(E120="","",IF($C$7&lt;13,0,IF($C$7&gt;24,IF(E120="computer",F120*Hulpsheets!$AY$4,F120*Hulpsheets!$AY$5),IF(E120="computer",F120*Hulpsheets!$AY$4,F120*Hulpsheets!$AY$5)*($C$7-12)/12)))</f>
        <v/>
      </c>
      <c r="I120" s="180" t="str">
        <f>IF(E120="","",IF($C$7&lt;24,0,IF($C$7&gt;36,IF(E120="computer",F120*Hulpsheets!$AZ$4,F120*Hulpsheets!$AZ$5),IF(E120="computer",F120*Hulpsheets!$AZ$4,F120*Hulpsheets!$AZ$5)*($C$7-24)/12)))</f>
        <v/>
      </c>
      <c r="J120" s="180" t="str">
        <f>IF(E120="","",IF($C$7&lt;36,0,IF($C$7&gt;48,IF(E120="computer",F120*Hulpsheets!$BA$4,F120*Hulpsheets!$BA$5),IF(E120="computer",F120*Hulpsheets!$BA$4,F120*Hulpsheets!$BA$5)*($C$7-36)/12)))</f>
        <v/>
      </c>
      <c r="K120" s="180" t="str">
        <f>IF(E120="","",IF($C$7&lt;48,0,IF($C$7&gt;48,IF(E120="computer",F120*Hulpsheets!$BB$4,F120*Hulpsheets!$BB$5),IF(E120="computer",F120*Hulpsheets!$BB$4,F120*Hulpsheets!$BB$5)*($C$7-48)/12)))</f>
        <v/>
      </c>
      <c r="L120" s="386"/>
      <c r="M120" s="297"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2">
        <f t="shared" si="36"/>
        <v>0</v>
      </c>
      <c r="O120" s="86" t="str">
        <f t="shared" si="31"/>
        <v/>
      </c>
      <c r="P120" s="96" t="str">
        <f t="shared" si="32"/>
        <v/>
      </c>
      <c r="R120" s="380"/>
      <c r="S120" s="444" t="str">
        <f t="shared" si="37"/>
        <v/>
      </c>
      <c r="T120" s="151" t="str">
        <f t="shared" si="33"/>
        <v/>
      </c>
      <c r="U120" s="79"/>
      <c r="V120" s="380"/>
      <c r="W120" s="444" t="str">
        <f t="shared" si="38"/>
        <v/>
      </c>
      <c r="X120" s="151" t="str">
        <f t="shared" si="34"/>
        <v/>
      </c>
      <c r="Y120" s="79"/>
      <c r="Z120" s="380"/>
      <c r="AA120" s="444" t="str">
        <f t="shared" si="39"/>
        <v/>
      </c>
      <c r="AB120" s="151" t="str">
        <f t="shared" si="35"/>
        <v/>
      </c>
    </row>
    <row r="121" spans="2:28" hidden="1" outlineLevel="1" x14ac:dyDescent="0.2">
      <c r="B121" s="555"/>
      <c r="C121" s="556"/>
      <c r="D121" s="556"/>
      <c r="E121" s="19"/>
      <c r="F121" s="164"/>
      <c r="G121" s="180" t="str">
        <f>IF(E121="","",IF($C$7&gt;12,IF(E121="computer",F121*Hulpsheets!$AX$4,F121*Hulpsheets!$AX$5),(IF(E121="computer",F121*Hulpsheets!$AX$4,F121*Hulpsheets!$AX$5)*$C$7/12)))</f>
        <v/>
      </c>
      <c r="H121" s="180" t="str">
        <f>IF(E121="","",IF($C$7&lt;13,0,IF($C$7&gt;24,IF(E121="computer",F121*Hulpsheets!$AY$4,F121*Hulpsheets!$AY$5),IF(E121="computer",F121*Hulpsheets!$AY$4,F121*Hulpsheets!$AY$5)*($C$7-12)/12)))</f>
        <v/>
      </c>
      <c r="I121" s="180" t="str">
        <f>IF(E121="","",IF($C$7&lt;24,0,IF($C$7&gt;36,IF(E121="computer",F121*Hulpsheets!$AZ$4,F121*Hulpsheets!$AZ$5),IF(E121="computer",F121*Hulpsheets!$AZ$4,F121*Hulpsheets!$AZ$5)*($C$7-24)/12)))</f>
        <v/>
      </c>
      <c r="J121" s="180" t="str">
        <f>IF(E121="","",IF($C$7&lt;36,0,IF($C$7&gt;48,IF(E121="computer",F121*Hulpsheets!$BA$4,F121*Hulpsheets!$BA$5),IF(E121="computer",F121*Hulpsheets!$BA$4,F121*Hulpsheets!$BA$5)*($C$7-36)/12)))</f>
        <v/>
      </c>
      <c r="K121" s="180" t="str">
        <f>IF(E121="","",IF($C$7&lt;48,0,IF($C$7&gt;48,IF(E121="computer",F121*Hulpsheets!$BB$4,F121*Hulpsheets!$BB$5),IF(E121="computer",F121*Hulpsheets!$BB$4,F121*Hulpsheets!$BB$5)*($C$7-48)/12)))</f>
        <v/>
      </c>
      <c r="L121" s="386"/>
      <c r="M121" s="297"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2">
        <f t="shared" si="36"/>
        <v>0</v>
      </c>
      <c r="O121" s="86" t="str">
        <f t="shared" si="31"/>
        <v/>
      </c>
      <c r="P121" s="96" t="str">
        <f t="shared" si="32"/>
        <v/>
      </c>
      <c r="R121" s="380"/>
      <c r="S121" s="444" t="str">
        <f t="shared" si="37"/>
        <v/>
      </c>
      <c r="T121" s="151" t="str">
        <f t="shared" si="33"/>
        <v/>
      </c>
      <c r="U121" s="79"/>
      <c r="V121" s="380"/>
      <c r="W121" s="444" t="str">
        <f t="shared" si="38"/>
        <v/>
      </c>
      <c r="X121" s="151" t="str">
        <f t="shared" si="34"/>
        <v/>
      </c>
      <c r="Y121" s="79"/>
      <c r="Z121" s="380"/>
      <c r="AA121" s="444" t="str">
        <f t="shared" si="39"/>
        <v/>
      </c>
      <c r="AB121" s="151" t="str">
        <f t="shared" si="35"/>
        <v/>
      </c>
    </row>
    <row r="122" spans="2:28" hidden="1" outlineLevel="1" x14ac:dyDescent="0.2">
      <c r="B122" s="555"/>
      <c r="C122" s="556"/>
      <c r="D122" s="556"/>
      <c r="E122" s="19"/>
      <c r="F122" s="164"/>
      <c r="G122" s="180" t="str">
        <f>IF(E122="","",IF($C$7&gt;12,IF(E122="computer",F122*Hulpsheets!$AX$4,F122*Hulpsheets!$AX$5),(IF(E122="computer",F122*Hulpsheets!$AX$4,F122*Hulpsheets!$AX$5)*$C$7/12)))</f>
        <v/>
      </c>
      <c r="H122" s="180" t="str">
        <f>IF(E122="","",IF($C$7&lt;13,0,IF($C$7&gt;24,IF(E122="computer",F122*Hulpsheets!$AY$4,F122*Hulpsheets!$AY$5),IF(E122="computer",F122*Hulpsheets!$AY$4,F122*Hulpsheets!$AY$5)*($C$7-12)/12)))</f>
        <v/>
      </c>
      <c r="I122" s="180" t="str">
        <f>IF(E122="","",IF($C$7&lt;24,0,IF($C$7&gt;36,IF(E122="computer",F122*Hulpsheets!$AZ$4,F122*Hulpsheets!$AZ$5),IF(E122="computer",F122*Hulpsheets!$AZ$4,F122*Hulpsheets!$AZ$5)*($C$7-24)/12)))</f>
        <v/>
      </c>
      <c r="J122" s="180" t="str">
        <f>IF(E122="","",IF($C$7&lt;36,0,IF($C$7&gt;48,IF(E122="computer",F122*Hulpsheets!$BA$4,F122*Hulpsheets!$BA$5),IF(E122="computer",F122*Hulpsheets!$BA$4,F122*Hulpsheets!$BA$5)*($C$7-36)/12)))</f>
        <v/>
      </c>
      <c r="K122" s="180" t="str">
        <f>IF(E122="","",IF($C$7&lt;48,0,IF($C$7&gt;48,IF(E122="computer",F122*Hulpsheets!$BB$4,F122*Hulpsheets!$BB$5),IF(E122="computer",F122*Hulpsheets!$BB$4,F122*Hulpsheets!$BB$5)*($C$7-48)/12)))</f>
        <v/>
      </c>
      <c r="L122" s="386"/>
      <c r="M122" s="297"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2">
        <f t="shared" si="36"/>
        <v>0</v>
      </c>
      <c r="O122" s="86" t="str">
        <f t="shared" si="31"/>
        <v/>
      </c>
      <c r="P122" s="96" t="str">
        <f t="shared" si="32"/>
        <v/>
      </c>
      <c r="R122" s="380"/>
      <c r="S122" s="444" t="str">
        <f t="shared" si="37"/>
        <v/>
      </c>
      <c r="T122" s="151" t="str">
        <f t="shared" si="33"/>
        <v/>
      </c>
      <c r="U122" s="79"/>
      <c r="V122" s="380"/>
      <c r="W122" s="444" t="str">
        <f t="shared" si="38"/>
        <v/>
      </c>
      <c r="X122" s="151" t="str">
        <f t="shared" si="34"/>
        <v/>
      </c>
      <c r="Y122" s="79"/>
      <c r="Z122" s="380"/>
      <c r="AA122" s="444" t="str">
        <f t="shared" si="39"/>
        <v/>
      </c>
      <c r="AB122" s="151" t="str">
        <f t="shared" si="35"/>
        <v/>
      </c>
    </row>
    <row r="123" spans="2:28" hidden="1" outlineLevel="1" x14ac:dyDescent="0.2">
      <c r="B123" s="555"/>
      <c r="C123" s="556"/>
      <c r="D123" s="556"/>
      <c r="E123" s="19"/>
      <c r="F123" s="164"/>
      <c r="G123" s="180" t="str">
        <f>IF(E123="","",IF($C$7&gt;12,IF(E123="computer",F123*Hulpsheets!$AX$4,F123*Hulpsheets!$AX$5),(IF(E123="computer",F123*Hulpsheets!$AX$4,F123*Hulpsheets!$AX$5)*$C$7/12)))</f>
        <v/>
      </c>
      <c r="H123" s="180" t="str">
        <f>IF(E123="","",IF($C$7&lt;13,0,IF($C$7&gt;24,IF(E123="computer",F123*Hulpsheets!$AY$4,F123*Hulpsheets!$AY$5),IF(E123="computer",F123*Hulpsheets!$AY$4,F123*Hulpsheets!$AY$5)*($C$7-12)/12)))</f>
        <v/>
      </c>
      <c r="I123" s="180" t="str">
        <f>IF(E123="","",IF($C$7&lt;24,0,IF($C$7&gt;36,IF(E123="computer",F123*Hulpsheets!$AZ$4,F123*Hulpsheets!$AZ$5),IF(E123="computer",F123*Hulpsheets!$AZ$4,F123*Hulpsheets!$AZ$5)*($C$7-24)/12)))</f>
        <v/>
      </c>
      <c r="J123" s="180" t="str">
        <f>IF(E123="","",IF($C$7&lt;36,0,IF($C$7&gt;48,IF(E123="computer",F123*Hulpsheets!$BA$4,F123*Hulpsheets!$BA$5),IF(E123="computer",F123*Hulpsheets!$BA$4,F123*Hulpsheets!$BA$5)*($C$7-36)/12)))</f>
        <v/>
      </c>
      <c r="K123" s="180" t="str">
        <f>IF(E123="","",IF($C$7&lt;48,0,IF($C$7&gt;48,IF(E123="computer",F123*Hulpsheets!$BB$4,F123*Hulpsheets!$BB$5),IF(E123="computer",F123*Hulpsheets!$BB$4,F123*Hulpsheets!$BB$5)*($C$7-48)/12)))</f>
        <v/>
      </c>
      <c r="L123" s="386"/>
      <c r="M123" s="297"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2">
        <f t="shared" si="36"/>
        <v>0</v>
      </c>
      <c r="O123" s="86" t="str">
        <f t="shared" si="31"/>
        <v/>
      </c>
      <c r="P123" s="96" t="str">
        <f t="shared" si="32"/>
        <v/>
      </c>
      <c r="R123" s="380"/>
      <c r="S123" s="444" t="str">
        <f t="shared" si="37"/>
        <v/>
      </c>
      <c r="T123" s="151" t="str">
        <f t="shared" si="33"/>
        <v/>
      </c>
      <c r="U123" s="79"/>
      <c r="V123" s="380"/>
      <c r="W123" s="444" t="str">
        <f t="shared" si="38"/>
        <v/>
      </c>
      <c r="X123" s="151" t="str">
        <f t="shared" si="34"/>
        <v/>
      </c>
      <c r="Y123" s="79"/>
      <c r="Z123" s="380"/>
      <c r="AA123" s="444" t="str">
        <f t="shared" si="39"/>
        <v/>
      </c>
      <c r="AB123" s="151" t="str">
        <f t="shared" si="35"/>
        <v/>
      </c>
    </row>
    <row r="124" spans="2:28" hidden="1" outlineLevel="1" x14ac:dyDescent="0.2">
      <c r="B124" s="555"/>
      <c r="C124" s="556"/>
      <c r="D124" s="556"/>
      <c r="E124" s="19"/>
      <c r="F124" s="164"/>
      <c r="G124" s="180" t="str">
        <f>IF(E124="","",IF($C$7&gt;12,IF(E124="computer",F124*Hulpsheets!$AX$4,F124*Hulpsheets!$AX$5),(IF(E124="computer",F124*Hulpsheets!$AX$4,F124*Hulpsheets!$AX$5)*$C$7/12)))</f>
        <v/>
      </c>
      <c r="H124" s="180" t="str">
        <f>IF(E124="","",IF($C$7&lt;13,0,IF($C$7&gt;24,IF(E124="computer",F124*Hulpsheets!$AY$4,F124*Hulpsheets!$AY$5),IF(E124="computer",F124*Hulpsheets!$AY$4,F124*Hulpsheets!$AY$5)*($C$7-12)/12)))</f>
        <v/>
      </c>
      <c r="I124" s="180" t="str">
        <f>IF(E124="","",IF($C$7&lt;24,0,IF($C$7&gt;36,IF(E124="computer",F124*Hulpsheets!$AZ$4,F124*Hulpsheets!$AZ$5),IF(E124="computer",F124*Hulpsheets!$AZ$4,F124*Hulpsheets!$AZ$5)*($C$7-24)/12)))</f>
        <v/>
      </c>
      <c r="J124" s="180" t="str">
        <f>IF(E124="","",IF($C$7&lt;36,0,IF($C$7&gt;48,IF(E124="computer",F124*Hulpsheets!$BA$4,F124*Hulpsheets!$BA$5),IF(E124="computer",F124*Hulpsheets!$BA$4,F124*Hulpsheets!$BA$5)*($C$7-36)/12)))</f>
        <v/>
      </c>
      <c r="K124" s="180" t="str">
        <f>IF(E124="","",IF($C$7&lt;48,0,IF($C$7&gt;48,IF(E124="computer",F124*Hulpsheets!$BB$4,F124*Hulpsheets!$BB$5),IF(E124="computer",F124*Hulpsheets!$BB$4,F124*Hulpsheets!$BB$5)*($C$7-48)/12)))</f>
        <v/>
      </c>
      <c r="L124" s="386"/>
      <c r="M124" s="297"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2">
        <f t="shared" si="36"/>
        <v>0</v>
      </c>
      <c r="O124" s="86" t="str">
        <f t="shared" si="31"/>
        <v/>
      </c>
      <c r="P124" s="96" t="str">
        <f t="shared" si="32"/>
        <v/>
      </c>
      <c r="R124" s="380"/>
      <c r="S124" s="444" t="str">
        <f t="shared" si="37"/>
        <v/>
      </c>
      <c r="T124" s="151" t="str">
        <f t="shared" si="33"/>
        <v/>
      </c>
      <c r="U124" s="79"/>
      <c r="V124" s="380"/>
      <c r="W124" s="444" t="str">
        <f t="shared" si="38"/>
        <v/>
      </c>
      <c r="X124" s="151" t="str">
        <f t="shared" si="34"/>
        <v/>
      </c>
      <c r="Y124" s="79"/>
      <c r="Z124" s="380"/>
      <c r="AA124" s="444" t="str">
        <f t="shared" si="39"/>
        <v/>
      </c>
      <c r="AB124" s="151" t="str">
        <f t="shared" si="35"/>
        <v/>
      </c>
    </row>
    <row r="125" spans="2:28" hidden="1" outlineLevel="1" x14ac:dyDescent="0.2">
      <c r="B125" s="555"/>
      <c r="C125" s="556"/>
      <c r="D125" s="556"/>
      <c r="E125" s="19"/>
      <c r="F125" s="164"/>
      <c r="G125" s="180" t="str">
        <f>IF(E125="","",IF($C$7&gt;12,IF(E125="computer",F125*Hulpsheets!$AX$4,F125*Hulpsheets!$AX$5),(IF(E125="computer",F125*Hulpsheets!$AX$4,F125*Hulpsheets!$AX$5)*$C$7/12)))</f>
        <v/>
      </c>
      <c r="H125" s="180" t="str">
        <f>IF(E125="","",IF($C$7&lt;13,0,IF($C$7&gt;24,IF(E125="computer",F125*Hulpsheets!$AY$4,F125*Hulpsheets!$AY$5),IF(E125="computer",F125*Hulpsheets!$AY$4,F125*Hulpsheets!$AY$5)*($C$7-12)/12)))</f>
        <v/>
      </c>
      <c r="I125" s="180" t="str">
        <f>IF(E125="","",IF($C$7&lt;24,0,IF($C$7&gt;36,IF(E125="computer",F125*Hulpsheets!$AZ$4,F125*Hulpsheets!$AZ$5),IF(E125="computer",F125*Hulpsheets!$AZ$4,F125*Hulpsheets!$AZ$5)*($C$7-24)/12)))</f>
        <v/>
      </c>
      <c r="J125" s="180" t="str">
        <f>IF(E125="","",IF($C$7&lt;36,0,IF($C$7&gt;48,IF(E125="computer",F125*Hulpsheets!$BA$4,F125*Hulpsheets!$BA$5),IF(E125="computer",F125*Hulpsheets!$BA$4,F125*Hulpsheets!$BA$5)*($C$7-36)/12)))</f>
        <v/>
      </c>
      <c r="K125" s="180" t="str">
        <f>IF(E125="","",IF($C$7&lt;48,0,IF($C$7&gt;48,IF(E125="computer",F125*Hulpsheets!$BB$4,F125*Hulpsheets!$BB$5),IF(E125="computer",F125*Hulpsheets!$BB$4,F125*Hulpsheets!$BB$5)*($C$7-48)/12)))</f>
        <v/>
      </c>
      <c r="L125" s="386"/>
      <c r="M125" s="297"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2">
        <f t="shared" si="36"/>
        <v>0</v>
      </c>
      <c r="O125" s="86" t="str">
        <f t="shared" si="31"/>
        <v/>
      </c>
      <c r="P125" s="96" t="str">
        <f t="shared" si="32"/>
        <v/>
      </c>
      <c r="R125" s="380"/>
      <c r="S125" s="444" t="str">
        <f t="shared" si="37"/>
        <v/>
      </c>
      <c r="T125" s="151" t="str">
        <f t="shared" si="33"/>
        <v/>
      </c>
      <c r="U125" s="79"/>
      <c r="V125" s="380"/>
      <c r="W125" s="444" t="str">
        <f t="shared" si="38"/>
        <v/>
      </c>
      <c r="X125" s="151" t="str">
        <f t="shared" si="34"/>
        <v/>
      </c>
      <c r="Y125" s="79"/>
      <c r="Z125" s="380"/>
      <c r="AA125" s="444" t="str">
        <f t="shared" si="39"/>
        <v/>
      </c>
      <c r="AB125" s="151" t="str">
        <f t="shared" si="35"/>
        <v/>
      </c>
    </row>
    <row r="126" spans="2:28" ht="13.5" hidden="1" outlineLevel="1" thickBot="1" x14ac:dyDescent="0.25">
      <c r="B126" s="553"/>
      <c r="C126" s="554"/>
      <c r="D126" s="554"/>
      <c r="E126" s="265"/>
      <c r="F126" s="179"/>
      <c r="G126" s="282" t="str">
        <f>IF(E126="","",IF($C$7&gt;12,IF(E126="computer",F126*Hulpsheets!$AX$4,F126*Hulpsheets!$AX$5),(IF(E126="computer",F126*Hulpsheets!$AX$4,F126*Hulpsheets!$AX$5)*$C$7/12)))</f>
        <v/>
      </c>
      <c r="H126" s="282" t="str">
        <f>IF(E126="","",IF($C$7&lt;13,0,IF($C$7&gt;24,IF(E126="computer",F126*Hulpsheets!$AY$4,F126*Hulpsheets!$AY$5),IF(E126="computer",F126*Hulpsheets!$AY$4,F126*Hulpsheets!$AY$5)*($C$7-12)/12)))</f>
        <v/>
      </c>
      <c r="I126" s="282" t="str">
        <f>IF(E126="","",IF($C$7&lt;24,0,IF($C$7&gt;36,IF(E126="computer",F126*Hulpsheets!$AZ$4,F126*Hulpsheets!$AZ$5),IF(E126="computer",F126*Hulpsheets!$AZ$4,F126*Hulpsheets!$AZ$5)*($C$7-24)/12)))</f>
        <v/>
      </c>
      <c r="J126" s="282" t="str">
        <f>IF(E126="","",IF($C$7&lt;36,0,IF($C$7&gt;48,IF(E126="computer",F126*Hulpsheets!$BA$4,F126*Hulpsheets!$BA$5),IF(E126="computer",F126*Hulpsheets!$BA$4,F126*Hulpsheets!$BA$5)*($C$7-36)/12)))</f>
        <v/>
      </c>
      <c r="K126" s="282" t="str">
        <f>IF(E126="","",IF($C$7&lt;48,0,IF($C$7&gt;48,IF(E126="computer",F126*Hulpsheets!$BB$4,F126*Hulpsheets!$BB$5),IF(E126="computer",F126*Hulpsheets!$BB$4,F126*Hulpsheets!$BB$5)*($C$7-48)/12)))</f>
        <v/>
      </c>
      <c r="L126" s="387"/>
      <c r="M126" s="449"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5">
        <f t="shared" si="36"/>
        <v>0</v>
      </c>
      <c r="O126" s="97" t="str">
        <f t="shared" si="31"/>
        <v/>
      </c>
      <c r="P126" s="98" t="str">
        <f t="shared" si="32"/>
        <v/>
      </c>
      <c r="R126" s="445"/>
      <c r="S126" s="444" t="str">
        <f t="shared" si="37"/>
        <v/>
      </c>
      <c r="T126" s="446" t="str">
        <f t="shared" si="33"/>
        <v/>
      </c>
      <c r="U126" s="79"/>
      <c r="V126" s="445"/>
      <c r="W126" s="444" t="str">
        <f t="shared" si="38"/>
        <v/>
      </c>
      <c r="X126" s="446" t="str">
        <f t="shared" si="34"/>
        <v/>
      </c>
      <c r="Y126" s="79"/>
      <c r="Z126" s="445"/>
      <c r="AA126" s="444" t="str">
        <f t="shared" si="39"/>
        <v/>
      </c>
      <c r="AB126" s="446" t="str">
        <f t="shared" si="35"/>
        <v/>
      </c>
    </row>
    <row r="127" spans="2:28" ht="13.5" collapsed="1" thickBot="1" x14ac:dyDescent="0.25">
      <c r="B127" s="32"/>
      <c r="C127" s="32"/>
      <c r="D127" s="116"/>
      <c r="E127" s="124"/>
      <c r="F127" s="124"/>
      <c r="G127" s="125"/>
      <c r="H127" s="126"/>
      <c r="I127" s="29"/>
      <c r="J127" s="125"/>
      <c r="K127" s="90"/>
      <c r="L127" s="113"/>
      <c r="M127" s="87" t="s">
        <v>141</v>
      </c>
      <c r="N127" s="114">
        <f>SUM(N102:N126)</f>
        <v>0</v>
      </c>
      <c r="O127" s="114">
        <f>SUM(O102:O126)</f>
        <v>0</v>
      </c>
      <c r="P127" s="114">
        <f>SUM(P102:P126)</f>
        <v>0</v>
      </c>
      <c r="Q127" s="29"/>
      <c r="R127" s="442">
        <f>SUM(R102:R126)</f>
        <v>0</v>
      </c>
      <c r="S127" s="442">
        <f>SUM(S102:S126)</f>
        <v>0</v>
      </c>
      <c r="T127" s="442">
        <f>SUM(T102:T126)</f>
        <v>0</v>
      </c>
      <c r="V127" s="442">
        <f>SUM(V102:V126)</f>
        <v>0</v>
      </c>
      <c r="W127" s="442">
        <f>SUM(W102:W126)</f>
        <v>0</v>
      </c>
      <c r="X127" s="442">
        <f>SUM(X102:X126)</f>
        <v>0</v>
      </c>
      <c r="Y127" s="79"/>
      <c r="Z127" s="442">
        <f>SUM(Z102:Z126)</f>
        <v>0</v>
      </c>
      <c r="AA127" s="442">
        <f>SUM(AA102:AA126)</f>
        <v>0</v>
      </c>
      <c r="AB127" s="442">
        <f>SUM(AB102:AB126)</f>
        <v>0</v>
      </c>
    </row>
    <row r="128" spans="2:28" ht="13.5" thickBot="1" x14ac:dyDescent="0.25">
      <c r="B128" s="32"/>
      <c r="C128" s="32"/>
      <c r="D128" s="116"/>
      <c r="E128" s="124"/>
      <c r="F128" s="124"/>
      <c r="G128" s="125"/>
      <c r="H128" s="126"/>
      <c r="I128" s="29"/>
      <c r="J128" s="125"/>
      <c r="U128" s="113"/>
      <c r="V128" s="113"/>
      <c r="W128" s="113"/>
      <c r="X128" s="113"/>
      <c r="Y128" s="113"/>
      <c r="Z128" s="113"/>
      <c r="AA128" s="113"/>
    </row>
    <row r="129" spans="1:29" ht="15" customHeight="1" thickBot="1" x14ac:dyDescent="0.25">
      <c r="B129" s="540" t="s">
        <v>161</v>
      </c>
      <c r="C129" s="540"/>
      <c r="D129" s="540"/>
      <c r="E129" s="540"/>
      <c r="F129" s="29"/>
      <c r="I129" s="29"/>
      <c r="P129" s="29"/>
      <c r="Q129" s="29"/>
      <c r="R129" s="550" t="s">
        <v>125</v>
      </c>
      <c r="S129" s="551"/>
      <c r="T129" s="552"/>
      <c r="U129" s="29"/>
      <c r="V129" s="550" t="s">
        <v>98</v>
      </c>
      <c r="W129" s="551"/>
      <c r="X129" s="552"/>
      <c r="Y129" s="6"/>
      <c r="Z129" s="550" t="s">
        <v>99</v>
      </c>
      <c r="AA129" s="551"/>
      <c r="AB129" s="552"/>
    </row>
    <row r="130" spans="1:29" ht="13.5" thickBot="1" x14ac:dyDescent="0.25">
      <c r="B130" s="119"/>
      <c r="C130" s="119"/>
      <c r="D130" s="120"/>
      <c r="E130" s="120"/>
      <c r="G130" s="120"/>
      <c r="H130" s="121"/>
      <c r="I130" s="108"/>
      <c r="J130" s="120"/>
      <c r="K130" s="120"/>
      <c r="P130" s="29"/>
      <c r="Q130" s="29"/>
      <c r="R130" s="6"/>
      <c r="S130" s="6"/>
      <c r="T130" s="6"/>
      <c r="U130" s="29"/>
      <c r="V130" s="6"/>
      <c r="W130" s="6"/>
      <c r="X130" s="6"/>
      <c r="Y130" s="6"/>
      <c r="Z130" s="6"/>
      <c r="AA130" s="6"/>
      <c r="AB130" s="110"/>
    </row>
    <row r="131" spans="1:29" ht="51.75" thickBot="1" x14ac:dyDescent="0.25">
      <c r="A131" s="141"/>
      <c r="B131" s="541" t="s">
        <v>148</v>
      </c>
      <c r="C131" s="542"/>
      <c r="D131" s="542"/>
      <c r="E131" s="542"/>
      <c r="F131" s="542"/>
      <c r="G131" s="542"/>
      <c r="H131" s="542"/>
      <c r="I131" s="542"/>
      <c r="J131" s="542"/>
      <c r="K131" s="543"/>
      <c r="L131" s="167" t="s">
        <v>132</v>
      </c>
      <c r="M131" s="167" t="s">
        <v>133</v>
      </c>
      <c r="N131" s="274" t="s">
        <v>104</v>
      </c>
      <c r="O131" s="274" t="s">
        <v>134</v>
      </c>
      <c r="P131" s="274" t="s">
        <v>135</v>
      </c>
      <c r="Q131" s="141"/>
      <c r="R131" s="275" t="s">
        <v>106</v>
      </c>
      <c r="S131" s="103" t="s">
        <v>136</v>
      </c>
      <c r="T131" s="276" t="s">
        <v>108</v>
      </c>
      <c r="U131" s="140"/>
      <c r="V131" s="275" t="s">
        <v>106</v>
      </c>
      <c r="W131" s="103" t="s">
        <v>136</v>
      </c>
      <c r="X131" s="276" t="s">
        <v>108</v>
      </c>
      <c r="Y131" s="139"/>
      <c r="Z131" s="275" t="s">
        <v>106</v>
      </c>
      <c r="AA131" s="103" t="s">
        <v>136</v>
      </c>
      <c r="AB131" s="276" t="s">
        <v>108</v>
      </c>
      <c r="AC131" s="141"/>
    </row>
    <row r="132" spans="1:29" x14ac:dyDescent="0.2">
      <c r="B132" s="547"/>
      <c r="C132" s="548"/>
      <c r="D132" s="548"/>
      <c r="E132" s="548"/>
      <c r="F132" s="548"/>
      <c r="G132" s="548"/>
      <c r="H132" s="548"/>
      <c r="I132" s="548"/>
      <c r="J132" s="548"/>
      <c r="K132" s="549"/>
      <c r="L132" s="385"/>
      <c r="M132" s="297"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88"/>
      <c r="O132" s="92" t="str">
        <f t="shared" ref="O132:O156" si="40">IFERROR(N132*M132,"")</f>
        <v/>
      </c>
      <c r="P132" s="95" t="str">
        <f t="shared" ref="P132:P156" si="41">IFERROR(N132-O132,"")</f>
        <v/>
      </c>
      <c r="R132" s="379"/>
      <c r="S132" s="443" t="str">
        <f>IFERROR($R132*(1-$M132),"")</f>
        <v/>
      </c>
      <c r="T132" s="151" t="str">
        <f t="shared" ref="T132:T156" si="42">IFERROR(R132-S132,"")</f>
        <v/>
      </c>
      <c r="U132" s="90"/>
      <c r="V132" s="379"/>
      <c r="W132" s="443" t="str">
        <f>IFERROR($V132*(1-$M132),"")</f>
        <v/>
      </c>
      <c r="X132" s="151" t="str">
        <f t="shared" ref="X132:X156" si="43">IFERROR(V132-W132,"")</f>
        <v/>
      </c>
      <c r="Y132" s="79"/>
      <c r="Z132" s="379"/>
      <c r="AA132" s="443" t="str">
        <f>IFERROR($Z132*(1-$M132),"")</f>
        <v/>
      </c>
      <c r="AB132" s="151" t="str">
        <f t="shared" ref="AB132:AB156" si="44">IFERROR(Z132-AA132,"")</f>
        <v/>
      </c>
    </row>
    <row r="133" spans="1:29" x14ac:dyDescent="0.2">
      <c r="B133" s="500"/>
      <c r="C133" s="501"/>
      <c r="D133" s="501"/>
      <c r="E133" s="501"/>
      <c r="F133" s="501"/>
      <c r="G133" s="501"/>
      <c r="H133" s="501"/>
      <c r="I133" s="501"/>
      <c r="J133" s="501"/>
      <c r="K133" s="502"/>
      <c r="L133" s="386"/>
      <c r="M133" s="297"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88"/>
      <c r="O133" s="86" t="str">
        <f t="shared" si="40"/>
        <v/>
      </c>
      <c r="P133" s="96" t="str">
        <f t="shared" si="41"/>
        <v/>
      </c>
      <c r="R133" s="380"/>
      <c r="S133" s="443" t="str">
        <f t="shared" ref="S133:S156" si="45">IFERROR($R133*(1-$M133),"")</f>
        <v/>
      </c>
      <c r="T133" s="151" t="str">
        <f t="shared" si="42"/>
        <v/>
      </c>
      <c r="U133" s="79"/>
      <c r="V133" s="380"/>
      <c r="W133" s="443" t="str">
        <f t="shared" ref="W133:W156" si="46">IFERROR($V133*(1-$M133),"")</f>
        <v/>
      </c>
      <c r="X133" s="151" t="str">
        <f t="shared" si="43"/>
        <v/>
      </c>
      <c r="Y133" s="79"/>
      <c r="Z133" s="380"/>
      <c r="AA133" s="443" t="str">
        <f t="shared" ref="AA133:AA156" si="47">IFERROR($Z133*(1-$M133),"")</f>
        <v/>
      </c>
      <c r="AB133" s="151" t="str">
        <f t="shared" si="44"/>
        <v/>
      </c>
    </row>
    <row r="134" spans="1:29" x14ac:dyDescent="0.2">
      <c r="B134" s="500"/>
      <c r="C134" s="501"/>
      <c r="D134" s="501"/>
      <c r="E134" s="501"/>
      <c r="F134" s="501"/>
      <c r="G134" s="501"/>
      <c r="H134" s="501"/>
      <c r="I134" s="501"/>
      <c r="J134" s="501"/>
      <c r="K134" s="502"/>
      <c r="L134" s="386"/>
      <c r="M134" s="297"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88"/>
      <c r="O134" s="86" t="str">
        <f t="shared" si="40"/>
        <v/>
      </c>
      <c r="P134" s="96" t="str">
        <f t="shared" si="41"/>
        <v/>
      </c>
      <c r="R134" s="380"/>
      <c r="S134" s="443" t="str">
        <f t="shared" si="45"/>
        <v/>
      </c>
      <c r="T134" s="151" t="str">
        <f t="shared" si="42"/>
        <v/>
      </c>
      <c r="U134" s="79"/>
      <c r="V134" s="380"/>
      <c r="W134" s="443" t="str">
        <f t="shared" si="46"/>
        <v/>
      </c>
      <c r="X134" s="151" t="str">
        <f t="shared" si="43"/>
        <v/>
      </c>
      <c r="Y134" s="79"/>
      <c r="Z134" s="380"/>
      <c r="AA134" s="443" t="str">
        <f t="shared" si="47"/>
        <v/>
      </c>
      <c r="AB134" s="151" t="str">
        <f t="shared" si="44"/>
        <v/>
      </c>
    </row>
    <row r="135" spans="1:29" x14ac:dyDescent="0.2">
      <c r="B135" s="500"/>
      <c r="C135" s="501"/>
      <c r="D135" s="501"/>
      <c r="E135" s="501"/>
      <c r="F135" s="501"/>
      <c r="G135" s="501"/>
      <c r="H135" s="501"/>
      <c r="I135" s="501"/>
      <c r="J135" s="501"/>
      <c r="K135" s="502"/>
      <c r="L135" s="386"/>
      <c r="M135" s="297"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88"/>
      <c r="O135" s="86" t="str">
        <f t="shared" si="40"/>
        <v/>
      </c>
      <c r="P135" s="96" t="str">
        <f t="shared" si="41"/>
        <v/>
      </c>
      <c r="R135" s="380"/>
      <c r="S135" s="443" t="str">
        <f t="shared" si="45"/>
        <v/>
      </c>
      <c r="T135" s="151" t="str">
        <f t="shared" si="42"/>
        <v/>
      </c>
      <c r="U135" s="79"/>
      <c r="V135" s="380"/>
      <c r="W135" s="443" t="str">
        <f t="shared" si="46"/>
        <v/>
      </c>
      <c r="X135" s="151" t="str">
        <f t="shared" si="43"/>
        <v/>
      </c>
      <c r="Y135" s="79"/>
      <c r="Z135" s="380"/>
      <c r="AA135" s="443" t="str">
        <f t="shared" si="47"/>
        <v/>
      </c>
      <c r="AB135" s="151" t="str">
        <f t="shared" si="44"/>
        <v/>
      </c>
    </row>
    <row r="136" spans="1:29" x14ac:dyDescent="0.2">
      <c r="B136" s="500"/>
      <c r="C136" s="501"/>
      <c r="D136" s="501"/>
      <c r="E136" s="501"/>
      <c r="F136" s="501"/>
      <c r="G136" s="501"/>
      <c r="H136" s="501"/>
      <c r="I136" s="501"/>
      <c r="J136" s="501"/>
      <c r="K136" s="502"/>
      <c r="L136" s="386"/>
      <c r="M136" s="297"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88"/>
      <c r="O136" s="86" t="str">
        <f t="shared" si="40"/>
        <v/>
      </c>
      <c r="P136" s="96" t="str">
        <f t="shared" si="41"/>
        <v/>
      </c>
      <c r="R136" s="380"/>
      <c r="S136" s="443" t="str">
        <f t="shared" si="45"/>
        <v/>
      </c>
      <c r="T136" s="151" t="str">
        <f t="shared" si="42"/>
        <v/>
      </c>
      <c r="U136" s="79"/>
      <c r="V136" s="380"/>
      <c r="W136" s="443" t="str">
        <f t="shared" si="46"/>
        <v/>
      </c>
      <c r="X136" s="151" t="str">
        <f t="shared" si="43"/>
        <v/>
      </c>
      <c r="Y136" s="79"/>
      <c r="Z136" s="380"/>
      <c r="AA136" s="443" t="str">
        <f t="shared" si="47"/>
        <v/>
      </c>
      <c r="AB136" s="151" t="str">
        <f t="shared" si="44"/>
        <v/>
      </c>
    </row>
    <row r="137" spans="1:29" x14ac:dyDescent="0.2">
      <c r="B137" s="500"/>
      <c r="C137" s="501"/>
      <c r="D137" s="501"/>
      <c r="E137" s="501"/>
      <c r="F137" s="501"/>
      <c r="G137" s="501"/>
      <c r="H137" s="501"/>
      <c r="I137" s="501"/>
      <c r="J137" s="501"/>
      <c r="K137" s="502"/>
      <c r="L137" s="386"/>
      <c r="M137" s="297"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88"/>
      <c r="O137" s="86" t="str">
        <f t="shared" si="40"/>
        <v/>
      </c>
      <c r="P137" s="96" t="str">
        <f t="shared" si="41"/>
        <v/>
      </c>
      <c r="R137" s="380"/>
      <c r="S137" s="443" t="str">
        <f t="shared" si="45"/>
        <v/>
      </c>
      <c r="T137" s="151" t="str">
        <f t="shared" si="42"/>
        <v/>
      </c>
      <c r="U137" s="79"/>
      <c r="V137" s="380"/>
      <c r="W137" s="443" t="str">
        <f t="shared" si="46"/>
        <v/>
      </c>
      <c r="X137" s="151" t="str">
        <f t="shared" si="43"/>
        <v/>
      </c>
      <c r="Y137" s="79"/>
      <c r="Z137" s="380"/>
      <c r="AA137" s="443" t="str">
        <f t="shared" si="47"/>
        <v/>
      </c>
      <c r="AB137" s="151" t="str">
        <f t="shared" si="44"/>
        <v/>
      </c>
    </row>
    <row r="138" spans="1:29" x14ac:dyDescent="0.2">
      <c r="B138" s="500"/>
      <c r="C138" s="501"/>
      <c r="D138" s="501"/>
      <c r="E138" s="501"/>
      <c r="F138" s="501"/>
      <c r="G138" s="501"/>
      <c r="H138" s="501"/>
      <c r="I138" s="501"/>
      <c r="J138" s="501"/>
      <c r="K138" s="502"/>
      <c r="L138" s="386"/>
      <c r="M138" s="297"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88"/>
      <c r="O138" s="86" t="str">
        <f t="shared" si="40"/>
        <v/>
      </c>
      <c r="P138" s="96" t="str">
        <f t="shared" si="41"/>
        <v/>
      </c>
      <c r="R138" s="380"/>
      <c r="S138" s="443" t="str">
        <f t="shared" si="45"/>
        <v/>
      </c>
      <c r="T138" s="151" t="str">
        <f t="shared" si="42"/>
        <v/>
      </c>
      <c r="U138" s="79"/>
      <c r="V138" s="380"/>
      <c r="W138" s="443" t="str">
        <f t="shared" si="46"/>
        <v/>
      </c>
      <c r="X138" s="151" t="str">
        <f t="shared" si="43"/>
        <v/>
      </c>
      <c r="Y138" s="79"/>
      <c r="Z138" s="380"/>
      <c r="AA138" s="443" t="str">
        <f t="shared" si="47"/>
        <v/>
      </c>
      <c r="AB138" s="151" t="str">
        <f t="shared" si="44"/>
        <v/>
      </c>
    </row>
    <row r="139" spans="1:29" x14ac:dyDescent="0.2">
      <c r="B139" s="500"/>
      <c r="C139" s="501"/>
      <c r="D139" s="501"/>
      <c r="E139" s="501"/>
      <c r="F139" s="501"/>
      <c r="G139" s="501"/>
      <c r="H139" s="501"/>
      <c r="I139" s="501"/>
      <c r="J139" s="501"/>
      <c r="K139" s="502"/>
      <c r="L139" s="386"/>
      <c r="M139" s="297"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88"/>
      <c r="O139" s="86" t="str">
        <f t="shared" si="40"/>
        <v/>
      </c>
      <c r="P139" s="96" t="str">
        <f t="shared" si="41"/>
        <v/>
      </c>
      <c r="R139" s="380"/>
      <c r="S139" s="443" t="str">
        <f t="shared" si="45"/>
        <v/>
      </c>
      <c r="T139" s="151" t="str">
        <f t="shared" si="42"/>
        <v/>
      </c>
      <c r="U139" s="79"/>
      <c r="V139" s="380"/>
      <c r="W139" s="443" t="str">
        <f t="shared" si="46"/>
        <v/>
      </c>
      <c r="X139" s="151" t="str">
        <f t="shared" si="43"/>
        <v/>
      </c>
      <c r="Y139" s="79"/>
      <c r="Z139" s="380"/>
      <c r="AA139" s="443" t="str">
        <f t="shared" si="47"/>
        <v/>
      </c>
      <c r="AB139" s="151" t="str">
        <f t="shared" si="44"/>
        <v/>
      </c>
    </row>
    <row r="140" spans="1:29" x14ac:dyDescent="0.2">
      <c r="B140" s="500"/>
      <c r="C140" s="501"/>
      <c r="D140" s="501"/>
      <c r="E140" s="501"/>
      <c r="F140" s="501"/>
      <c r="G140" s="501"/>
      <c r="H140" s="501"/>
      <c r="I140" s="501"/>
      <c r="J140" s="501"/>
      <c r="K140" s="502"/>
      <c r="L140" s="386"/>
      <c r="M140" s="297"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88"/>
      <c r="O140" s="86" t="str">
        <f t="shared" si="40"/>
        <v/>
      </c>
      <c r="P140" s="96" t="str">
        <f t="shared" si="41"/>
        <v/>
      </c>
      <c r="R140" s="380"/>
      <c r="S140" s="443" t="str">
        <f t="shared" si="45"/>
        <v/>
      </c>
      <c r="T140" s="151" t="str">
        <f t="shared" si="42"/>
        <v/>
      </c>
      <c r="U140" s="79"/>
      <c r="V140" s="380"/>
      <c r="W140" s="443" t="str">
        <f t="shared" si="46"/>
        <v/>
      </c>
      <c r="X140" s="151" t="str">
        <f t="shared" si="43"/>
        <v/>
      </c>
      <c r="Y140" s="79"/>
      <c r="Z140" s="380"/>
      <c r="AA140" s="443" t="str">
        <f t="shared" si="47"/>
        <v/>
      </c>
      <c r="AB140" s="151" t="str">
        <f t="shared" si="44"/>
        <v/>
      </c>
    </row>
    <row r="141" spans="1:29" x14ac:dyDescent="0.2">
      <c r="B141" s="500"/>
      <c r="C141" s="501"/>
      <c r="D141" s="501"/>
      <c r="E141" s="501"/>
      <c r="F141" s="501"/>
      <c r="G141" s="501"/>
      <c r="H141" s="501"/>
      <c r="I141" s="501"/>
      <c r="J141" s="501"/>
      <c r="K141" s="502"/>
      <c r="L141" s="386"/>
      <c r="M141" s="297"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88"/>
      <c r="O141" s="86" t="str">
        <f t="shared" si="40"/>
        <v/>
      </c>
      <c r="P141" s="96" t="str">
        <f t="shared" si="41"/>
        <v/>
      </c>
      <c r="R141" s="380"/>
      <c r="S141" s="443" t="str">
        <f t="shared" si="45"/>
        <v/>
      </c>
      <c r="T141" s="151" t="str">
        <f t="shared" si="42"/>
        <v/>
      </c>
      <c r="U141" s="79"/>
      <c r="V141" s="380"/>
      <c r="W141" s="443" t="str">
        <f t="shared" si="46"/>
        <v/>
      </c>
      <c r="X141" s="151" t="str">
        <f t="shared" si="43"/>
        <v/>
      </c>
      <c r="Y141" s="79"/>
      <c r="Z141" s="380"/>
      <c r="AA141" s="443" t="str">
        <f t="shared" si="47"/>
        <v/>
      </c>
      <c r="AB141" s="151" t="str">
        <f t="shared" si="44"/>
        <v/>
      </c>
    </row>
    <row r="142" spans="1:29" x14ac:dyDescent="0.2">
      <c r="B142" s="500"/>
      <c r="C142" s="501"/>
      <c r="D142" s="501"/>
      <c r="E142" s="501"/>
      <c r="F142" s="501"/>
      <c r="G142" s="501"/>
      <c r="H142" s="501"/>
      <c r="I142" s="501"/>
      <c r="J142" s="501"/>
      <c r="K142" s="502"/>
      <c r="L142" s="386"/>
      <c r="M142" s="297"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88"/>
      <c r="O142" s="86" t="str">
        <f t="shared" si="40"/>
        <v/>
      </c>
      <c r="P142" s="96" t="str">
        <f t="shared" si="41"/>
        <v/>
      </c>
      <c r="R142" s="380"/>
      <c r="S142" s="443" t="str">
        <f t="shared" si="45"/>
        <v/>
      </c>
      <c r="T142" s="151" t="str">
        <f t="shared" si="42"/>
        <v/>
      </c>
      <c r="U142" s="79"/>
      <c r="V142" s="380"/>
      <c r="W142" s="443" t="str">
        <f t="shared" si="46"/>
        <v/>
      </c>
      <c r="X142" s="151" t="str">
        <f t="shared" si="43"/>
        <v/>
      </c>
      <c r="Y142" s="79"/>
      <c r="Z142" s="380"/>
      <c r="AA142" s="443" t="str">
        <f t="shared" si="47"/>
        <v/>
      </c>
      <c r="AB142" s="151" t="str">
        <f t="shared" si="44"/>
        <v/>
      </c>
    </row>
    <row r="143" spans="1:29" x14ac:dyDescent="0.2">
      <c r="B143" s="500"/>
      <c r="C143" s="501"/>
      <c r="D143" s="501"/>
      <c r="E143" s="501"/>
      <c r="F143" s="501"/>
      <c r="G143" s="501"/>
      <c r="H143" s="501"/>
      <c r="I143" s="501"/>
      <c r="J143" s="501"/>
      <c r="K143" s="502"/>
      <c r="L143" s="386"/>
      <c r="M143" s="297"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88"/>
      <c r="O143" s="86" t="str">
        <f t="shared" si="40"/>
        <v/>
      </c>
      <c r="P143" s="96" t="str">
        <f t="shared" si="41"/>
        <v/>
      </c>
      <c r="R143" s="380"/>
      <c r="S143" s="443" t="str">
        <f t="shared" si="45"/>
        <v/>
      </c>
      <c r="T143" s="151" t="str">
        <f t="shared" si="42"/>
        <v/>
      </c>
      <c r="U143" s="79"/>
      <c r="V143" s="380"/>
      <c r="W143" s="443" t="str">
        <f t="shared" si="46"/>
        <v/>
      </c>
      <c r="X143" s="151" t="str">
        <f t="shared" si="43"/>
        <v/>
      </c>
      <c r="Y143" s="79"/>
      <c r="Z143" s="380"/>
      <c r="AA143" s="443" t="str">
        <f t="shared" si="47"/>
        <v/>
      </c>
      <c r="AB143" s="151" t="str">
        <f t="shared" si="44"/>
        <v/>
      </c>
    </row>
    <row r="144" spans="1:29" x14ac:dyDescent="0.2">
      <c r="B144" s="500"/>
      <c r="C144" s="501"/>
      <c r="D144" s="501"/>
      <c r="E144" s="501"/>
      <c r="F144" s="501"/>
      <c r="G144" s="501"/>
      <c r="H144" s="501"/>
      <c r="I144" s="501"/>
      <c r="J144" s="501"/>
      <c r="K144" s="502"/>
      <c r="L144" s="386"/>
      <c r="M144" s="297"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88"/>
      <c r="O144" s="86" t="str">
        <f t="shared" si="40"/>
        <v/>
      </c>
      <c r="P144" s="96" t="str">
        <f t="shared" si="41"/>
        <v/>
      </c>
      <c r="R144" s="380"/>
      <c r="S144" s="443" t="str">
        <f t="shared" si="45"/>
        <v/>
      </c>
      <c r="T144" s="151" t="str">
        <f t="shared" si="42"/>
        <v/>
      </c>
      <c r="U144" s="79"/>
      <c r="V144" s="380"/>
      <c r="W144" s="443" t="str">
        <f t="shared" si="46"/>
        <v/>
      </c>
      <c r="X144" s="151" t="str">
        <f t="shared" si="43"/>
        <v/>
      </c>
      <c r="Y144" s="79"/>
      <c r="Z144" s="380"/>
      <c r="AA144" s="443" t="str">
        <f t="shared" si="47"/>
        <v/>
      </c>
      <c r="AB144" s="151" t="str">
        <f t="shared" si="44"/>
        <v/>
      </c>
    </row>
    <row r="145" spans="2:28" x14ac:dyDescent="0.2">
      <c r="B145" s="500"/>
      <c r="C145" s="501"/>
      <c r="D145" s="501"/>
      <c r="E145" s="501"/>
      <c r="F145" s="501"/>
      <c r="G145" s="501"/>
      <c r="H145" s="501"/>
      <c r="I145" s="501"/>
      <c r="J145" s="501"/>
      <c r="K145" s="502"/>
      <c r="L145" s="386"/>
      <c r="M145" s="297"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88"/>
      <c r="O145" s="86" t="str">
        <f t="shared" si="40"/>
        <v/>
      </c>
      <c r="P145" s="96" t="str">
        <f t="shared" si="41"/>
        <v/>
      </c>
      <c r="R145" s="380"/>
      <c r="S145" s="443" t="str">
        <f t="shared" si="45"/>
        <v/>
      </c>
      <c r="T145" s="151" t="str">
        <f t="shared" si="42"/>
        <v/>
      </c>
      <c r="U145" s="79"/>
      <c r="V145" s="380"/>
      <c r="W145" s="443" t="str">
        <f t="shared" si="46"/>
        <v/>
      </c>
      <c r="X145" s="151" t="str">
        <f t="shared" si="43"/>
        <v/>
      </c>
      <c r="Y145" s="79"/>
      <c r="Z145" s="380"/>
      <c r="AA145" s="443" t="str">
        <f t="shared" si="47"/>
        <v/>
      </c>
      <c r="AB145" s="151" t="str">
        <f t="shared" si="44"/>
        <v/>
      </c>
    </row>
    <row r="146" spans="2:28" ht="13.5" thickBot="1" x14ac:dyDescent="0.25">
      <c r="B146" s="500"/>
      <c r="C146" s="501"/>
      <c r="D146" s="501"/>
      <c r="E146" s="501"/>
      <c r="F146" s="501"/>
      <c r="G146" s="501"/>
      <c r="H146" s="501"/>
      <c r="I146" s="501"/>
      <c r="J146" s="501"/>
      <c r="K146" s="502"/>
      <c r="L146" s="386"/>
      <c r="M146" s="297"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88"/>
      <c r="O146" s="86" t="str">
        <f t="shared" si="40"/>
        <v/>
      </c>
      <c r="P146" s="96" t="str">
        <f t="shared" si="41"/>
        <v/>
      </c>
      <c r="R146" s="380"/>
      <c r="S146" s="443" t="str">
        <f t="shared" si="45"/>
        <v/>
      </c>
      <c r="T146" s="151" t="str">
        <f t="shared" si="42"/>
        <v/>
      </c>
      <c r="U146" s="79"/>
      <c r="V146" s="380"/>
      <c r="W146" s="443" t="str">
        <f t="shared" si="46"/>
        <v/>
      </c>
      <c r="X146" s="151" t="str">
        <f t="shared" si="43"/>
        <v/>
      </c>
      <c r="Y146" s="79"/>
      <c r="Z146" s="380"/>
      <c r="AA146" s="443" t="str">
        <f t="shared" si="47"/>
        <v/>
      </c>
      <c r="AB146" s="151" t="str">
        <f t="shared" si="44"/>
        <v/>
      </c>
    </row>
    <row r="147" spans="2:28" hidden="1" outlineLevel="1" x14ac:dyDescent="0.2">
      <c r="B147" s="500"/>
      <c r="C147" s="501"/>
      <c r="D147" s="501"/>
      <c r="E147" s="501"/>
      <c r="F147" s="501"/>
      <c r="G147" s="501"/>
      <c r="H147" s="501"/>
      <c r="I147" s="501"/>
      <c r="J147" s="501"/>
      <c r="K147" s="502"/>
      <c r="L147" s="386"/>
      <c r="M147" s="297"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88"/>
      <c r="O147" s="86" t="str">
        <f t="shared" si="40"/>
        <v/>
      </c>
      <c r="P147" s="96" t="str">
        <f t="shared" si="41"/>
        <v/>
      </c>
      <c r="R147" s="380"/>
      <c r="S147" s="443" t="str">
        <f t="shared" si="45"/>
        <v/>
      </c>
      <c r="T147" s="151" t="str">
        <f t="shared" si="42"/>
        <v/>
      </c>
      <c r="U147" s="79"/>
      <c r="V147" s="380"/>
      <c r="W147" s="443" t="str">
        <f t="shared" si="46"/>
        <v/>
      </c>
      <c r="X147" s="151" t="str">
        <f t="shared" si="43"/>
        <v/>
      </c>
      <c r="Y147" s="79"/>
      <c r="Z147" s="380"/>
      <c r="AA147" s="443" t="str">
        <f t="shared" si="47"/>
        <v/>
      </c>
      <c r="AB147" s="151" t="str">
        <f t="shared" si="44"/>
        <v/>
      </c>
    </row>
    <row r="148" spans="2:28" hidden="1" outlineLevel="1" x14ac:dyDescent="0.2">
      <c r="B148" s="500"/>
      <c r="C148" s="501"/>
      <c r="D148" s="501"/>
      <c r="E148" s="501"/>
      <c r="F148" s="501"/>
      <c r="G148" s="501"/>
      <c r="H148" s="501"/>
      <c r="I148" s="501"/>
      <c r="J148" s="501"/>
      <c r="K148" s="502"/>
      <c r="L148" s="386"/>
      <c r="M148" s="297"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88"/>
      <c r="O148" s="86" t="str">
        <f t="shared" si="40"/>
        <v/>
      </c>
      <c r="P148" s="96" t="str">
        <f t="shared" si="41"/>
        <v/>
      </c>
      <c r="R148" s="380"/>
      <c r="S148" s="443" t="str">
        <f t="shared" si="45"/>
        <v/>
      </c>
      <c r="T148" s="151" t="str">
        <f t="shared" si="42"/>
        <v/>
      </c>
      <c r="U148" s="79"/>
      <c r="V148" s="380"/>
      <c r="W148" s="443" t="str">
        <f t="shared" si="46"/>
        <v/>
      </c>
      <c r="X148" s="151" t="str">
        <f t="shared" si="43"/>
        <v/>
      </c>
      <c r="Y148" s="79"/>
      <c r="Z148" s="380"/>
      <c r="AA148" s="443" t="str">
        <f t="shared" si="47"/>
        <v/>
      </c>
      <c r="AB148" s="151" t="str">
        <f t="shared" si="44"/>
        <v/>
      </c>
    </row>
    <row r="149" spans="2:28" hidden="1" outlineLevel="1" x14ac:dyDescent="0.2">
      <c r="B149" s="500"/>
      <c r="C149" s="501"/>
      <c r="D149" s="501"/>
      <c r="E149" s="501"/>
      <c r="F149" s="501"/>
      <c r="G149" s="501"/>
      <c r="H149" s="501"/>
      <c r="I149" s="501"/>
      <c r="J149" s="501"/>
      <c r="K149" s="502"/>
      <c r="L149" s="386"/>
      <c r="M149" s="297"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88"/>
      <c r="O149" s="86" t="str">
        <f t="shared" si="40"/>
        <v/>
      </c>
      <c r="P149" s="96" t="str">
        <f t="shared" si="41"/>
        <v/>
      </c>
      <c r="R149" s="380"/>
      <c r="S149" s="443" t="str">
        <f t="shared" si="45"/>
        <v/>
      </c>
      <c r="T149" s="151" t="str">
        <f t="shared" si="42"/>
        <v/>
      </c>
      <c r="U149" s="79"/>
      <c r="V149" s="380"/>
      <c r="W149" s="443" t="str">
        <f t="shared" si="46"/>
        <v/>
      </c>
      <c r="X149" s="151" t="str">
        <f t="shared" si="43"/>
        <v/>
      </c>
      <c r="Y149" s="79"/>
      <c r="Z149" s="380"/>
      <c r="AA149" s="443" t="str">
        <f t="shared" si="47"/>
        <v/>
      </c>
      <c r="AB149" s="151" t="str">
        <f t="shared" si="44"/>
        <v/>
      </c>
    </row>
    <row r="150" spans="2:28" hidden="1" outlineLevel="1" x14ac:dyDescent="0.2">
      <c r="B150" s="500"/>
      <c r="C150" s="501"/>
      <c r="D150" s="501"/>
      <c r="E150" s="501"/>
      <c r="F150" s="501"/>
      <c r="G150" s="501"/>
      <c r="H150" s="501"/>
      <c r="I150" s="501"/>
      <c r="J150" s="501"/>
      <c r="K150" s="502"/>
      <c r="L150" s="386"/>
      <c r="M150" s="297"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88"/>
      <c r="O150" s="86" t="str">
        <f t="shared" si="40"/>
        <v/>
      </c>
      <c r="P150" s="96" t="str">
        <f t="shared" si="41"/>
        <v/>
      </c>
      <c r="R150" s="380"/>
      <c r="S150" s="443" t="str">
        <f t="shared" si="45"/>
        <v/>
      </c>
      <c r="T150" s="151" t="str">
        <f t="shared" si="42"/>
        <v/>
      </c>
      <c r="U150" s="79"/>
      <c r="V150" s="380"/>
      <c r="W150" s="443" t="str">
        <f t="shared" si="46"/>
        <v/>
      </c>
      <c r="X150" s="151" t="str">
        <f t="shared" si="43"/>
        <v/>
      </c>
      <c r="Y150" s="79"/>
      <c r="Z150" s="380"/>
      <c r="AA150" s="443" t="str">
        <f t="shared" si="47"/>
        <v/>
      </c>
      <c r="AB150" s="151" t="str">
        <f t="shared" si="44"/>
        <v/>
      </c>
    </row>
    <row r="151" spans="2:28" hidden="1" outlineLevel="1" x14ac:dyDescent="0.2">
      <c r="B151" s="500"/>
      <c r="C151" s="501"/>
      <c r="D151" s="501"/>
      <c r="E151" s="501"/>
      <c r="F151" s="501"/>
      <c r="G151" s="501"/>
      <c r="H151" s="501"/>
      <c r="I151" s="501"/>
      <c r="J151" s="501"/>
      <c r="K151" s="502"/>
      <c r="L151" s="386"/>
      <c r="M151" s="297"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88"/>
      <c r="O151" s="86" t="str">
        <f t="shared" si="40"/>
        <v/>
      </c>
      <c r="P151" s="96" t="str">
        <f t="shared" si="41"/>
        <v/>
      </c>
      <c r="R151" s="380"/>
      <c r="S151" s="443" t="str">
        <f t="shared" si="45"/>
        <v/>
      </c>
      <c r="T151" s="151" t="str">
        <f t="shared" si="42"/>
        <v/>
      </c>
      <c r="U151" s="79"/>
      <c r="V151" s="380"/>
      <c r="W151" s="443" t="str">
        <f t="shared" si="46"/>
        <v/>
      </c>
      <c r="X151" s="151" t="str">
        <f t="shared" si="43"/>
        <v/>
      </c>
      <c r="Y151" s="79"/>
      <c r="Z151" s="380"/>
      <c r="AA151" s="443" t="str">
        <f t="shared" si="47"/>
        <v/>
      </c>
      <c r="AB151" s="151" t="str">
        <f t="shared" si="44"/>
        <v/>
      </c>
    </row>
    <row r="152" spans="2:28" hidden="1" outlineLevel="1" x14ac:dyDescent="0.2">
      <c r="B152" s="500"/>
      <c r="C152" s="501"/>
      <c r="D152" s="501"/>
      <c r="E152" s="501"/>
      <c r="F152" s="501"/>
      <c r="G152" s="501"/>
      <c r="H152" s="501"/>
      <c r="I152" s="501"/>
      <c r="J152" s="501"/>
      <c r="K152" s="502"/>
      <c r="L152" s="386"/>
      <c r="M152" s="297"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88"/>
      <c r="O152" s="86" t="str">
        <f t="shared" si="40"/>
        <v/>
      </c>
      <c r="P152" s="96" t="str">
        <f t="shared" si="41"/>
        <v/>
      </c>
      <c r="R152" s="380"/>
      <c r="S152" s="443" t="str">
        <f t="shared" si="45"/>
        <v/>
      </c>
      <c r="T152" s="151" t="str">
        <f t="shared" si="42"/>
        <v/>
      </c>
      <c r="U152" s="79"/>
      <c r="V152" s="380"/>
      <c r="W152" s="443" t="str">
        <f t="shared" si="46"/>
        <v/>
      </c>
      <c r="X152" s="151" t="str">
        <f t="shared" si="43"/>
        <v/>
      </c>
      <c r="Y152" s="79"/>
      <c r="Z152" s="380"/>
      <c r="AA152" s="443" t="str">
        <f t="shared" si="47"/>
        <v/>
      </c>
      <c r="AB152" s="151" t="str">
        <f t="shared" si="44"/>
        <v/>
      </c>
    </row>
    <row r="153" spans="2:28" hidden="1" outlineLevel="1" x14ac:dyDescent="0.2">
      <c r="B153" s="500"/>
      <c r="C153" s="501"/>
      <c r="D153" s="501"/>
      <c r="E153" s="501"/>
      <c r="F153" s="501"/>
      <c r="G153" s="501"/>
      <c r="H153" s="501"/>
      <c r="I153" s="501"/>
      <c r="J153" s="501"/>
      <c r="K153" s="502"/>
      <c r="L153" s="386"/>
      <c r="M153" s="297"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88"/>
      <c r="O153" s="86" t="str">
        <f t="shared" si="40"/>
        <v/>
      </c>
      <c r="P153" s="96" t="str">
        <f t="shared" si="41"/>
        <v/>
      </c>
      <c r="R153" s="380"/>
      <c r="S153" s="443" t="str">
        <f t="shared" si="45"/>
        <v/>
      </c>
      <c r="T153" s="151" t="str">
        <f t="shared" si="42"/>
        <v/>
      </c>
      <c r="U153" s="79"/>
      <c r="V153" s="380"/>
      <c r="W153" s="443" t="str">
        <f t="shared" si="46"/>
        <v/>
      </c>
      <c r="X153" s="151" t="str">
        <f t="shared" si="43"/>
        <v/>
      </c>
      <c r="Y153" s="79"/>
      <c r="Z153" s="380"/>
      <c r="AA153" s="443" t="str">
        <f t="shared" si="47"/>
        <v/>
      </c>
      <c r="AB153" s="151" t="str">
        <f t="shared" si="44"/>
        <v/>
      </c>
    </row>
    <row r="154" spans="2:28" hidden="1" outlineLevel="1" x14ac:dyDescent="0.2">
      <c r="B154" s="500"/>
      <c r="C154" s="501"/>
      <c r="D154" s="501"/>
      <c r="E154" s="501"/>
      <c r="F154" s="501"/>
      <c r="G154" s="501"/>
      <c r="H154" s="501"/>
      <c r="I154" s="501"/>
      <c r="J154" s="501"/>
      <c r="K154" s="502"/>
      <c r="L154" s="386"/>
      <c r="M154" s="297"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88"/>
      <c r="O154" s="86" t="str">
        <f t="shared" si="40"/>
        <v/>
      </c>
      <c r="P154" s="96" t="str">
        <f t="shared" si="41"/>
        <v/>
      </c>
      <c r="R154" s="380"/>
      <c r="S154" s="443" t="str">
        <f t="shared" si="45"/>
        <v/>
      </c>
      <c r="T154" s="151" t="str">
        <f t="shared" si="42"/>
        <v/>
      </c>
      <c r="U154" s="79"/>
      <c r="V154" s="380"/>
      <c r="W154" s="443" t="str">
        <f t="shared" si="46"/>
        <v/>
      </c>
      <c r="X154" s="151" t="str">
        <f t="shared" si="43"/>
        <v/>
      </c>
      <c r="Y154" s="79"/>
      <c r="Z154" s="380"/>
      <c r="AA154" s="443" t="str">
        <f t="shared" si="47"/>
        <v/>
      </c>
      <c r="AB154" s="151" t="str">
        <f t="shared" si="44"/>
        <v/>
      </c>
    </row>
    <row r="155" spans="2:28" hidden="1" outlineLevel="1" x14ac:dyDescent="0.2">
      <c r="B155" s="500"/>
      <c r="C155" s="501"/>
      <c r="D155" s="501"/>
      <c r="E155" s="501"/>
      <c r="F155" s="501"/>
      <c r="G155" s="501"/>
      <c r="H155" s="501"/>
      <c r="I155" s="501"/>
      <c r="J155" s="501"/>
      <c r="K155" s="502"/>
      <c r="L155" s="386"/>
      <c r="M155" s="297"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88"/>
      <c r="O155" s="86" t="str">
        <f t="shared" si="40"/>
        <v/>
      </c>
      <c r="P155" s="96" t="str">
        <f t="shared" si="41"/>
        <v/>
      </c>
      <c r="R155" s="380"/>
      <c r="S155" s="443" t="str">
        <f t="shared" si="45"/>
        <v/>
      </c>
      <c r="T155" s="151" t="str">
        <f t="shared" si="42"/>
        <v/>
      </c>
      <c r="U155" s="79"/>
      <c r="V155" s="380"/>
      <c r="W155" s="443" t="str">
        <f t="shared" si="46"/>
        <v/>
      </c>
      <c r="X155" s="151" t="str">
        <f t="shared" si="43"/>
        <v/>
      </c>
      <c r="Y155" s="79"/>
      <c r="Z155" s="380"/>
      <c r="AA155" s="443" t="str">
        <f t="shared" si="47"/>
        <v/>
      </c>
      <c r="AB155" s="151" t="str">
        <f t="shared" si="44"/>
        <v/>
      </c>
    </row>
    <row r="156" spans="2:28" ht="13.5" hidden="1" outlineLevel="1" thickBot="1" x14ac:dyDescent="0.25">
      <c r="B156" s="544"/>
      <c r="C156" s="545"/>
      <c r="D156" s="545"/>
      <c r="E156" s="545"/>
      <c r="F156" s="545"/>
      <c r="G156" s="545"/>
      <c r="H156" s="545"/>
      <c r="I156" s="545"/>
      <c r="J156" s="545"/>
      <c r="K156" s="546"/>
      <c r="L156" s="387"/>
      <c r="M156" s="449"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89"/>
      <c r="O156" s="97" t="str">
        <f t="shared" si="40"/>
        <v/>
      </c>
      <c r="P156" s="98" t="str">
        <f t="shared" si="41"/>
        <v/>
      </c>
      <c r="R156" s="445"/>
      <c r="S156" s="443" t="str">
        <f t="shared" si="45"/>
        <v/>
      </c>
      <c r="T156" s="446" t="str">
        <f t="shared" si="42"/>
        <v/>
      </c>
      <c r="U156" s="79"/>
      <c r="V156" s="445"/>
      <c r="W156" s="443" t="str">
        <f t="shared" si="46"/>
        <v/>
      </c>
      <c r="X156" s="446" t="str">
        <f t="shared" si="43"/>
        <v/>
      </c>
      <c r="Y156" s="79"/>
      <c r="Z156" s="445"/>
      <c r="AA156" s="443" t="str">
        <f t="shared" si="47"/>
        <v/>
      </c>
      <c r="AB156" s="446" t="str">
        <f t="shared" si="44"/>
        <v/>
      </c>
    </row>
    <row r="157" spans="2:28" ht="13.5" collapsed="1" thickBot="1" x14ac:dyDescent="0.25">
      <c r="B157" s="32"/>
      <c r="C157" s="32"/>
      <c r="D157" s="116"/>
      <c r="E157" s="124"/>
      <c r="F157" s="124"/>
      <c r="G157" s="125"/>
      <c r="H157" s="126"/>
      <c r="I157" s="29"/>
      <c r="J157" s="125"/>
      <c r="K157" s="90"/>
      <c r="L157" s="113"/>
      <c r="M157" s="87" t="s">
        <v>141</v>
      </c>
      <c r="N157" s="114">
        <f>SUM(N132:N156)</f>
        <v>0</v>
      </c>
      <c r="O157" s="114">
        <f>SUM(O132:O156)</f>
        <v>0</v>
      </c>
      <c r="P157" s="114">
        <f>SUM(P132:P156)</f>
        <v>0</v>
      </c>
      <c r="Q157" s="29"/>
      <c r="R157" s="115">
        <f>SUM(R132:R156)</f>
        <v>0</v>
      </c>
      <c r="S157" s="115">
        <f>SUM(S132:S156)</f>
        <v>0</v>
      </c>
      <c r="T157" s="115">
        <f>SUM(T132:T156)</f>
        <v>0</v>
      </c>
      <c r="V157" s="115">
        <f>SUM(V132:V156)</f>
        <v>0</v>
      </c>
      <c r="W157" s="115">
        <f>SUM(W132:W156)</f>
        <v>0</v>
      </c>
      <c r="X157" s="115">
        <f>SUM(X132:X156)</f>
        <v>0</v>
      </c>
      <c r="Y157" s="79"/>
      <c r="Z157" s="115">
        <f>SUM(Z132:Z156)</f>
        <v>0</v>
      </c>
      <c r="AA157" s="115">
        <f>SUM(AA132:AA156)</f>
        <v>0</v>
      </c>
      <c r="AB157" s="115">
        <f>SUM(AB132:AB156)</f>
        <v>0</v>
      </c>
    </row>
    <row r="158" spans="2:28" ht="13.5" thickBot="1" x14ac:dyDescent="0.25">
      <c r="B158" s="32"/>
      <c r="C158" s="32"/>
      <c r="D158" s="116"/>
      <c r="E158" s="124"/>
      <c r="F158" s="124"/>
      <c r="G158" s="125"/>
      <c r="H158" s="126"/>
      <c r="I158" s="29"/>
      <c r="J158" s="125"/>
      <c r="Y158" s="113"/>
      <c r="Z158" s="113"/>
      <c r="AA158" s="113"/>
    </row>
    <row r="159" spans="2:28" ht="15" customHeight="1" thickBot="1" x14ac:dyDescent="0.25">
      <c r="B159" s="540" t="s">
        <v>163</v>
      </c>
      <c r="C159" s="540"/>
      <c r="D159" s="540"/>
      <c r="E159" s="540"/>
      <c r="F159" s="29"/>
      <c r="I159" s="29"/>
      <c r="P159" s="29"/>
      <c r="Q159" s="29"/>
      <c r="R159" s="550" t="s">
        <v>125</v>
      </c>
      <c r="S159" s="551"/>
      <c r="T159" s="552"/>
      <c r="U159" s="29"/>
      <c r="V159" s="550" t="s">
        <v>98</v>
      </c>
      <c r="W159" s="551"/>
      <c r="X159" s="552"/>
      <c r="Y159" s="6"/>
      <c r="Z159" s="550" t="s">
        <v>99</v>
      </c>
      <c r="AA159" s="551"/>
      <c r="AB159" s="552"/>
    </row>
    <row r="160" spans="2:28" ht="13.5" thickBot="1" x14ac:dyDescent="0.25">
      <c r="B160" s="119"/>
      <c r="C160" s="119"/>
      <c r="D160" s="120"/>
      <c r="E160" s="120"/>
      <c r="G160" s="120"/>
      <c r="H160" s="121"/>
      <c r="I160" s="108"/>
      <c r="J160" s="120"/>
      <c r="K160" s="120"/>
      <c r="P160" s="29"/>
      <c r="Q160" s="29"/>
      <c r="R160" s="6"/>
      <c r="S160" s="6"/>
      <c r="T160" s="6"/>
      <c r="U160" s="29"/>
      <c r="V160" s="6"/>
      <c r="W160" s="6"/>
      <c r="X160" s="6"/>
      <c r="Y160" s="6"/>
      <c r="Z160" s="6"/>
      <c r="AA160" s="6"/>
      <c r="AB160" s="110"/>
    </row>
    <row r="161" spans="1:29" ht="52.5" customHeight="1" thickBot="1" x14ac:dyDescent="0.25">
      <c r="A161" s="141"/>
      <c r="B161" s="541" t="s">
        <v>148</v>
      </c>
      <c r="C161" s="542"/>
      <c r="D161" s="542"/>
      <c r="E161" s="542"/>
      <c r="F161" s="542"/>
      <c r="G161" s="542"/>
      <c r="H161" s="542"/>
      <c r="I161" s="542"/>
      <c r="J161" s="542"/>
      <c r="K161" s="543"/>
      <c r="L161" s="167" t="s">
        <v>132</v>
      </c>
      <c r="M161" s="167" t="s">
        <v>133</v>
      </c>
      <c r="N161" s="274" t="s">
        <v>104</v>
      </c>
      <c r="O161" s="274" t="s">
        <v>134</v>
      </c>
      <c r="P161" s="274" t="s">
        <v>135</v>
      </c>
      <c r="Q161" s="141"/>
      <c r="R161" s="278" t="s">
        <v>106</v>
      </c>
      <c r="S161" s="103" t="s">
        <v>136</v>
      </c>
      <c r="T161" s="103" t="s">
        <v>108</v>
      </c>
      <c r="U161" s="140"/>
      <c r="V161" s="278" t="s">
        <v>106</v>
      </c>
      <c r="W161" s="103" t="s">
        <v>136</v>
      </c>
      <c r="X161" s="276" t="s">
        <v>108</v>
      </c>
      <c r="Y161" s="139"/>
      <c r="Z161" s="275" t="s">
        <v>106</v>
      </c>
      <c r="AA161" s="103" t="s">
        <v>136</v>
      </c>
      <c r="AB161" s="276" t="s">
        <v>108</v>
      </c>
      <c r="AC161" s="141"/>
    </row>
    <row r="162" spans="1:29" x14ac:dyDescent="0.2">
      <c r="B162" s="547"/>
      <c r="C162" s="548"/>
      <c r="D162" s="548"/>
      <c r="E162" s="548"/>
      <c r="F162" s="548"/>
      <c r="G162" s="548"/>
      <c r="H162" s="548"/>
      <c r="I162" s="548"/>
      <c r="J162" s="548"/>
      <c r="K162" s="549"/>
      <c r="L162" s="385"/>
      <c r="M162" s="297"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88"/>
      <c r="O162" s="92" t="str">
        <f t="shared" ref="O162:O186" si="48">IFERROR(N162*M162,"")</f>
        <v/>
      </c>
      <c r="P162" s="95" t="str">
        <f t="shared" ref="P162:P186" si="49">IFERROR(N162-O162,"")</f>
        <v/>
      </c>
      <c r="R162" s="379"/>
      <c r="S162" s="443" t="str">
        <f>IFERROR($R162*(1-$M162),"")</f>
        <v/>
      </c>
      <c r="T162" s="151" t="str">
        <f t="shared" ref="T162:T186" si="50">IFERROR(R162-S162,"")</f>
        <v/>
      </c>
      <c r="U162" s="90"/>
      <c r="V162" s="379"/>
      <c r="W162" s="443" t="str">
        <f>IFERROR($V162*(1-$M162),"")</f>
        <v/>
      </c>
      <c r="X162" s="151" t="str">
        <f t="shared" ref="X162:X186" si="51">IFERROR(V162-W162,"")</f>
        <v/>
      </c>
      <c r="Y162" s="79"/>
      <c r="Z162" s="379"/>
      <c r="AA162" s="443" t="str">
        <f>IFERROR($Z162*(1-$M162),"")</f>
        <v/>
      </c>
      <c r="AB162" s="151" t="str">
        <f t="shared" ref="AB162:AB186" si="52">IFERROR(Z162-AA162,"")</f>
        <v/>
      </c>
    </row>
    <row r="163" spans="1:29" x14ac:dyDescent="0.2">
      <c r="B163" s="500"/>
      <c r="C163" s="501"/>
      <c r="D163" s="501"/>
      <c r="E163" s="501"/>
      <c r="F163" s="501"/>
      <c r="G163" s="501"/>
      <c r="H163" s="501"/>
      <c r="I163" s="501"/>
      <c r="J163" s="501"/>
      <c r="K163" s="502"/>
      <c r="L163" s="386"/>
      <c r="M163" s="297"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88"/>
      <c r="O163" s="86" t="str">
        <f t="shared" si="48"/>
        <v/>
      </c>
      <c r="P163" s="96" t="str">
        <f t="shared" si="49"/>
        <v/>
      </c>
      <c r="R163" s="380"/>
      <c r="S163" s="443" t="str">
        <f t="shared" ref="S163:S186" si="53">IFERROR($R163*(1-$M163),"")</f>
        <v/>
      </c>
      <c r="T163" s="151" t="str">
        <f t="shared" si="50"/>
        <v/>
      </c>
      <c r="U163" s="79"/>
      <c r="V163" s="380"/>
      <c r="W163" s="443" t="str">
        <f t="shared" ref="W163:W186" si="54">IFERROR($V163*(1-$M163),"")</f>
        <v/>
      </c>
      <c r="X163" s="151" t="str">
        <f t="shared" si="51"/>
        <v/>
      </c>
      <c r="Y163" s="79"/>
      <c r="Z163" s="380"/>
      <c r="AA163" s="443" t="str">
        <f t="shared" ref="AA163:AA186" si="55">IFERROR($Z163*(1-$M163),"")</f>
        <v/>
      </c>
      <c r="AB163" s="151" t="str">
        <f t="shared" si="52"/>
        <v/>
      </c>
    </row>
    <row r="164" spans="1:29" x14ac:dyDescent="0.2">
      <c r="B164" s="500"/>
      <c r="C164" s="501"/>
      <c r="D164" s="501"/>
      <c r="E164" s="501"/>
      <c r="F164" s="501"/>
      <c r="G164" s="501"/>
      <c r="H164" s="501"/>
      <c r="I164" s="501"/>
      <c r="J164" s="501"/>
      <c r="K164" s="502"/>
      <c r="L164" s="386"/>
      <c r="M164" s="297"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88"/>
      <c r="O164" s="86" t="str">
        <f t="shared" si="48"/>
        <v/>
      </c>
      <c r="P164" s="96" t="str">
        <f t="shared" si="49"/>
        <v/>
      </c>
      <c r="R164" s="380"/>
      <c r="S164" s="443" t="str">
        <f t="shared" si="53"/>
        <v/>
      </c>
      <c r="T164" s="151" t="str">
        <f t="shared" si="50"/>
        <v/>
      </c>
      <c r="U164" s="79"/>
      <c r="V164" s="380"/>
      <c r="W164" s="443" t="str">
        <f t="shared" si="54"/>
        <v/>
      </c>
      <c r="X164" s="151" t="str">
        <f t="shared" si="51"/>
        <v/>
      </c>
      <c r="Y164" s="79"/>
      <c r="Z164" s="380"/>
      <c r="AA164" s="443" t="str">
        <f t="shared" si="55"/>
        <v/>
      </c>
      <c r="AB164" s="151" t="str">
        <f t="shared" si="52"/>
        <v/>
      </c>
    </row>
    <row r="165" spans="1:29" x14ac:dyDescent="0.2">
      <c r="B165" s="500"/>
      <c r="C165" s="501"/>
      <c r="D165" s="501"/>
      <c r="E165" s="501"/>
      <c r="F165" s="501"/>
      <c r="G165" s="501"/>
      <c r="H165" s="501"/>
      <c r="I165" s="501"/>
      <c r="J165" s="501"/>
      <c r="K165" s="502"/>
      <c r="L165" s="386"/>
      <c r="M165" s="297"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88"/>
      <c r="O165" s="86" t="str">
        <f t="shared" si="48"/>
        <v/>
      </c>
      <c r="P165" s="96" t="str">
        <f t="shared" si="49"/>
        <v/>
      </c>
      <c r="R165" s="380"/>
      <c r="S165" s="443" t="str">
        <f t="shared" si="53"/>
        <v/>
      </c>
      <c r="T165" s="151" t="str">
        <f t="shared" si="50"/>
        <v/>
      </c>
      <c r="U165" s="79"/>
      <c r="V165" s="380"/>
      <c r="W165" s="443" t="str">
        <f t="shared" si="54"/>
        <v/>
      </c>
      <c r="X165" s="151" t="str">
        <f t="shared" si="51"/>
        <v/>
      </c>
      <c r="Y165" s="79"/>
      <c r="Z165" s="380"/>
      <c r="AA165" s="443" t="str">
        <f t="shared" si="55"/>
        <v/>
      </c>
      <c r="AB165" s="151" t="str">
        <f t="shared" si="52"/>
        <v/>
      </c>
    </row>
    <row r="166" spans="1:29" x14ac:dyDescent="0.2">
      <c r="B166" s="500"/>
      <c r="C166" s="501"/>
      <c r="D166" s="501"/>
      <c r="E166" s="501"/>
      <c r="F166" s="501"/>
      <c r="G166" s="501"/>
      <c r="H166" s="501"/>
      <c r="I166" s="501"/>
      <c r="J166" s="501"/>
      <c r="K166" s="502"/>
      <c r="L166" s="386"/>
      <c r="M166" s="297"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88"/>
      <c r="O166" s="86" t="str">
        <f t="shared" si="48"/>
        <v/>
      </c>
      <c r="P166" s="96" t="str">
        <f t="shared" si="49"/>
        <v/>
      </c>
      <c r="R166" s="380"/>
      <c r="S166" s="443" t="str">
        <f t="shared" si="53"/>
        <v/>
      </c>
      <c r="T166" s="151" t="str">
        <f t="shared" si="50"/>
        <v/>
      </c>
      <c r="U166" s="79"/>
      <c r="V166" s="380"/>
      <c r="W166" s="443" t="str">
        <f t="shared" si="54"/>
        <v/>
      </c>
      <c r="X166" s="151" t="str">
        <f t="shared" si="51"/>
        <v/>
      </c>
      <c r="Y166" s="79"/>
      <c r="Z166" s="380"/>
      <c r="AA166" s="443" t="str">
        <f t="shared" si="55"/>
        <v/>
      </c>
      <c r="AB166" s="151" t="str">
        <f t="shared" si="52"/>
        <v/>
      </c>
    </row>
    <row r="167" spans="1:29" x14ac:dyDescent="0.2">
      <c r="B167" s="500"/>
      <c r="C167" s="501"/>
      <c r="D167" s="501"/>
      <c r="E167" s="501"/>
      <c r="F167" s="501"/>
      <c r="G167" s="501"/>
      <c r="H167" s="501"/>
      <c r="I167" s="501"/>
      <c r="J167" s="501"/>
      <c r="K167" s="502"/>
      <c r="L167" s="386"/>
      <c r="M167" s="297"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88"/>
      <c r="O167" s="86" t="str">
        <f t="shared" si="48"/>
        <v/>
      </c>
      <c r="P167" s="96" t="str">
        <f t="shared" si="49"/>
        <v/>
      </c>
      <c r="R167" s="380"/>
      <c r="S167" s="443" t="str">
        <f t="shared" si="53"/>
        <v/>
      </c>
      <c r="T167" s="151" t="str">
        <f t="shared" si="50"/>
        <v/>
      </c>
      <c r="U167" s="79"/>
      <c r="V167" s="380"/>
      <c r="W167" s="443" t="str">
        <f t="shared" si="54"/>
        <v/>
      </c>
      <c r="X167" s="151" t="str">
        <f t="shared" si="51"/>
        <v/>
      </c>
      <c r="Y167" s="79"/>
      <c r="Z167" s="380"/>
      <c r="AA167" s="443" t="str">
        <f t="shared" si="55"/>
        <v/>
      </c>
      <c r="AB167" s="151" t="str">
        <f t="shared" si="52"/>
        <v/>
      </c>
    </row>
    <row r="168" spans="1:29" x14ac:dyDescent="0.2">
      <c r="B168" s="500"/>
      <c r="C168" s="501"/>
      <c r="D168" s="501"/>
      <c r="E168" s="501"/>
      <c r="F168" s="501"/>
      <c r="G168" s="501"/>
      <c r="H168" s="501"/>
      <c r="I168" s="501"/>
      <c r="J168" s="501"/>
      <c r="K168" s="502"/>
      <c r="L168" s="386"/>
      <c r="M168" s="297"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88"/>
      <c r="O168" s="86" t="str">
        <f t="shared" si="48"/>
        <v/>
      </c>
      <c r="P168" s="96" t="str">
        <f t="shared" si="49"/>
        <v/>
      </c>
      <c r="R168" s="380"/>
      <c r="S168" s="443" t="str">
        <f t="shared" si="53"/>
        <v/>
      </c>
      <c r="T168" s="151" t="str">
        <f t="shared" si="50"/>
        <v/>
      </c>
      <c r="U168" s="79"/>
      <c r="V168" s="380"/>
      <c r="W168" s="443" t="str">
        <f t="shared" si="54"/>
        <v/>
      </c>
      <c r="X168" s="151" t="str">
        <f t="shared" si="51"/>
        <v/>
      </c>
      <c r="Y168" s="79"/>
      <c r="Z168" s="380"/>
      <c r="AA168" s="443" t="str">
        <f t="shared" si="55"/>
        <v/>
      </c>
      <c r="AB168" s="151" t="str">
        <f t="shared" si="52"/>
        <v/>
      </c>
    </row>
    <row r="169" spans="1:29" x14ac:dyDescent="0.2">
      <c r="B169" s="500"/>
      <c r="C169" s="501"/>
      <c r="D169" s="501"/>
      <c r="E169" s="501"/>
      <c r="F169" s="501"/>
      <c r="G169" s="501"/>
      <c r="H169" s="501"/>
      <c r="I169" s="501"/>
      <c r="J169" s="501"/>
      <c r="K169" s="502"/>
      <c r="L169" s="386"/>
      <c r="M169" s="297"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88"/>
      <c r="O169" s="86" t="str">
        <f t="shared" si="48"/>
        <v/>
      </c>
      <c r="P169" s="96" t="str">
        <f t="shared" si="49"/>
        <v/>
      </c>
      <c r="R169" s="380"/>
      <c r="S169" s="443" t="str">
        <f t="shared" si="53"/>
        <v/>
      </c>
      <c r="T169" s="151" t="str">
        <f t="shared" si="50"/>
        <v/>
      </c>
      <c r="U169" s="79"/>
      <c r="V169" s="380"/>
      <c r="W169" s="443" t="str">
        <f t="shared" si="54"/>
        <v/>
      </c>
      <c r="X169" s="151" t="str">
        <f t="shared" si="51"/>
        <v/>
      </c>
      <c r="Y169" s="79"/>
      <c r="Z169" s="380"/>
      <c r="AA169" s="443" t="str">
        <f t="shared" si="55"/>
        <v/>
      </c>
      <c r="AB169" s="151" t="str">
        <f t="shared" si="52"/>
        <v/>
      </c>
    </row>
    <row r="170" spans="1:29" x14ac:dyDescent="0.2">
      <c r="B170" s="500"/>
      <c r="C170" s="501"/>
      <c r="D170" s="501"/>
      <c r="E170" s="501"/>
      <c r="F170" s="501"/>
      <c r="G170" s="501"/>
      <c r="H170" s="501"/>
      <c r="I170" s="501"/>
      <c r="J170" s="501"/>
      <c r="K170" s="502"/>
      <c r="L170" s="386"/>
      <c r="M170" s="297"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88"/>
      <c r="O170" s="86" t="str">
        <f t="shared" si="48"/>
        <v/>
      </c>
      <c r="P170" s="96" t="str">
        <f t="shared" si="49"/>
        <v/>
      </c>
      <c r="R170" s="380"/>
      <c r="S170" s="443" t="str">
        <f t="shared" si="53"/>
        <v/>
      </c>
      <c r="T170" s="151" t="str">
        <f t="shared" si="50"/>
        <v/>
      </c>
      <c r="U170" s="79"/>
      <c r="V170" s="380"/>
      <c r="W170" s="443" t="str">
        <f t="shared" si="54"/>
        <v/>
      </c>
      <c r="X170" s="151" t="str">
        <f t="shared" si="51"/>
        <v/>
      </c>
      <c r="Y170" s="79"/>
      <c r="Z170" s="380"/>
      <c r="AA170" s="443" t="str">
        <f t="shared" si="55"/>
        <v/>
      </c>
      <c r="AB170" s="151" t="str">
        <f t="shared" si="52"/>
        <v/>
      </c>
    </row>
    <row r="171" spans="1:29" x14ac:dyDescent="0.2">
      <c r="B171" s="500"/>
      <c r="C171" s="501"/>
      <c r="D171" s="501"/>
      <c r="E171" s="501"/>
      <c r="F171" s="501"/>
      <c r="G171" s="501"/>
      <c r="H171" s="501"/>
      <c r="I171" s="501"/>
      <c r="J171" s="501"/>
      <c r="K171" s="502"/>
      <c r="L171" s="386"/>
      <c r="M171" s="297"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88"/>
      <c r="O171" s="86" t="str">
        <f t="shared" si="48"/>
        <v/>
      </c>
      <c r="P171" s="96" t="str">
        <f t="shared" si="49"/>
        <v/>
      </c>
      <c r="R171" s="380"/>
      <c r="S171" s="443" t="str">
        <f t="shared" si="53"/>
        <v/>
      </c>
      <c r="T171" s="151" t="str">
        <f t="shared" si="50"/>
        <v/>
      </c>
      <c r="U171" s="79"/>
      <c r="V171" s="380"/>
      <c r="W171" s="443" t="str">
        <f t="shared" si="54"/>
        <v/>
      </c>
      <c r="X171" s="151" t="str">
        <f t="shared" si="51"/>
        <v/>
      </c>
      <c r="Y171" s="79"/>
      <c r="Z171" s="380"/>
      <c r="AA171" s="443" t="str">
        <f t="shared" si="55"/>
        <v/>
      </c>
      <c r="AB171" s="151" t="str">
        <f t="shared" si="52"/>
        <v/>
      </c>
    </row>
    <row r="172" spans="1:29" x14ac:dyDescent="0.2">
      <c r="B172" s="500"/>
      <c r="C172" s="501"/>
      <c r="D172" s="501"/>
      <c r="E172" s="501"/>
      <c r="F172" s="501"/>
      <c r="G172" s="501"/>
      <c r="H172" s="501"/>
      <c r="I172" s="501"/>
      <c r="J172" s="501"/>
      <c r="K172" s="502"/>
      <c r="L172" s="386"/>
      <c r="M172" s="297"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88"/>
      <c r="O172" s="86" t="str">
        <f t="shared" si="48"/>
        <v/>
      </c>
      <c r="P172" s="96" t="str">
        <f t="shared" si="49"/>
        <v/>
      </c>
      <c r="R172" s="380"/>
      <c r="S172" s="443" t="str">
        <f t="shared" si="53"/>
        <v/>
      </c>
      <c r="T172" s="151" t="str">
        <f t="shared" si="50"/>
        <v/>
      </c>
      <c r="U172" s="79"/>
      <c r="V172" s="380"/>
      <c r="W172" s="443" t="str">
        <f t="shared" si="54"/>
        <v/>
      </c>
      <c r="X172" s="151" t="str">
        <f t="shared" si="51"/>
        <v/>
      </c>
      <c r="Y172" s="79"/>
      <c r="Z172" s="380"/>
      <c r="AA172" s="443" t="str">
        <f t="shared" si="55"/>
        <v/>
      </c>
      <c r="AB172" s="151" t="str">
        <f t="shared" si="52"/>
        <v/>
      </c>
    </row>
    <row r="173" spans="1:29" x14ac:dyDescent="0.2">
      <c r="B173" s="500"/>
      <c r="C173" s="501"/>
      <c r="D173" s="501"/>
      <c r="E173" s="501"/>
      <c r="F173" s="501"/>
      <c r="G173" s="501"/>
      <c r="H173" s="501"/>
      <c r="I173" s="501"/>
      <c r="J173" s="501"/>
      <c r="K173" s="502"/>
      <c r="L173" s="386"/>
      <c r="M173" s="297"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88"/>
      <c r="O173" s="86" t="str">
        <f t="shared" si="48"/>
        <v/>
      </c>
      <c r="P173" s="96" t="str">
        <f t="shared" si="49"/>
        <v/>
      </c>
      <c r="R173" s="380"/>
      <c r="S173" s="443" t="str">
        <f t="shared" si="53"/>
        <v/>
      </c>
      <c r="T173" s="151" t="str">
        <f t="shared" si="50"/>
        <v/>
      </c>
      <c r="U173" s="79"/>
      <c r="V173" s="380"/>
      <c r="W173" s="443" t="str">
        <f t="shared" si="54"/>
        <v/>
      </c>
      <c r="X173" s="151" t="str">
        <f t="shared" si="51"/>
        <v/>
      </c>
      <c r="Y173" s="79"/>
      <c r="Z173" s="380"/>
      <c r="AA173" s="443" t="str">
        <f t="shared" si="55"/>
        <v/>
      </c>
      <c r="AB173" s="151" t="str">
        <f t="shared" si="52"/>
        <v/>
      </c>
    </row>
    <row r="174" spans="1:29" x14ac:dyDescent="0.2">
      <c r="B174" s="500"/>
      <c r="C174" s="501"/>
      <c r="D174" s="501"/>
      <c r="E174" s="501"/>
      <c r="F174" s="501"/>
      <c r="G174" s="501"/>
      <c r="H174" s="501"/>
      <c r="I174" s="501"/>
      <c r="J174" s="501"/>
      <c r="K174" s="502"/>
      <c r="L174" s="386"/>
      <c r="M174" s="297"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88"/>
      <c r="O174" s="86" t="str">
        <f t="shared" si="48"/>
        <v/>
      </c>
      <c r="P174" s="96" t="str">
        <f t="shared" si="49"/>
        <v/>
      </c>
      <c r="R174" s="380"/>
      <c r="S174" s="443" t="str">
        <f t="shared" si="53"/>
        <v/>
      </c>
      <c r="T174" s="151" t="str">
        <f t="shared" si="50"/>
        <v/>
      </c>
      <c r="U174" s="79"/>
      <c r="V174" s="380"/>
      <c r="W174" s="443" t="str">
        <f t="shared" si="54"/>
        <v/>
      </c>
      <c r="X174" s="151" t="str">
        <f t="shared" si="51"/>
        <v/>
      </c>
      <c r="Y174" s="79"/>
      <c r="Z174" s="380"/>
      <c r="AA174" s="443" t="str">
        <f t="shared" si="55"/>
        <v/>
      </c>
      <c r="AB174" s="151" t="str">
        <f t="shared" si="52"/>
        <v/>
      </c>
    </row>
    <row r="175" spans="1:29" x14ac:dyDescent="0.2">
      <c r="B175" s="500"/>
      <c r="C175" s="501"/>
      <c r="D175" s="501"/>
      <c r="E175" s="501"/>
      <c r="F175" s="501"/>
      <c r="G175" s="501"/>
      <c r="H175" s="501"/>
      <c r="I175" s="501"/>
      <c r="J175" s="501"/>
      <c r="K175" s="502"/>
      <c r="L175" s="386"/>
      <c r="M175" s="297"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88"/>
      <c r="O175" s="86" t="str">
        <f t="shared" si="48"/>
        <v/>
      </c>
      <c r="P175" s="96" t="str">
        <f t="shared" si="49"/>
        <v/>
      </c>
      <c r="R175" s="380"/>
      <c r="S175" s="443" t="str">
        <f t="shared" si="53"/>
        <v/>
      </c>
      <c r="T175" s="151" t="str">
        <f t="shared" si="50"/>
        <v/>
      </c>
      <c r="U175" s="79"/>
      <c r="V175" s="380"/>
      <c r="W175" s="443" t="str">
        <f t="shared" si="54"/>
        <v/>
      </c>
      <c r="X175" s="151" t="str">
        <f t="shared" si="51"/>
        <v/>
      </c>
      <c r="Y175" s="79"/>
      <c r="Z175" s="380"/>
      <c r="AA175" s="443" t="str">
        <f t="shared" si="55"/>
        <v/>
      </c>
      <c r="AB175" s="151" t="str">
        <f t="shared" si="52"/>
        <v/>
      </c>
    </row>
    <row r="176" spans="1:29" ht="13.5" thickBot="1" x14ac:dyDescent="0.25">
      <c r="B176" s="500"/>
      <c r="C176" s="501"/>
      <c r="D176" s="501"/>
      <c r="E176" s="501"/>
      <c r="F176" s="501"/>
      <c r="G176" s="501"/>
      <c r="H176" s="501"/>
      <c r="I176" s="501"/>
      <c r="J176" s="501"/>
      <c r="K176" s="502"/>
      <c r="L176" s="386"/>
      <c r="M176" s="297"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88"/>
      <c r="O176" s="86" t="str">
        <f t="shared" si="48"/>
        <v/>
      </c>
      <c r="P176" s="96" t="str">
        <f t="shared" si="49"/>
        <v/>
      </c>
      <c r="R176" s="380"/>
      <c r="S176" s="443" t="str">
        <f t="shared" si="53"/>
        <v/>
      </c>
      <c r="T176" s="151" t="str">
        <f t="shared" si="50"/>
        <v/>
      </c>
      <c r="U176" s="79"/>
      <c r="V176" s="380"/>
      <c r="W176" s="443" t="str">
        <f t="shared" si="54"/>
        <v/>
      </c>
      <c r="X176" s="151" t="str">
        <f t="shared" si="51"/>
        <v/>
      </c>
      <c r="Y176" s="79"/>
      <c r="Z176" s="380"/>
      <c r="AA176" s="443" t="str">
        <f t="shared" si="55"/>
        <v/>
      </c>
      <c r="AB176" s="151" t="str">
        <f t="shared" si="52"/>
        <v/>
      </c>
    </row>
    <row r="177" spans="1:29" ht="13.5" hidden="1" outlineLevel="1" thickBot="1" x14ac:dyDescent="0.25">
      <c r="B177" s="500"/>
      <c r="C177" s="501"/>
      <c r="D177" s="501"/>
      <c r="E177" s="501"/>
      <c r="F177" s="501"/>
      <c r="G177" s="501"/>
      <c r="H177" s="501"/>
      <c r="I177" s="501"/>
      <c r="J177" s="501"/>
      <c r="K177" s="502"/>
      <c r="L177" s="386"/>
      <c r="M177" s="297"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88"/>
      <c r="O177" s="86" t="str">
        <f t="shared" si="48"/>
        <v/>
      </c>
      <c r="P177" s="96" t="str">
        <f t="shared" si="49"/>
        <v/>
      </c>
      <c r="R177" s="380"/>
      <c r="S177" s="443" t="str">
        <f t="shared" si="53"/>
        <v/>
      </c>
      <c r="T177" s="151" t="str">
        <f t="shared" si="50"/>
        <v/>
      </c>
      <c r="U177" s="79"/>
      <c r="V177" s="380"/>
      <c r="W177" s="443" t="str">
        <f t="shared" si="54"/>
        <v/>
      </c>
      <c r="X177" s="151" t="str">
        <f t="shared" si="51"/>
        <v/>
      </c>
      <c r="Y177" s="79"/>
      <c r="Z177" s="380"/>
      <c r="AA177" s="443" t="str">
        <f t="shared" si="55"/>
        <v/>
      </c>
      <c r="AB177" s="151" t="str">
        <f t="shared" si="52"/>
        <v/>
      </c>
    </row>
    <row r="178" spans="1:29" ht="13.5" hidden="1" outlineLevel="1" thickBot="1" x14ac:dyDescent="0.25">
      <c r="B178" s="500"/>
      <c r="C178" s="501"/>
      <c r="D178" s="501"/>
      <c r="E178" s="501"/>
      <c r="F178" s="501"/>
      <c r="G178" s="501"/>
      <c r="H178" s="501"/>
      <c r="I178" s="501"/>
      <c r="J178" s="501"/>
      <c r="K178" s="502"/>
      <c r="L178" s="386"/>
      <c r="M178" s="297"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88"/>
      <c r="O178" s="86" t="str">
        <f t="shared" si="48"/>
        <v/>
      </c>
      <c r="P178" s="96" t="str">
        <f t="shared" si="49"/>
        <v/>
      </c>
      <c r="R178" s="380"/>
      <c r="S178" s="443" t="str">
        <f t="shared" si="53"/>
        <v/>
      </c>
      <c r="T178" s="151" t="str">
        <f t="shared" si="50"/>
        <v/>
      </c>
      <c r="U178" s="79"/>
      <c r="V178" s="380"/>
      <c r="W178" s="443" t="str">
        <f t="shared" si="54"/>
        <v/>
      </c>
      <c r="X178" s="151" t="str">
        <f t="shared" si="51"/>
        <v/>
      </c>
      <c r="Y178" s="79"/>
      <c r="Z178" s="380"/>
      <c r="AA178" s="443" t="str">
        <f t="shared" si="55"/>
        <v/>
      </c>
      <c r="AB178" s="151" t="str">
        <f t="shared" si="52"/>
        <v/>
      </c>
    </row>
    <row r="179" spans="1:29" ht="13.5" hidden="1" outlineLevel="1" thickBot="1" x14ac:dyDescent="0.25">
      <c r="B179" s="500"/>
      <c r="C179" s="501"/>
      <c r="D179" s="501"/>
      <c r="E179" s="501"/>
      <c r="F179" s="501"/>
      <c r="G179" s="501"/>
      <c r="H179" s="501"/>
      <c r="I179" s="501"/>
      <c r="J179" s="501"/>
      <c r="K179" s="502"/>
      <c r="L179" s="386"/>
      <c r="M179" s="297"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88"/>
      <c r="O179" s="86" t="str">
        <f t="shared" si="48"/>
        <v/>
      </c>
      <c r="P179" s="96" t="str">
        <f t="shared" si="49"/>
        <v/>
      </c>
      <c r="R179" s="380"/>
      <c r="S179" s="443" t="str">
        <f t="shared" si="53"/>
        <v/>
      </c>
      <c r="T179" s="151" t="str">
        <f t="shared" si="50"/>
        <v/>
      </c>
      <c r="U179" s="79"/>
      <c r="V179" s="380"/>
      <c r="W179" s="443" t="str">
        <f t="shared" si="54"/>
        <v/>
      </c>
      <c r="X179" s="151" t="str">
        <f t="shared" si="51"/>
        <v/>
      </c>
      <c r="Y179" s="79"/>
      <c r="Z179" s="380"/>
      <c r="AA179" s="443" t="str">
        <f t="shared" si="55"/>
        <v/>
      </c>
      <c r="AB179" s="151" t="str">
        <f t="shared" si="52"/>
        <v/>
      </c>
    </row>
    <row r="180" spans="1:29" ht="13.5" hidden="1" outlineLevel="1" thickBot="1" x14ac:dyDescent="0.25">
      <c r="B180" s="500"/>
      <c r="C180" s="501"/>
      <c r="D180" s="501"/>
      <c r="E180" s="501"/>
      <c r="F180" s="501"/>
      <c r="G180" s="501"/>
      <c r="H180" s="501"/>
      <c r="I180" s="501"/>
      <c r="J180" s="501"/>
      <c r="K180" s="502"/>
      <c r="L180" s="386"/>
      <c r="M180" s="297"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88"/>
      <c r="O180" s="86" t="str">
        <f t="shared" si="48"/>
        <v/>
      </c>
      <c r="P180" s="96" t="str">
        <f t="shared" si="49"/>
        <v/>
      </c>
      <c r="R180" s="380"/>
      <c r="S180" s="443" t="str">
        <f t="shared" si="53"/>
        <v/>
      </c>
      <c r="T180" s="151" t="str">
        <f t="shared" si="50"/>
        <v/>
      </c>
      <c r="U180" s="79"/>
      <c r="V180" s="380"/>
      <c r="W180" s="443" t="str">
        <f t="shared" si="54"/>
        <v/>
      </c>
      <c r="X180" s="151" t="str">
        <f t="shared" si="51"/>
        <v/>
      </c>
      <c r="Y180" s="79"/>
      <c r="Z180" s="380"/>
      <c r="AA180" s="443" t="str">
        <f t="shared" si="55"/>
        <v/>
      </c>
      <c r="AB180" s="151" t="str">
        <f t="shared" si="52"/>
        <v/>
      </c>
    </row>
    <row r="181" spans="1:29" ht="13.5" hidden="1" outlineLevel="1" thickBot="1" x14ac:dyDescent="0.25">
      <c r="B181" s="500"/>
      <c r="C181" s="501"/>
      <c r="D181" s="501"/>
      <c r="E181" s="501"/>
      <c r="F181" s="501"/>
      <c r="G181" s="501"/>
      <c r="H181" s="501"/>
      <c r="I181" s="501"/>
      <c r="J181" s="501"/>
      <c r="K181" s="502"/>
      <c r="L181" s="386"/>
      <c r="M181" s="297"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88"/>
      <c r="O181" s="86" t="str">
        <f t="shared" si="48"/>
        <v/>
      </c>
      <c r="P181" s="96" t="str">
        <f t="shared" si="49"/>
        <v/>
      </c>
      <c r="R181" s="380"/>
      <c r="S181" s="443" t="str">
        <f t="shared" si="53"/>
        <v/>
      </c>
      <c r="T181" s="151" t="str">
        <f t="shared" si="50"/>
        <v/>
      </c>
      <c r="U181" s="79"/>
      <c r="V181" s="380"/>
      <c r="W181" s="443" t="str">
        <f t="shared" si="54"/>
        <v/>
      </c>
      <c r="X181" s="151" t="str">
        <f t="shared" si="51"/>
        <v/>
      </c>
      <c r="Y181" s="79"/>
      <c r="Z181" s="380"/>
      <c r="AA181" s="443" t="str">
        <f t="shared" si="55"/>
        <v/>
      </c>
      <c r="AB181" s="151" t="str">
        <f t="shared" si="52"/>
        <v/>
      </c>
    </row>
    <row r="182" spans="1:29" ht="13.5" hidden="1" outlineLevel="1" thickBot="1" x14ac:dyDescent="0.25">
      <c r="B182" s="500"/>
      <c r="C182" s="501"/>
      <c r="D182" s="501"/>
      <c r="E182" s="501"/>
      <c r="F182" s="501"/>
      <c r="G182" s="501"/>
      <c r="H182" s="501"/>
      <c r="I182" s="501"/>
      <c r="J182" s="501"/>
      <c r="K182" s="502"/>
      <c r="L182" s="386"/>
      <c r="M182" s="297"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88"/>
      <c r="O182" s="86" t="str">
        <f t="shared" si="48"/>
        <v/>
      </c>
      <c r="P182" s="96" t="str">
        <f t="shared" si="49"/>
        <v/>
      </c>
      <c r="R182" s="380"/>
      <c r="S182" s="443" t="str">
        <f t="shared" si="53"/>
        <v/>
      </c>
      <c r="T182" s="151" t="str">
        <f t="shared" si="50"/>
        <v/>
      </c>
      <c r="U182" s="79"/>
      <c r="V182" s="380"/>
      <c r="W182" s="443" t="str">
        <f t="shared" si="54"/>
        <v/>
      </c>
      <c r="X182" s="151" t="str">
        <f t="shared" si="51"/>
        <v/>
      </c>
      <c r="Y182" s="79"/>
      <c r="Z182" s="380"/>
      <c r="AA182" s="443" t="str">
        <f t="shared" si="55"/>
        <v/>
      </c>
      <c r="AB182" s="151" t="str">
        <f t="shared" si="52"/>
        <v/>
      </c>
    </row>
    <row r="183" spans="1:29" ht="13.5" hidden="1" outlineLevel="1" thickBot="1" x14ac:dyDescent="0.25">
      <c r="B183" s="500"/>
      <c r="C183" s="501"/>
      <c r="D183" s="501"/>
      <c r="E183" s="501"/>
      <c r="F183" s="501"/>
      <c r="G183" s="501"/>
      <c r="H183" s="501"/>
      <c r="I183" s="501"/>
      <c r="J183" s="501"/>
      <c r="K183" s="502"/>
      <c r="L183" s="386"/>
      <c r="M183" s="297"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88"/>
      <c r="O183" s="86" t="str">
        <f t="shared" si="48"/>
        <v/>
      </c>
      <c r="P183" s="96" t="str">
        <f t="shared" si="49"/>
        <v/>
      </c>
      <c r="R183" s="380"/>
      <c r="S183" s="443" t="str">
        <f t="shared" si="53"/>
        <v/>
      </c>
      <c r="T183" s="151" t="str">
        <f t="shared" si="50"/>
        <v/>
      </c>
      <c r="U183" s="79"/>
      <c r="V183" s="380"/>
      <c r="W183" s="443" t="str">
        <f t="shared" si="54"/>
        <v/>
      </c>
      <c r="X183" s="151" t="str">
        <f t="shared" si="51"/>
        <v/>
      </c>
      <c r="Y183" s="79"/>
      <c r="Z183" s="380"/>
      <c r="AA183" s="443" t="str">
        <f t="shared" si="55"/>
        <v/>
      </c>
      <c r="AB183" s="151" t="str">
        <f t="shared" si="52"/>
        <v/>
      </c>
    </row>
    <row r="184" spans="1:29" ht="13.5" hidden="1" outlineLevel="1" thickBot="1" x14ac:dyDescent="0.25">
      <c r="B184" s="500"/>
      <c r="C184" s="501"/>
      <c r="D184" s="501"/>
      <c r="E184" s="501"/>
      <c r="F184" s="501"/>
      <c r="G184" s="501"/>
      <c r="H184" s="501"/>
      <c r="I184" s="501"/>
      <c r="J184" s="501"/>
      <c r="K184" s="502"/>
      <c r="L184" s="386"/>
      <c r="M184" s="297"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88"/>
      <c r="O184" s="86" t="str">
        <f t="shared" si="48"/>
        <v/>
      </c>
      <c r="P184" s="96" t="str">
        <f t="shared" si="49"/>
        <v/>
      </c>
      <c r="R184" s="380"/>
      <c r="S184" s="443" t="str">
        <f t="shared" si="53"/>
        <v/>
      </c>
      <c r="T184" s="151" t="str">
        <f t="shared" si="50"/>
        <v/>
      </c>
      <c r="U184" s="79"/>
      <c r="V184" s="380"/>
      <c r="W184" s="443" t="str">
        <f t="shared" si="54"/>
        <v/>
      </c>
      <c r="X184" s="151" t="str">
        <f t="shared" si="51"/>
        <v/>
      </c>
      <c r="Y184" s="79"/>
      <c r="Z184" s="380"/>
      <c r="AA184" s="443" t="str">
        <f t="shared" si="55"/>
        <v/>
      </c>
      <c r="AB184" s="151" t="str">
        <f t="shared" si="52"/>
        <v/>
      </c>
    </row>
    <row r="185" spans="1:29" ht="13.5" hidden="1" outlineLevel="1" thickBot="1" x14ac:dyDescent="0.25">
      <c r="B185" s="500"/>
      <c r="C185" s="501"/>
      <c r="D185" s="501"/>
      <c r="E185" s="501"/>
      <c r="F185" s="501"/>
      <c r="G185" s="501"/>
      <c r="H185" s="501"/>
      <c r="I185" s="501"/>
      <c r="J185" s="501"/>
      <c r="K185" s="502"/>
      <c r="L185" s="386"/>
      <c r="M185" s="297"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88"/>
      <c r="O185" s="86" t="str">
        <f t="shared" si="48"/>
        <v/>
      </c>
      <c r="P185" s="96" t="str">
        <f t="shared" si="49"/>
        <v/>
      </c>
      <c r="R185" s="380"/>
      <c r="S185" s="443" t="str">
        <f t="shared" si="53"/>
        <v/>
      </c>
      <c r="T185" s="151" t="str">
        <f t="shared" si="50"/>
        <v/>
      </c>
      <c r="U185" s="79"/>
      <c r="V185" s="380"/>
      <c r="W185" s="443" t="str">
        <f t="shared" si="54"/>
        <v/>
      </c>
      <c r="X185" s="151" t="str">
        <f t="shared" si="51"/>
        <v/>
      </c>
      <c r="Y185" s="79"/>
      <c r="Z185" s="380"/>
      <c r="AA185" s="443" t="str">
        <f t="shared" si="55"/>
        <v/>
      </c>
      <c r="AB185" s="151" t="str">
        <f t="shared" si="52"/>
        <v/>
      </c>
    </row>
    <row r="186" spans="1:29" ht="13.5" hidden="1" outlineLevel="1" thickBot="1" x14ac:dyDescent="0.25">
      <c r="B186" s="544"/>
      <c r="C186" s="545"/>
      <c r="D186" s="545"/>
      <c r="E186" s="545"/>
      <c r="F186" s="545"/>
      <c r="G186" s="545"/>
      <c r="H186" s="545"/>
      <c r="I186" s="545"/>
      <c r="J186" s="545"/>
      <c r="K186" s="546"/>
      <c r="L186" s="387"/>
      <c r="M186" s="297"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89"/>
      <c r="O186" s="97" t="str">
        <f t="shared" si="48"/>
        <v/>
      </c>
      <c r="P186" s="98" t="str">
        <f t="shared" si="49"/>
        <v/>
      </c>
      <c r="R186" s="445"/>
      <c r="S186" s="443" t="str">
        <f t="shared" si="53"/>
        <v/>
      </c>
      <c r="T186" s="446" t="str">
        <f t="shared" si="50"/>
        <v/>
      </c>
      <c r="U186" s="79"/>
      <c r="V186" s="445"/>
      <c r="W186" s="443" t="str">
        <f t="shared" si="54"/>
        <v/>
      </c>
      <c r="X186" s="446" t="str">
        <f t="shared" si="51"/>
        <v/>
      </c>
      <c r="Y186" s="79"/>
      <c r="Z186" s="445"/>
      <c r="AA186" s="443" t="str">
        <f t="shared" si="55"/>
        <v/>
      </c>
      <c r="AB186" s="446" t="str">
        <f t="shared" si="52"/>
        <v/>
      </c>
    </row>
    <row r="187" spans="1:29" ht="13.5" collapsed="1" thickBot="1" x14ac:dyDescent="0.25">
      <c r="B187" s="32"/>
      <c r="C187" s="32"/>
      <c r="D187" s="116"/>
      <c r="E187" s="124"/>
      <c r="F187" s="124"/>
      <c r="G187" s="125"/>
      <c r="H187" s="126"/>
      <c r="I187" s="29"/>
      <c r="J187" s="125"/>
      <c r="K187" s="90"/>
      <c r="L187" s="113"/>
      <c r="M187" s="87" t="s">
        <v>141</v>
      </c>
      <c r="N187" s="114">
        <f>SUM(N162:N186)</f>
        <v>0</v>
      </c>
      <c r="O187" s="114">
        <f>SUM(O162:O186)</f>
        <v>0</v>
      </c>
      <c r="P187" s="114">
        <f>SUM(P162:P186)</f>
        <v>0</v>
      </c>
      <c r="Q187" s="29"/>
      <c r="R187" s="448">
        <f>SUM(R162:R186)</f>
        <v>0</v>
      </c>
      <c r="S187" s="448">
        <f>SUM(S162:S186)</f>
        <v>0</v>
      </c>
      <c r="T187" s="448">
        <f>SUM(T162:T186)</f>
        <v>0</v>
      </c>
      <c r="V187" s="115">
        <f>SUM(V162:V186)</f>
        <v>0</v>
      </c>
      <c r="W187" s="115">
        <f>SUM(W162:W186)</f>
        <v>0</v>
      </c>
      <c r="X187" s="115">
        <f>SUM(X162:X186)</f>
        <v>0</v>
      </c>
      <c r="Y187" s="79"/>
      <c r="Z187" s="115">
        <f>SUM(Z162:Z186)</f>
        <v>0</v>
      </c>
      <c r="AA187" s="115">
        <f>SUM(AA162:AA186)</f>
        <v>0</v>
      </c>
      <c r="AB187" s="115">
        <f>SUM(AB162:AB186)</f>
        <v>0</v>
      </c>
    </row>
    <row r="188" spans="1:29" x14ac:dyDescent="0.2">
      <c r="B188" s="32"/>
      <c r="C188" s="32"/>
      <c r="D188" s="116"/>
      <c r="E188" s="124"/>
      <c r="F188" s="124"/>
      <c r="G188" s="125"/>
      <c r="H188" s="126"/>
      <c r="I188" s="29"/>
      <c r="J188" s="125"/>
      <c r="Y188" s="113"/>
      <c r="Z188" s="113"/>
      <c r="AA188" s="113"/>
    </row>
    <row r="189" spans="1:29" x14ac:dyDescent="0.2">
      <c r="B189" s="540" t="s">
        <v>165</v>
      </c>
      <c r="C189" s="540"/>
      <c r="D189" s="540"/>
      <c r="E189" s="540"/>
      <c r="F189" s="29"/>
      <c r="I189" s="29"/>
      <c r="P189" s="29"/>
      <c r="Q189" s="29"/>
      <c r="R189" s="6"/>
      <c r="S189" s="142"/>
      <c r="T189" s="6"/>
      <c r="U189" s="29"/>
      <c r="V189" s="29"/>
      <c r="W189" s="142"/>
      <c r="X189" s="29"/>
      <c r="Y189" s="29"/>
      <c r="Z189" s="29"/>
      <c r="AA189" s="142"/>
    </row>
    <row r="190" spans="1:29" ht="13.5" thickBot="1" x14ac:dyDescent="0.25">
      <c r="B190" s="119"/>
      <c r="C190" s="119"/>
      <c r="D190" s="120"/>
      <c r="E190" s="120"/>
      <c r="G190" s="120"/>
      <c r="H190" s="121"/>
      <c r="I190" s="108"/>
      <c r="J190" s="120"/>
      <c r="K190" s="120"/>
      <c r="P190" s="29"/>
      <c r="Q190" s="29"/>
      <c r="R190" s="6"/>
      <c r="S190" s="6"/>
      <c r="T190" s="6"/>
      <c r="U190" s="29"/>
      <c r="V190" s="29"/>
      <c r="W190" s="6"/>
      <c r="X190" s="29"/>
      <c r="Y190" s="29"/>
      <c r="Z190" s="29"/>
      <c r="AA190" s="6"/>
    </row>
    <row r="191" spans="1:29" ht="39.6" customHeight="1" thickBot="1" x14ac:dyDescent="0.25">
      <c r="A191" s="137"/>
      <c r="B191" s="541" t="s">
        <v>148</v>
      </c>
      <c r="C191" s="542"/>
      <c r="D191" s="542"/>
      <c r="E191" s="542"/>
      <c r="F191" s="542"/>
      <c r="G191" s="542"/>
      <c r="H191" s="542"/>
      <c r="I191" s="542"/>
      <c r="J191" s="542"/>
      <c r="K191" s="542"/>
      <c r="L191" s="542"/>
      <c r="M191" s="542"/>
      <c r="N191" s="542"/>
      <c r="O191" s="543"/>
      <c r="P191" s="274" t="s">
        <v>166</v>
      </c>
      <c r="Q191" s="137"/>
      <c r="R191" s="278" t="s">
        <v>239</v>
      </c>
      <c r="S191" s="138"/>
      <c r="T191" s="138"/>
      <c r="U191" s="281"/>
      <c r="V191" s="278" t="s">
        <v>239</v>
      </c>
      <c r="W191" s="138"/>
      <c r="X191" s="281"/>
      <c r="Y191" s="281"/>
      <c r="Z191" s="278" t="s">
        <v>239</v>
      </c>
      <c r="AA191" s="138"/>
      <c r="AB191" s="137"/>
      <c r="AC191" s="137"/>
    </row>
    <row r="192" spans="1:29" x14ac:dyDescent="0.2">
      <c r="B192" s="503"/>
      <c r="C192" s="504"/>
      <c r="D192" s="504"/>
      <c r="E192" s="504"/>
      <c r="F192" s="504"/>
      <c r="G192" s="504"/>
      <c r="H192" s="504"/>
      <c r="I192" s="504"/>
      <c r="J192" s="504"/>
      <c r="K192" s="504"/>
      <c r="L192" s="504"/>
      <c r="M192" s="504"/>
      <c r="N192" s="504"/>
      <c r="O192" s="505"/>
      <c r="P192" s="390"/>
      <c r="R192" s="404"/>
      <c r="S192" s="90"/>
      <c r="T192" s="90"/>
      <c r="V192" s="404"/>
      <c r="W192" s="90"/>
      <c r="Z192" s="404"/>
      <c r="AA192" s="90"/>
    </row>
    <row r="193" spans="2:27" x14ac:dyDescent="0.2">
      <c r="B193" s="500"/>
      <c r="C193" s="501"/>
      <c r="D193" s="501"/>
      <c r="E193" s="501"/>
      <c r="F193" s="501"/>
      <c r="G193" s="501"/>
      <c r="H193" s="501"/>
      <c r="I193" s="501"/>
      <c r="J193" s="501"/>
      <c r="K193" s="501"/>
      <c r="L193" s="501"/>
      <c r="M193" s="501"/>
      <c r="N193" s="501"/>
      <c r="O193" s="502"/>
      <c r="P193" s="391"/>
      <c r="R193" s="405"/>
      <c r="S193" s="79"/>
      <c r="T193" s="79"/>
      <c r="V193" s="405"/>
      <c r="W193" s="79"/>
      <c r="Z193" s="405"/>
      <c r="AA193" s="79"/>
    </row>
    <row r="194" spans="2:27" x14ac:dyDescent="0.2">
      <c r="B194" s="497"/>
      <c r="C194" s="498"/>
      <c r="D194" s="498"/>
      <c r="E194" s="498"/>
      <c r="F194" s="498"/>
      <c r="G194" s="498"/>
      <c r="H194" s="498"/>
      <c r="I194" s="498"/>
      <c r="J194" s="498"/>
      <c r="K194" s="498"/>
      <c r="L194" s="498"/>
      <c r="M194" s="498"/>
      <c r="N194" s="498"/>
      <c r="O194" s="499"/>
      <c r="P194" s="391"/>
      <c r="R194" s="405"/>
      <c r="S194" s="79"/>
      <c r="T194" s="79"/>
      <c r="V194" s="405"/>
      <c r="W194" s="79"/>
      <c r="Z194" s="405"/>
      <c r="AA194" s="79"/>
    </row>
    <row r="195" spans="2:27" x14ac:dyDescent="0.2">
      <c r="B195" s="500"/>
      <c r="C195" s="501"/>
      <c r="D195" s="501"/>
      <c r="E195" s="501"/>
      <c r="F195" s="501"/>
      <c r="G195" s="501"/>
      <c r="H195" s="501"/>
      <c r="I195" s="501"/>
      <c r="J195" s="501"/>
      <c r="K195" s="501"/>
      <c r="L195" s="501"/>
      <c r="M195" s="501"/>
      <c r="N195" s="501"/>
      <c r="O195" s="502"/>
      <c r="P195" s="391"/>
      <c r="R195" s="405"/>
      <c r="S195" s="79"/>
      <c r="T195" s="79"/>
      <c r="V195" s="405"/>
      <c r="W195" s="79"/>
      <c r="Z195" s="405"/>
      <c r="AA195" s="79"/>
    </row>
    <row r="196" spans="2:27" x14ac:dyDescent="0.2">
      <c r="B196" s="497"/>
      <c r="C196" s="498"/>
      <c r="D196" s="498"/>
      <c r="E196" s="498"/>
      <c r="F196" s="498"/>
      <c r="G196" s="498"/>
      <c r="H196" s="498"/>
      <c r="I196" s="498"/>
      <c r="J196" s="498"/>
      <c r="K196" s="498"/>
      <c r="L196" s="498"/>
      <c r="M196" s="498"/>
      <c r="N196" s="498"/>
      <c r="O196" s="499"/>
      <c r="P196" s="391"/>
      <c r="R196" s="405"/>
      <c r="S196" s="79"/>
      <c r="T196" s="79"/>
      <c r="V196" s="405"/>
      <c r="W196" s="79"/>
      <c r="Z196" s="405"/>
      <c r="AA196" s="79"/>
    </row>
    <row r="197" spans="2:27" x14ac:dyDescent="0.2">
      <c r="B197" s="497"/>
      <c r="C197" s="498"/>
      <c r="D197" s="498"/>
      <c r="E197" s="498"/>
      <c r="F197" s="498"/>
      <c r="G197" s="498"/>
      <c r="H197" s="498"/>
      <c r="I197" s="498"/>
      <c r="J197" s="498"/>
      <c r="K197" s="498"/>
      <c r="L197" s="498"/>
      <c r="M197" s="498"/>
      <c r="N197" s="498"/>
      <c r="O197" s="499"/>
      <c r="P197" s="391"/>
      <c r="R197" s="405"/>
      <c r="S197" s="79"/>
      <c r="T197" s="79"/>
      <c r="V197" s="405"/>
      <c r="W197" s="79"/>
      <c r="Z197" s="405"/>
      <c r="AA197" s="79"/>
    </row>
    <row r="198" spans="2:27" x14ac:dyDescent="0.2">
      <c r="B198" s="497"/>
      <c r="C198" s="498"/>
      <c r="D198" s="498"/>
      <c r="E198" s="498"/>
      <c r="F198" s="498"/>
      <c r="G198" s="498"/>
      <c r="H198" s="498"/>
      <c r="I198" s="498"/>
      <c r="J198" s="498"/>
      <c r="K198" s="498"/>
      <c r="L198" s="498"/>
      <c r="M198" s="498"/>
      <c r="N198" s="498"/>
      <c r="O198" s="499"/>
      <c r="P198" s="391"/>
      <c r="R198" s="405"/>
      <c r="S198" s="79"/>
      <c r="T198" s="79"/>
      <c r="V198" s="405"/>
      <c r="W198" s="79"/>
      <c r="Z198" s="405"/>
      <c r="AA198" s="79"/>
    </row>
    <row r="199" spans="2:27" x14ac:dyDescent="0.2">
      <c r="B199" s="497"/>
      <c r="C199" s="498"/>
      <c r="D199" s="498"/>
      <c r="E199" s="498"/>
      <c r="F199" s="498"/>
      <c r="G199" s="498"/>
      <c r="H199" s="498"/>
      <c r="I199" s="498"/>
      <c r="J199" s="498"/>
      <c r="K199" s="498"/>
      <c r="L199" s="498"/>
      <c r="M199" s="498"/>
      <c r="N199" s="498"/>
      <c r="O199" s="499"/>
      <c r="P199" s="391"/>
      <c r="R199" s="405"/>
      <c r="S199" s="79"/>
      <c r="T199" s="79"/>
      <c r="V199" s="405"/>
      <c r="W199" s="79"/>
      <c r="Z199" s="405"/>
      <c r="AA199" s="79"/>
    </row>
    <row r="200" spans="2:27" x14ac:dyDescent="0.2">
      <c r="B200" s="497"/>
      <c r="C200" s="498"/>
      <c r="D200" s="498"/>
      <c r="E200" s="498"/>
      <c r="F200" s="498"/>
      <c r="G200" s="498"/>
      <c r="H200" s="498"/>
      <c r="I200" s="498"/>
      <c r="J200" s="498"/>
      <c r="K200" s="498"/>
      <c r="L200" s="498"/>
      <c r="M200" s="498"/>
      <c r="N200" s="498"/>
      <c r="O200" s="499"/>
      <c r="P200" s="391"/>
      <c r="R200" s="405"/>
      <c r="S200" s="79"/>
      <c r="T200" s="79"/>
      <c r="V200" s="405"/>
      <c r="W200" s="79"/>
      <c r="Z200" s="405"/>
      <c r="AA200" s="79"/>
    </row>
    <row r="201" spans="2:27" x14ac:dyDescent="0.2">
      <c r="B201" s="497"/>
      <c r="C201" s="498"/>
      <c r="D201" s="498"/>
      <c r="E201" s="498"/>
      <c r="F201" s="498"/>
      <c r="G201" s="498"/>
      <c r="H201" s="498"/>
      <c r="I201" s="498"/>
      <c r="J201" s="498"/>
      <c r="K201" s="498"/>
      <c r="L201" s="498"/>
      <c r="M201" s="498"/>
      <c r="N201" s="498"/>
      <c r="O201" s="499"/>
      <c r="P201" s="391"/>
      <c r="R201" s="405"/>
      <c r="S201" s="79"/>
      <c r="T201" s="79"/>
      <c r="V201" s="405"/>
      <c r="W201" s="79"/>
      <c r="Z201" s="405"/>
      <c r="AA201" s="79"/>
    </row>
    <row r="202" spans="2:27" x14ac:dyDescent="0.2">
      <c r="B202" s="497"/>
      <c r="C202" s="498"/>
      <c r="D202" s="498"/>
      <c r="E202" s="498"/>
      <c r="F202" s="498"/>
      <c r="G202" s="498"/>
      <c r="H202" s="498"/>
      <c r="I202" s="498"/>
      <c r="J202" s="498"/>
      <c r="K202" s="498"/>
      <c r="L202" s="498"/>
      <c r="M202" s="498"/>
      <c r="N202" s="498"/>
      <c r="O202" s="499"/>
      <c r="P202" s="391"/>
      <c r="R202" s="405"/>
      <c r="S202" s="79"/>
      <c r="T202" s="79"/>
      <c r="V202" s="405"/>
      <c r="W202" s="79"/>
      <c r="Z202" s="405"/>
      <c r="AA202" s="79"/>
    </row>
    <row r="203" spans="2:27" x14ac:dyDescent="0.2">
      <c r="B203" s="497"/>
      <c r="C203" s="498"/>
      <c r="D203" s="498"/>
      <c r="E203" s="498"/>
      <c r="F203" s="498"/>
      <c r="G203" s="498"/>
      <c r="H203" s="498"/>
      <c r="I203" s="498"/>
      <c r="J203" s="498"/>
      <c r="K203" s="498"/>
      <c r="L203" s="498"/>
      <c r="M203" s="498"/>
      <c r="N203" s="498"/>
      <c r="O203" s="499"/>
      <c r="P203" s="391"/>
      <c r="R203" s="405"/>
      <c r="S203" s="79"/>
      <c r="T203" s="79"/>
      <c r="V203" s="405"/>
      <c r="W203" s="79"/>
      <c r="Z203" s="405"/>
      <c r="AA203" s="79"/>
    </row>
    <row r="204" spans="2:27" x14ac:dyDescent="0.2">
      <c r="B204" s="497"/>
      <c r="C204" s="498"/>
      <c r="D204" s="498"/>
      <c r="E204" s="498"/>
      <c r="F204" s="498"/>
      <c r="G204" s="498"/>
      <c r="H204" s="498"/>
      <c r="I204" s="498"/>
      <c r="J204" s="498"/>
      <c r="K204" s="498"/>
      <c r="L204" s="498"/>
      <c r="M204" s="498"/>
      <c r="N204" s="498"/>
      <c r="O204" s="499"/>
      <c r="P204" s="391"/>
      <c r="R204" s="405"/>
      <c r="S204" s="79"/>
      <c r="T204" s="79"/>
      <c r="V204" s="405"/>
      <c r="W204" s="79"/>
      <c r="Z204" s="405"/>
      <c r="AA204" s="79"/>
    </row>
    <row r="205" spans="2:27" x14ac:dyDescent="0.2">
      <c r="B205" s="497"/>
      <c r="C205" s="498"/>
      <c r="D205" s="498"/>
      <c r="E205" s="498"/>
      <c r="F205" s="498"/>
      <c r="G205" s="498"/>
      <c r="H205" s="498"/>
      <c r="I205" s="498"/>
      <c r="J205" s="498"/>
      <c r="K205" s="498"/>
      <c r="L205" s="498"/>
      <c r="M205" s="498"/>
      <c r="N205" s="498"/>
      <c r="O205" s="499"/>
      <c r="P205" s="391"/>
      <c r="R205" s="405"/>
      <c r="S205" s="79"/>
      <c r="T205" s="79"/>
      <c r="V205" s="405"/>
      <c r="W205" s="79"/>
      <c r="Z205" s="405"/>
      <c r="AA205" s="79"/>
    </row>
    <row r="206" spans="2:27" x14ac:dyDescent="0.2">
      <c r="B206" s="497"/>
      <c r="C206" s="498"/>
      <c r="D206" s="498"/>
      <c r="E206" s="498"/>
      <c r="F206" s="498"/>
      <c r="G206" s="498"/>
      <c r="H206" s="498"/>
      <c r="I206" s="498"/>
      <c r="J206" s="498"/>
      <c r="K206" s="498"/>
      <c r="L206" s="498"/>
      <c r="M206" s="498"/>
      <c r="N206" s="498"/>
      <c r="O206" s="499"/>
      <c r="P206" s="391"/>
      <c r="R206" s="405"/>
      <c r="S206" s="79"/>
      <c r="T206" s="79"/>
      <c r="V206" s="405"/>
      <c r="W206" s="79"/>
      <c r="Z206" s="405"/>
      <c r="AA206" s="79"/>
    </row>
    <row r="207" spans="2:27" hidden="1" outlineLevel="1" x14ac:dyDescent="0.2">
      <c r="B207" s="497"/>
      <c r="C207" s="498"/>
      <c r="D207" s="498"/>
      <c r="E207" s="498"/>
      <c r="F207" s="498"/>
      <c r="G207" s="498"/>
      <c r="H207" s="498"/>
      <c r="I207" s="498"/>
      <c r="J207" s="498"/>
      <c r="K207" s="498"/>
      <c r="L207" s="498"/>
      <c r="M207" s="498"/>
      <c r="N207" s="498"/>
      <c r="O207" s="499"/>
      <c r="P207" s="391"/>
      <c r="R207" s="405"/>
      <c r="S207" s="79"/>
      <c r="T207" s="79"/>
      <c r="V207" s="405"/>
      <c r="W207" s="79"/>
      <c r="Z207" s="405"/>
      <c r="AA207" s="79"/>
    </row>
    <row r="208" spans="2:27" hidden="1" outlineLevel="1" x14ac:dyDescent="0.2">
      <c r="B208" s="497"/>
      <c r="C208" s="498"/>
      <c r="D208" s="498"/>
      <c r="E208" s="498"/>
      <c r="F208" s="498"/>
      <c r="G208" s="498"/>
      <c r="H208" s="498"/>
      <c r="I208" s="498"/>
      <c r="J208" s="498"/>
      <c r="K208" s="498"/>
      <c r="L208" s="498"/>
      <c r="M208" s="498"/>
      <c r="N208" s="498"/>
      <c r="O208" s="499"/>
      <c r="P208" s="391"/>
      <c r="R208" s="405"/>
      <c r="S208" s="79"/>
      <c r="T208" s="79"/>
      <c r="V208" s="405"/>
      <c r="W208" s="79"/>
      <c r="Z208" s="405"/>
      <c r="AA208" s="79"/>
    </row>
    <row r="209" spans="2:27" hidden="1" outlineLevel="1" x14ac:dyDescent="0.2">
      <c r="B209" s="500"/>
      <c r="C209" s="501"/>
      <c r="D209" s="501"/>
      <c r="E209" s="501"/>
      <c r="F209" s="501"/>
      <c r="G209" s="501"/>
      <c r="H209" s="501"/>
      <c r="I209" s="501"/>
      <c r="J209" s="501"/>
      <c r="K209" s="501"/>
      <c r="L209" s="501"/>
      <c r="M209" s="501"/>
      <c r="N209" s="501"/>
      <c r="O209" s="502"/>
      <c r="P209" s="391"/>
      <c r="R209" s="405"/>
      <c r="S209" s="79"/>
      <c r="T209" s="79"/>
      <c r="V209" s="405"/>
      <c r="W209" s="79"/>
      <c r="Z209" s="405"/>
      <c r="AA209" s="79"/>
    </row>
    <row r="210" spans="2:27" hidden="1" outlineLevel="1" x14ac:dyDescent="0.2">
      <c r="B210" s="497"/>
      <c r="C210" s="498"/>
      <c r="D210" s="498"/>
      <c r="E210" s="498"/>
      <c r="F210" s="498"/>
      <c r="G210" s="498"/>
      <c r="H210" s="498"/>
      <c r="I210" s="498"/>
      <c r="J210" s="498"/>
      <c r="K210" s="498"/>
      <c r="L210" s="498"/>
      <c r="M210" s="498"/>
      <c r="N210" s="498"/>
      <c r="O210" s="499"/>
      <c r="P210" s="391"/>
      <c r="R210" s="405"/>
      <c r="S210" s="79"/>
      <c r="T210" s="79"/>
      <c r="V210" s="405"/>
      <c r="W210" s="79"/>
      <c r="Z210" s="405"/>
      <c r="AA210" s="79"/>
    </row>
    <row r="211" spans="2:27" hidden="1" outlineLevel="1" x14ac:dyDescent="0.2">
      <c r="B211" s="497"/>
      <c r="C211" s="498"/>
      <c r="D211" s="498"/>
      <c r="E211" s="498"/>
      <c r="F211" s="498"/>
      <c r="G211" s="498"/>
      <c r="H211" s="498"/>
      <c r="I211" s="498"/>
      <c r="J211" s="498"/>
      <c r="K211" s="498"/>
      <c r="L211" s="498"/>
      <c r="M211" s="498"/>
      <c r="N211" s="498"/>
      <c r="O211" s="499"/>
      <c r="P211" s="391"/>
      <c r="R211" s="405"/>
      <c r="S211" s="79"/>
      <c r="T211" s="79"/>
      <c r="V211" s="405"/>
      <c r="W211" s="79"/>
      <c r="Z211" s="405"/>
      <c r="AA211" s="79"/>
    </row>
    <row r="212" spans="2:27" hidden="1" outlineLevel="1" x14ac:dyDescent="0.2">
      <c r="B212" s="497"/>
      <c r="C212" s="498"/>
      <c r="D212" s="498"/>
      <c r="E212" s="498"/>
      <c r="F212" s="498"/>
      <c r="G212" s="498"/>
      <c r="H212" s="498"/>
      <c r="I212" s="498"/>
      <c r="J212" s="498"/>
      <c r="K212" s="498"/>
      <c r="L212" s="498"/>
      <c r="M212" s="498"/>
      <c r="N212" s="498"/>
      <c r="O212" s="499"/>
      <c r="P212" s="391"/>
      <c r="R212" s="405"/>
      <c r="S212" s="79"/>
      <c r="T212" s="79"/>
      <c r="V212" s="405"/>
      <c r="W212" s="79"/>
      <c r="Z212" s="405"/>
      <c r="AA212" s="79"/>
    </row>
    <row r="213" spans="2:27" hidden="1" outlineLevel="1" x14ac:dyDescent="0.2">
      <c r="B213" s="500"/>
      <c r="C213" s="501"/>
      <c r="D213" s="501"/>
      <c r="E213" s="501"/>
      <c r="F213" s="501"/>
      <c r="G213" s="501"/>
      <c r="H213" s="501"/>
      <c r="I213" s="501"/>
      <c r="J213" s="501"/>
      <c r="K213" s="501"/>
      <c r="L213" s="501"/>
      <c r="M213" s="501"/>
      <c r="N213" s="501"/>
      <c r="O213" s="502"/>
      <c r="P213" s="391"/>
      <c r="R213" s="405"/>
      <c r="S213" s="79"/>
      <c r="T213" s="79"/>
      <c r="V213" s="405"/>
      <c r="W213" s="79"/>
      <c r="Z213" s="405"/>
      <c r="AA213" s="79"/>
    </row>
    <row r="214" spans="2:27" hidden="1" outlineLevel="1" x14ac:dyDescent="0.2">
      <c r="B214" s="497"/>
      <c r="C214" s="498"/>
      <c r="D214" s="498"/>
      <c r="E214" s="498"/>
      <c r="F214" s="498"/>
      <c r="G214" s="498"/>
      <c r="H214" s="498"/>
      <c r="I214" s="498"/>
      <c r="J214" s="498"/>
      <c r="K214" s="498"/>
      <c r="L214" s="498"/>
      <c r="M214" s="498"/>
      <c r="N214" s="498"/>
      <c r="O214" s="499"/>
      <c r="P214" s="391"/>
      <c r="R214" s="405"/>
      <c r="S214" s="79"/>
      <c r="T214" s="79"/>
      <c r="V214" s="405"/>
      <c r="W214" s="79"/>
      <c r="Z214" s="405"/>
      <c r="AA214" s="79"/>
    </row>
    <row r="215" spans="2:27" hidden="1" outlineLevel="1" x14ac:dyDescent="0.2">
      <c r="B215" s="500"/>
      <c r="C215" s="501"/>
      <c r="D215" s="501"/>
      <c r="E215" s="501"/>
      <c r="F215" s="501"/>
      <c r="G215" s="501"/>
      <c r="H215" s="501"/>
      <c r="I215" s="501"/>
      <c r="J215" s="501"/>
      <c r="K215" s="501"/>
      <c r="L215" s="501"/>
      <c r="M215" s="501"/>
      <c r="N215" s="501"/>
      <c r="O215" s="502"/>
      <c r="P215" s="391"/>
      <c r="R215" s="405"/>
      <c r="S215" s="79"/>
      <c r="T215" s="79"/>
      <c r="V215" s="405"/>
      <c r="W215" s="79"/>
      <c r="Z215" s="405"/>
      <c r="AA215" s="79"/>
    </row>
    <row r="216" spans="2:27" ht="13.5" hidden="1" outlineLevel="1" thickBot="1" x14ac:dyDescent="0.25">
      <c r="B216" s="537"/>
      <c r="C216" s="538"/>
      <c r="D216" s="538"/>
      <c r="E216" s="538"/>
      <c r="F216" s="538"/>
      <c r="G216" s="538"/>
      <c r="H216" s="538"/>
      <c r="I216" s="538"/>
      <c r="J216" s="538"/>
      <c r="K216" s="538"/>
      <c r="L216" s="538"/>
      <c r="M216" s="538"/>
      <c r="N216" s="538"/>
      <c r="O216" s="539"/>
      <c r="P216" s="392"/>
      <c r="R216" s="406"/>
      <c r="S216" s="79"/>
      <c r="T216" s="79"/>
      <c r="V216" s="406"/>
      <c r="W216" s="79"/>
      <c r="Z216" s="406"/>
      <c r="AA216" s="79"/>
    </row>
    <row r="217" spans="2:27" ht="13.5" collapsed="1" thickBot="1" x14ac:dyDescent="0.25">
      <c r="B217" s="32"/>
      <c r="C217" s="32"/>
      <c r="D217" s="116"/>
      <c r="E217" s="124"/>
      <c r="F217" s="124"/>
      <c r="G217" s="125"/>
      <c r="H217" s="126"/>
      <c r="I217" s="29"/>
      <c r="J217" s="125"/>
      <c r="K217" s="125"/>
      <c r="O217" s="90" t="s">
        <v>141</v>
      </c>
      <c r="P217" s="127">
        <f>SUM(P192:P216)</f>
        <v>0</v>
      </c>
      <c r="Q217" s="29"/>
      <c r="R217" s="403">
        <f>SUM(R192:R216)</f>
        <v>0</v>
      </c>
      <c r="S217" s="113"/>
      <c r="T217" s="113"/>
      <c r="U217" s="29"/>
      <c r="V217" s="403">
        <f>SUM(V192:V216)</f>
        <v>0</v>
      </c>
      <c r="W217" s="113"/>
      <c r="X217" s="29"/>
      <c r="Y217" s="29"/>
      <c r="Z217" s="403">
        <f>SUM(Z192:Z216)</f>
        <v>0</v>
      </c>
      <c r="AA217" s="113"/>
    </row>
    <row r="218" spans="2:27" x14ac:dyDescent="0.2">
      <c r="B218" s="32"/>
      <c r="C218" s="32"/>
      <c r="D218" s="116"/>
      <c r="E218" s="124"/>
      <c r="F218" s="124"/>
      <c r="G218" s="125"/>
      <c r="H218" s="126"/>
      <c r="I218" s="29"/>
      <c r="J218" s="125"/>
      <c r="M218" s="301"/>
      <c r="N218" s="113"/>
      <c r="O218" s="113"/>
      <c r="P218" s="113"/>
      <c r="R218" s="113"/>
      <c r="S218" s="113"/>
      <c r="T218" s="113"/>
      <c r="U218" s="113"/>
      <c r="V218" s="113"/>
      <c r="W218" s="113"/>
      <c r="X218" s="113"/>
      <c r="Y218" s="113"/>
      <c r="Z218" s="113"/>
      <c r="AA218" s="113"/>
    </row>
    <row r="219" spans="2:27" ht="13.5" thickBot="1" x14ac:dyDescent="0.25">
      <c r="B219" s="32"/>
      <c r="C219" s="32"/>
      <c r="D219" s="116"/>
      <c r="E219" s="124"/>
      <c r="F219" s="124"/>
      <c r="G219" s="125"/>
      <c r="H219" s="126"/>
      <c r="I219" s="29"/>
      <c r="J219" s="125"/>
      <c r="K219" s="125"/>
      <c r="L219" s="125"/>
      <c r="M219" s="302"/>
      <c r="N219" s="125"/>
      <c r="O219" s="125"/>
      <c r="P219" s="29"/>
      <c r="Q219" s="29"/>
      <c r="R219" s="29"/>
      <c r="S219" s="29"/>
      <c r="T219" s="29"/>
      <c r="U219" s="29"/>
      <c r="V219" s="29"/>
      <c r="W219" s="29"/>
      <c r="X219" s="29"/>
      <c r="Y219" s="29"/>
      <c r="Z219" s="29"/>
      <c r="AA219" s="29"/>
    </row>
    <row r="220" spans="2:27" ht="15" customHeight="1" thickBot="1" x14ac:dyDescent="0.25">
      <c r="B220" s="521" t="s">
        <v>167</v>
      </c>
      <c r="C220" s="522"/>
      <c r="D220" s="522"/>
      <c r="E220" s="522"/>
      <c r="F220" s="522"/>
      <c r="G220" s="522"/>
      <c r="H220" s="522"/>
      <c r="I220" s="522"/>
      <c r="J220" s="522"/>
      <c r="K220" s="523"/>
      <c r="L220" s="57" t="s">
        <v>166</v>
      </c>
      <c r="M220" s="302"/>
      <c r="N220" s="125"/>
      <c r="O220" s="47"/>
      <c r="P220" s="29"/>
      <c r="Q220" s="29"/>
      <c r="R220" s="29"/>
      <c r="S220" s="29"/>
      <c r="T220" s="29"/>
      <c r="U220" s="29"/>
      <c r="V220" s="29"/>
      <c r="W220" s="29"/>
      <c r="X220" s="29"/>
      <c r="Y220" s="29"/>
      <c r="Z220" s="29"/>
      <c r="AA220" s="29"/>
    </row>
    <row r="221" spans="2:27" ht="15" customHeight="1" x14ac:dyDescent="0.2">
      <c r="B221" s="524" t="s">
        <v>168</v>
      </c>
      <c r="C221" s="525"/>
      <c r="D221" s="525"/>
      <c r="E221" s="525"/>
      <c r="F221" s="525"/>
      <c r="G221" s="525"/>
      <c r="H221" s="525"/>
      <c r="I221" s="525"/>
      <c r="J221" s="525"/>
      <c r="K221" s="525"/>
      <c r="L221" s="56">
        <f>N37</f>
        <v>0</v>
      </c>
      <c r="M221" s="395" t="str">
        <f>IFERROR(L221/$L$228, "")</f>
        <v/>
      </c>
      <c r="N221" s="125"/>
      <c r="O221" s="48"/>
      <c r="P221" s="29"/>
      <c r="Q221" s="29"/>
      <c r="R221" s="29"/>
      <c r="S221" s="29"/>
      <c r="T221" s="29"/>
      <c r="U221" s="29"/>
      <c r="V221" s="29"/>
      <c r="W221" s="29"/>
      <c r="X221" s="29"/>
      <c r="Y221" s="29"/>
      <c r="Z221" s="29"/>
      <c r="AA221" s="29"/>
    </row>
    <row r="222" spans="2:27" ht="15" customHeight="1" x14ac:dyDescent="0.2">
      <c r="B222" s="526" t="s">
        <v>169</v>
      </c>
      <c r="C222" s="527"/>
      <c r="D222" s="527"/>
      <c r="E222" s="527"/>
      <c r="F222" s="527"/>
      <c r="G222" s="527"/>
      <c r="H222" s="527"/>
      <c r="I222" s="527"/>
      <c r="J222" s="527"/>
      <c r="K222" s="527"/>
      <c r="L222" s="51">
        <f>N67</f>
        <v>0</v>
      </c>
      <c r="M222" s="395" t="str">
        <f>IFERROR(L222/$L$228,"")</f>
        <v/>
      </c>
      <c r="N222" s="125"/>
      <c r="O222" s="48"/>
      <c r="P222" s="29"/>
      <c r="Q222" s="29"/>
      <c r="R222" s="29"/>
      <c r="S222" s="29"/>
      <c r="T222" s="29"/>
      <c r="U222" s="29"/>
      <c r="V222" s="29"/>
      <c r="W222" s="29"/>
      <c r="X222" s="29"/>
      <c r="Y222" s="29"/>
      <c r="Z222" s="29"/>
      <c r="AA222" s="29"/>
    </row>
    <row r="223" spans="2:27" ht="15" customHeight="1" x14ac:dyDescent="0.2">
      <c r="B223" s="512" t="s">
        <v>147</v>
      </c>
      <c r="C223" s="513"/>
      <c r="D223" s="513"/>
      <c r="E223" s="513"/>
      <c r="F223" s="513"/>
      <c r="G223" s="513"/>
      <c r="H223" s="513"/>
      <c r="I223" s="513"/>
      <c r="J223" s="513"/>
      <c r="K223" s="514"/>
      <c r="L223" s="51">
        <f>N97</f>
        <v>0</v>
      </c>
      <c r="M223" s="395" t="str">
        <f>IFERROR(L223/$L$228,"")</f>
        <v/>
      </c>
      <c r="N223" s="125"/>
      <c r="O223" s="48"/>
      <c r="P223" s="29"/>
      <c r="Q223" s="29"/>
      <c r="R223" s="29"/>
      <c r="S223" s="29"/>
      <c r="T223" s="29"/>
      <c r="U223" s="29"/>
      <c r="V223" s="29"/>
      <c r="W223" s="29"/>
      <c r="X223" s="29"/>
      <c r="Y223" s="29"/>
      <c r="Z223" s="29"/>
      <c r="AA223" s="29"/>
    </row>
    <row r="224" spans="2:27" ht="15" customHeight="1" x14ac:dyDescent="0.2">
      <c r="B224" s="512" t="s">
        <v>267</v>
      </c>
      <c r="C224" s="513"/>
      <c r="D224" s="513"/>
      <c r="E224" s="513"/>
      <c r="F224" s="513"/>
      <c r="G224" s="513"/>
      <c r="H224" s="513"/>
      <c r="I224" s="513"/>
      <c r="J224" s="513"/>
      <c r="K224" s="514"/>
      <c r="L224" s="51">
        <f>N127</f>
        <v>0</v>
      </c>
      <c r="M224" s="395" t="str">
        <f>IFERROR(L224/$L$228,"")</f>
        <v/>
      </c>
      <c r="N224" s="125"/>
      <c r="O224" s="48"/>
      <c r="P224" s="29"/>
      <c r="Q224" s="29"/>
      <c r="R224" s="29"/>
      <c r="S224" s="29"/>
      <c r="T224" s="29"/>
      <c r="U224" s="29"/>
      <c r="V224" s="29"/>
      <c r="W224" s="29"/>
      <c r="X224" s="29"/>
      <c r="Y224" s="29"/>
      <c r="Z224" s="29"/>
      <c r="AA224" s="29"/>
    </row>
    <row r="225" spans="2:28" ht="15" customHeight="1" x14ac:dyDescent="0.2">
      <c r="B225" s="512" t="s">
        <v>161</v>
      </c>
      <c r="C225" s="513"/>
      <c r="D225" s="513"/>
      <c r="E225" s="513"/>
      <c r="F225" s="513"/>
      <c r="G225" s="513"/>
      <c r="H225" s="513"/>
      <c r="I225" s="513"/>
      <c r="J225" s="513"/>
      <c r="K225" s="514"/>
      <c r="L225" s="182">
        <f>N157</f>
        <v>0</v>
      </c>
      <c r="M225" s="395" t="str">
        <f>IFERROR(L225/$L$228,"")</f>
        <v/>
      </c>
      <c r="N225" s="125"/>
      <c r="O225" s="48"/>
      <c r="P225" s="29"/>
      <c r="Q225" s="29"/>
      <c r="R225" s="29"/>
      <c r="S225" s="29"/>
      <c r="T225" s="29"/>
      <c r="U225" s="29"/>
      <c r="V225" s="29"/>
      <c r="W225" s="29"/>
      <c r="X225" s="29"/>
      <c r="Y225" s="29"/>
      <c r="Z225" s="29"/>
      <c r="AA225" s="29"/>
    </row>
    <row r="226" spans="2:28" ht="15" customHeight="1" thickBot="1" x14ac:dyDescent="0.25">
      <c r="B226" s="515" t="s">
        <v>163</v>
      </c>
      <c r="C226" s="516"/>
      <c r="D226" s="516"/>
      <c r="E226" s="516"/>
      <c r="F226" s="516"/>
      <c r="G226" s="516"/>
      <c r="H226" s="516"/>
      <c r="I226" s="516"/>
      <c r="J226" s="516"/>
      <c r="K226" s="517"/>
      <c r="L226" s="100">
        <f>N187</f>
        <v>0</v>
      </c>
      <c r="M226" s="395" t="str">
        <f>IFERROR(L226/$L$228,"")</f>
        <v/>
      </c>
      <c r="N226" s="125"/>
      <c r="O226" s="48"/>
      <c r="P226" s="29"/>
      <c r="Q226" s="29"/>
      <c r="R226" s="29"/>
      <c r="S226" s="29"/>
      <c r="T226" s="29"/>
      <c r="U226" s="29"/>
      <c r="V226" s="29"/>
      <c r="W226" s="29"/>
      <c r="X226" s="29"/>
      <c r="Y226" s="29"/>
      <c r="Z226" s="29"/>
      <c r="AA226" s="29"/>
    </row>
    <row r="227" spans="2:28" ht="15" customHeight="1" thickBot="1" x14ac:dyDescent="0.25">
      <c r="B227" s="99"/>
      <c r="C227" s="99"/>
      <c r="D227" s="99"/>
      <c r="E227" s="99"/>
      <c r="F227" s="99"/>
      <c r="G227" s="99"/>
      <c r="H227" s="99"/>
      <c r="I227" s="99"/>
      <c r="J227" s="99"/>
      <c r="K227" s="99"/>
      <c r="L227" s="48"/>
      <c r="M227" s="396"/>
      <c r="N227" s="125"/>
      <c r="O227" s="48"/>
      <c r="P227" s="29"/>
      <c r="Q227" s="29"/>
      <c r="R227" s="29"/>
      <c r="S227" s="29"/>
      <c r="T227" s="29"/>
      <c r="U227" s="29"/>
      <c r="V227" s="29"/>
      <c r="W227" s="29"/>
      <c r="X227" s="29"/>
      <c r="Y227" s="29"/>
      <c r="Z227" s="29"/>
      <c r="AA227" s="29"/>
    </row>
    <row r="228" spans="2:28" ht="15.75" customHeight="1" thickBot="1" x14ac:dyDescent="0.25">
      <c r="B228" s="518" t="s">
        <v>104</v>
      </c>
      <c r="C228" s="519"/>
      <c r="D228" s="519"/>
      <c r="E228" s="519"/>
      <c r="F228" s="519"/>
      <c r="G228" s="519"/>
      <c r="H228" s="519"/>
      <c r="I228" s="519"/>
      <c r="J228" s="519"/>
      <c r="K228" s="520"/>
      <c r="L228" s="107">
        <f>SUM(L221:L226)</f>
        <v>0</v>
      </c>
      <c r="M228" s="395" t="str">
        <f>IFERROR(L228/$L$228,"")</f>
        <v/>
      </c>
      <c r="N228" s="125"/>
      <c r="O228" s="49"/>
      <c r="P228" s="29"/>
      <c r="Q228" s="29"/>
      <c r="R228" s="29"/>
      <c r="S228" s="29"/>
      <c r="T228" s="29"/>
      <c r="U228" s="29"/>
      <c r="V228" s="29"/>
      <c r="W228" s="29"/>
      <c r="X228" s="29"/>
      <c r="Y228" s="29"/>
      <c r="Z228" s="29"/>
      <c r="AA228" s="29"/>
    </row>
    <row r="229" spans="2:28" ht="15" customHeight="1" thickBot="1" x14ac:dyDescent="0.25">
      <c r="B229" s="509" t="s">
        <v>170</v>
      </c>
      <c r="C229" s="510"/>
      <c r="D229" s="510"/>
      <c r="E229" s="510"/>
      <c r="F229" s="510"/>
      <c r="G229" s="510"/>
      <c r="H229" s="510"/>
      <c r="I229" s="510"/>
      <c r="J229" s="510"/>
      <c r="K229" s="511"/>
      <c r="L229" s="107">
        <f>O37+O67+O97+O127+O157+O187</f>
        <v>0</v>
      </c>
      <c r="M229" s="395" t="str">
        <f>IFERROR(L229/$L$228,"")</f>
        <v/>
      </c>
      <c r="N229" s="125"/>
      <c r="O229" s="125"/>
      <c r="P229" s="29"/>
      <c r="Q229" s="29"/>
      <c r="R229" s="108"/>
      <c r="S229" s="29"/>
      <c r="T229" s="29"/>
      <c r="U229" s="29"/>
      <c r="V229" s="29"/>
      <c r="W229" s="29"/>
      <c r="X229" s="29"/>
      <c r="Y229" s="29"/>
      <c r="Z229" s="29"/>
      <c r="AA229" s="29"/>
    </row>
    <row r="230" spans="2:28" ht="15" customHeight="1" thickBot="1" x14ac:dyDescent="0.25">
      <c r="B230" s="160" t="s">
        <v>136</v>
      </c>
      <c r="C230" s="105"/>
      <c r="D230" s="105"/>
      <c r="E230" s="105"/>
      <c r="F230" s="105"/>
      <c r="G230" s="105"/>
      <c r="H230" s="105"/>
      <c r="I230" s="105"/>
      <c r="J230" s="105"/>
      <c r="K230" s="106"/>
      <c r="L230" s="107">
        <f>SUM(P37,P67,P97,P127,P157,P187)</f>
        <v>0</v>
      </c>
      <c r="M230" s="395"/>
      <c r="O230" s="125"/>
      <c r="P230" s="29"/>
      <c r="Q230" s="29"/>
      <c r="R230" s="108"/>
      <c r="S230" s="29"/>
      <c r="T230" s="29"/>
      <c r="U230" s="29"/>
      <c r="V230" s="29"/>
      <c r="W230" s="29"/>
      <c r="X230" s="29"/>
      <c r="Y230" s="29"/>
      <c r="Z230" s="29"/>
      <c r="AA230" s="29"/>
    </row>
    <row r="231" spans="2:28" ht="15" customHeight="1" thickBot="1" x14ac:dyDescent="0.25">
      <c r="B231" s="104" t="s">
        <v>171</v>
      </c>
      <c r="C231" s="105"/>
      <c r="D231" s="105"/>
      <c r="E231" s="105"/>
      <c r="F231" s="105"/>
      <c r="G231" s="105"/>
      <c r="H231" s="105"/>
      <c r="I231" s="105"/>
      <c r="J231" s="105"/>
      <c r="K231" s="106"/>
      <c r="L231" s="107">
        <f>P217</f>
        <v>0</v>
      </c>
      <c r="M231" s="395" t="str">
        <f>IFERROR(L231/$L$228,"")</f>
        <v/>
      </c>
      <c r="N231" s="267" t="s">
        <v>110</v>
      </c>
      <c r="O231" s="125"/>
      <c r="Q231" s="29"/>
      <c r="R231" s="29"/>
      <c r="S231" s="29"/>
      <c r="T231" s="29"/>
      <c r="U231" s="29"/>
      <c r="V231" s="29"/>
      <c r="W231" s="29"/>
      <c r="X231" s="29"/>
      <c r="Y231" s="29"/>
      <c r="Z231" s="29"/>
      <c r="AA231" s="29"/>
    </row>
    <row r="232" spans="2:28" ht="15" customHeight="1" thickBot="1" x14ac:dyDescent="0.25">
      <c r="B232" s="518" t="s">
        <v>172</v>
      </c>
      <c r="C232" s="519"/>
      <c r="D232" s="105"/>
      <c r="E232" s="105"/>
      <c r="F232" s="105"/>
      <c r="G232" s="105"/>
      <c r="H232" s="105"/>
      <c r="I232" s="105"/>
      <c r="J232" s="105"/>
      <c r="K232" s="106"/>
      <c r="L232" s="107">
        <f>MAX(L228-L229-L231,0)</f>
        <v>0</v>
      </c>
      <c r="M232" s="397"/>
      <c r="N232" s="267" t="s">
        <v>111</v>
      </c>
      <c r="O232" s="125"/>
      <c r="Q232" s="29"/>
      <c r="R232" s="29"/>
      <c r="S232" s="29"/>
      <c r="T232" s="29"/>
      <c r="U232" s="29"/>
      <c r="V232" s="29"/>
      <c r="W232" s="29"/>
      <c r="X232" s="29"/>
      <c r="Y232" s="29"/>
      <c r="Z232" s="29"/>
      <c r="AA232" s="29"/>
    </row>
    <row r="233" spans="2:28" ht="15" customHeight="1" thickBot="1" x14ac:dyDescent="0.25">
      <c r="B233" s="169"/>
      <c r="C233" s="169"/>
      <c r="D233" s="169"/>
      <c r="E233" s="169"/>
      <c r="F233" s="169"/>
      <c r="G233" s="169"/>
      <c r="H233" s="169"/>
      <c r="I233" s="169"/>
      <c r="J233" s="169"/>
      <c r="K233" s="169"/>
      <c r="L233" s="49"/>
      <c r="M233" s="302"/>
      <c r="N233" s="125"/>
      <c r="O233" s="125"/>
      <c r="Q233" s="29"/>
      <c r="R233" s="29"/>
      <c r="S233" s="29"/>
      <c r="T233" s="29"/>
      <c r="U233" s="29"/>
      <c r="V233" s="29"/>
      <c r="W233" s="29"/>
      <c r="X233" s="29"/>
      <c r="Y233" s="29"/>
      <c r="Z233" s="29"/>
      <c r="AA233" s="29"/>
    </row>
    <row r="234" spans="2:28" ht="39" thickBot="1" x14ac:dyDescent="0.25">
      <c r="B234" s="534" t="s">
        <v>173</v>
      </c>
      <c r="C234" s="535"/>
      <c r="D234" s="535"/>
      <c r="E234" s="535"/>
      <c r="F234" s="535"/>
      <c r="G234" s="535"/>
      <c r="H234" s="535"/>
      <c r="I234" s="535"/>
      <c r="J234" s="535"/>
      <c r="K234" s="536"/>
      <c r="L234" s="183" t="s">
        <v>174</v>
      </c>
      <c r="M234" s="183" t="s">
        <v>175</v>
      </c>
      <c r="N234" s="183" t="s">
        <v>176</v>
      </c>
      <c r="O234" s="125"/>
      <c r="Q234" s="29"/>
      <c r="R234" s="29"/>
      <c r="S234" s="29"/>
      <c r="T234" s="29"/>
      <c r="U234" s="29"/>
      <c r="V234" s="29"/>
      <c r="W234" s="29"/>
      <c r="X234" s="29"/>
      <c r="Y234" s="29"/>
      <c r="Z234" s="29"/>
      <c r="AA234" s="29"/>
    </row>
    <row r="235" spans="2:28" ht="13.5" thickBot="1" x14ac:dyDescent="0.25">
      <c r="B235" s="531" t="s">
        <v>106</v>
      </c>
      <c r="C235" s="532"/>
      <c r="D235" s="532"/>
      <c r="E235" s="532"/>
      <c r="F235" s="532"/>
      <c r="G235" s="532"/>
      <c r="H235" s="532"/>
      <c r="I235" s="532"/>
      <c r="J235" s="532"/>
      <c r="K235" s="533"/>
      <c r="L235" s="107">
        <f>SUM(R37,R67,R97,R127,R157,R187)</f>
        <v>0</v>
      </c>
      <c r="M235" s="303">
        <f>SUM(V37,V67,V97,V127,V157,V187)</f>
        <v>0</v>
      </c>
      <c r="N235" s="107">
        <f>SUM(Z37,Z67,Z97,Z127,Z157,Z187)</f>
        <v>0</v>
      </c>
      <c r="O235" s="125"/>
      <c r="Q235" s="29"/>
      <c r="R235" s="29"/>
      <c r="S235" s="29"/>
      <c r="T235" s="29"/>
      <c r="U235" s="29"/>
      <c r="V235" s="29"/>
      <c r="W235" s="29"/>
      <c r="X235" s="29"/>
      <c r="Y235" s="29"/>
      <c r="Z235" s="29"/>
      <c r="AA235" s="29"/>
    </row>
    <row r="236" spans="2:28" ht="13.5" thickBot="1" x14ac:dyDescent="0.25">
      <c r="B236" s="528" t="s">
        <v>136</v>
      </c>
      <c r="C236" s="529"/>
      <c r="D236" s="529"/>
      <c r="E236" s="529"/>
      <c r="F236" s="529"/>
      <c r="G236" s="529"/>
      <c r="H236" s="529"/>
      <c r="I236" s="529"/>
      <c r="J236" s="529"/>
      <c r="K236" s="530"/>
      <c r="L236" s="107">
        <f>SUM(S37,S67,S97,S127,S157,S187)</f>
        <v>0</v>
      </c>
      <c r="M236" s="303">
        <f>SUM(W37,W67,W97,W127,W157,W187)</f>
        <v>0</v>
      </c>
      <c r="N236" s="107">
        <f>SUM(AA37,AA67,AA97,AA127,AA157,AA187)</f>
        <v>0</v>
      </c>
      <c r="O236" s="125"/>
      <c r="Q236" s="29"/>
      <c r="R236" s="29"/>
      <c r="S236" s="29"/>
      <c r="T236" s="29"/>
      <c r="U236" s="29"/>
      <c r="V236" s="29"/>
      <c r="W236" s="29"/>
      <c r="X236" s="29"/>
      <c r="Y236" s="29"/>
      <c r="Z236" s="29"/>
      <c r="AA236" s="29"/>
    </row>
    <row r="237" spans="2:28" ht="13.5" thickBot="1" x14ac:dyDescent="0.25">
      <c r="B237" s="528" t="s">
        <v>269</v>
      </c>
      <c r="C237" s="529"/>
      <c r="D237" s="529"/>
      <c r="E237" s="529"/>
      <c r="F237" s="529"/>
      <c r="G237" s="529"/>
      <c r="H237" s="529"/>
      <c r="I237" s="529"/>
      <c r="J237" s="529"/>
      <c r="K237" s="530"/>
      <c r="L237" s="107">
        <f>SUM(T37,T67,T97,T127,T157,T187)</f>
        <v>0</v>
      </c>
      <c r="M237" s="303">
        <f>SUM(X37,X67,X97,X127,X157,X187)</f>
        <v>0</v>
      </c>
      <c r="N237" s="107">
        <f>SUM(AB37,AB67,AB97,AB127,AB157,AB187)</f>
        <v>0</v>
      </c>
      <c r="O237" s="125"/>
      <c r="P237" s="144"/>
      <c r="Q237" s="138"/>
      <c r="R237" s="138"/>
      <c r="S237" s="29"/>
      <c r="T237" s="29"/>
      <c r="U237" s="29"/>
      <c r="V237" s="29"/>
      <c r="W237" s="29"/>
      <c r="X237" s="29"/>
      <c r="Y237" s="29"/>
      <c r="Z237" s="29"/>
      <c r="AA237" s="29"/>
    </row>
    <row r="238" spans="2:28" ht="13.5" thickBot="1" x14ac:dyDescent="0.25">
      <c r="B238" s="409" t="s">
        <v>268</v>
      </c>
      <c r="C238" s="410"/>
      <c r="D238" s="410"/>
      <c r="E238" s="410"/>
      <c r="F238" s="410"/>
      <c r="G238" s="410"/>
      <c r="H238" s="410"/>
      <c r="I238" s="410"/>
      <c r="J238" s="410"/>
      <c r="K238" s="398"/>
      <c r="L238" s="107">
        <f>R217</f>
        <v>0</v>
      </c>
      <c r="M238" s="408">
        <f>V217</f>
        <v>0</v>
      </c>
      <c r="N238" s="407">
        <f>Z217</f>
        <v>0</v>
      </c>
      <c r="O238" s="125"/>
      <c r="P238" s="144"/>
      <c r="Q238" s="138"/>
      <c r="R238" s="138"/>
      <c r="S238" s="29"/>
      <c r="T238" s="29"/>
      <c r="U238" s="29"/>
      <c r="V238" s="29"/>
      <c r="W238" s="29"/>
      <c r="X238" s="29"/>
      <c r="Y238" s="29"/>
      <c r="Z238" s="29"/>
      <c r="AA238" s="29"/>
    </row>
    <row r="239" spans="2:28" x14ac:dyDescent="0.2">
      <c r="B239" s="32"/>
      <c r="C239" s="32"/>
      <c r="D239" s="116"/>
      <c r="E239" s="124"/>
      <c r="F239" s="124"/>
      <c r="G239" s="125"/>
      <c r="H239" s="126"/>
      <c r="I239" s="29"/>
      <c r="J239" s="125"/>
      <c r="K239" s="125"/>
      <c r="L239" s="267" t="s">
        <v>240</v>
      </c>
      <c r="M239" s="302"/>
      <c r="N239" s="125"/>
      <c r="O239" s="125"/>
      <c r="P239" s="29"/>
      <c r="Q239" s="29"/>
      <c r="R239" s="29"/>
      <c r="S239" s="29"/>
      <c r="T239" s="29"/>
      <c r="U239" s="29"/>
      <c r="V239" s="29"/>
      <c r="W239" s="29"/>
      <c r="X239" s="29"/>
      <c r="Y239" s="29"/>
      <c r="Z239" s="29"/>
      <c r="AA239" s="29"/>
    </row>
    <row r="240" spans="2:28" x14ac:dyDescent="0.2">
      <c r="B240" s="50" t="s">
        <v>177</v>
      </c>
      <c r="C240" s="28"/>
      <c r="D240" s="28"/>
      <c r="E240" s="28"/>
      <c r="F240" s="28"/>
      <c r="G240" s="28"/>
      <c r="H240" s="28"/>
      <c r="I240" s="28"/>
      <c r="J240" s="28"/>
      <c r="K240" s="28"/>
      <c r="L240" s="28"/>
      <c r="M240" s="304"/>
      <c r="N240" s="28"/>
      <c r="O240" s="28"/>
      <c r="P240" s="28"/>
      <c r="Q240" s="28"/>
      <c r="R240" s="28"/>
      <c r="S240" s="28"/>
      <c r="T240" s="28"/>
      <c r="U240" s="28"/>
      <c r="V240" s="28"/>
      <c r="W240" s="28"/>
      <c r="X240" s="28"/>
      <c r="Y240" s="28"/>
      <c r="Z240" s="28"/>
      <c r="AA240" s="28"/>
      <c r="AB240" s="28"/>
    </row>
    <row r="241" spans="1:29" x14ac:dyDescent="0.2">
      <c r="B241" s="50"/>
      <c r="C241" s="28"/>
      <c r="D241" s="28"/>
      <c r="E241" s="28"/>
      <c r="F241" s="28"/>
      <c r="G241" s="28"/>
      <c r="H241" s="28"/>
      <c r="I241" s="28"/>
      <c r="J241" s="28"/>
      <c r="K241" s="28"/>
      <c r="L241" s="28"/>
      <c r="M241" s="304"/>
      <c r="N241" s="394"/>
      <c r="O241" s="394"/>
      <c r="P241" s="394"/>
      <c r="Q241" s="28"/>
      <c r="R241" s="28"/>
      <c r="S241" s="28"/>
      <c r="T241" s="28"/>
      <c r="U241" s="28"/>
      <c r="V241" s="28"/>
      <c r="W241" s="28"/>
      <c r="X241" s="28"/>
      <c r="Y241" s="28"/>
      <c r="Z241" s="28"/>
      <c r="AA241" s="28"/>
      <c r="AB241" s="28"/>
    </row>
    <row r="242" spans="1:29" ht="143.25" customHeight="1" x14ac:dyDescent="0.2">
      <c r="B242" s="506"/>
      <c r="C242" s="507"/>
      <c r="D242" s="507"/>
      <c r="E242" s="507"/>
      <c r="F242" s="507"/>
      <c r="G242" s="507"/>
      <c r="H242" s="507"/>
      <c r="I242" s="507"/>
      <c r="J242" s="507"/>
      <c r="K242" s="507"/>
      <c r="L242" s="508"/>
      <c r="M242" s="393"/>
      <c r="N242" s="367"/>
      <c r="O242" s="367"/>
      <c r="Q242" s="394"/>
      <c r="R242" s="394"/>
      <c r="S242" s="394"/>
      <c r="T242" s="394"/>
      <c r="U242" s="394"/>
      <c r="V242" s="394"/>
      <c r="W242" s="394"/>
      <c r="X242" s="394"/>
      <c r="Y242" s="394"/>
      <c r="Z242" s="394"/>
      <c r="AA242" s="394"/>
    </row>
    <row r="243" spans="1:29" x14ac:dyDescent="0.2">
      <c r="B243" s="128"/>
      <c r="C243" s="128"/>
      <c r="D243" s="128"/>
      <c r="E243" s="128"/>
      <c r="F243" s="128"/>
      <c r="G243" s="128"/>
      <c r="H243" s="128"/>
      <c r="I243" s="128"/>
      <c r="J243" s="128"/>
      <c r="K243" s="128"/>
      <c r="L243" s="128"/>
      <c r="M243" s="305"/>
      <c r="N243" s="128"/>
      <c r="O243" s="367"/>
      <c r="P243" s="129"/>
      <c r="Q243" s="129"/>
      <c r="R243" s="129"/>
      <c r="S243" s="129"/>
      <c r="T243" s="129"/>
      <c r="U243" s="129"/>
      <c r="V243" s="129"/>
      <c r="W243" s="129"/>
      <c r="X243" s="129"/>
      <c r="Y243" s="129"/>
      <c r="Z243" s="129"/>
      <c r="AA243" s="129"/>
    </row>
    <row r="244" spans="1:29" ht="13.5" thickBot="1" x14ac:dyDescent="0.25">
      <c r="B244" s="29"/>
      <c r="C244" s="29"/>
      <c r="D244" s="29"/>
      <c r="E244" s="29"/>
      <c r="F244" s="29"/>
      <c r="P244" s="29"/>
      <c r="Q244" s="29"/>
      <c r="R244" s="29"/>
      <c r="S244" s="29"/>
      <c r="T244" s="29"/>
      <c r="U244" s="29"/>
      <c r="V244" s="29"/>
      <c r="W244" s="29"/>
      <c r="X244" s="29"/>
      <c r="Y244" s="29"/>
      <c r="Z244" s="29"/>
      <c r="AA244" s="29"/>
    </row>
    <row r="245" spans="1:29" hidden="1" x14ac:dyDescent="0.2">
      <c r="A245"/>
      <c r="B245" s="28"/>
      <c r="C245" s="28"/>
      <c r="D245" s="28"/>
      <c r="E245" s="28"/>
      <c r="F245" s="28"/>
      <c r="G245" s="28"/>
      <c r="H245" s="28"/>
      <c r="I245" s="28"/>
      <c r="J245" s="28"/>
      <c r="K245" s="28"/>
      <c r="L245" s="28"/>
      <c r="M245" s="304"/>
      <c r="N245" s="28"/>
      <c r="O245" s="28"/>
      <c r="P245" s="28"/>
      <c r="Q245"/>
      <c r="R245"/>
      <c r="S245"/>
      <c r="T245"/>
      <c r="U245"/>
      <c r="V245"/>
      <c r="W245"/>
      <c r="X245"/>
      <c r="Y245"/>
      <c r="Z245"/>
      <c r="AA245"/>
      <c r="AB245"/>
      <c r="AC245"/>
    </row>
    <row r="246" spans="1:29" hidden="1" x14ac:dyDescent="0.2">
      <c r="A246"/>
      <c r="B246" s="28"/>
      <c r="C246" s="28"/>
      <c r="D246" s="28"/>
      <c r="E246" s="28"/>
      <c r="F246" s="28"/>
      <c r="G246" s="28"/>
      <c r="H246" s="28"/>
      <c r="I246" s="28"/>
      <c r="J246" s="28"/>
      <c r="K246" s="28"/>
      <c r="L246" s="28"/>
      <c r="M246" s="304"/>
      <c r="N246" s="28"/>
      <c r="O246" s="28"/>
      <c r="P246" s="28"/>
      <c r="Q246"/>
      <c r="R246"/>
      <c r="S246"/>
      <c r="T246"/>
      <c r="U246"/>
      <c r="V246"/>
      <c r="W246"/>
      <c r="X246"/>
      <c r="Y246"/>
      <c r="Z246"/>
      <c r="AA246"/>
      <c r="AB246"/>
      <c r="AC246"/>
    </row>
    <row r="247" spans="1:29" hidden="1" x14ac:dyDescent="0.2">
      <c r="A247"/>
      <c r="B247" s="28"/>
      <c r="C247" s="28"/>
      <c r="D247" s="28"/>
      <c r="E247" s="28"/>
      <c r="F247" s="28"/>
      <c r="G247" s="28"/>
      <c r="H247" s="28"/>
      <c r="I247" s="28"/>
      <c r="J247" s="28"/>
      <c r="K247" s="28"/>
      <c r="L247" s="28"/>
      <c r="M247" s="304"/>
      <c r="N247" s="28"/>
      <c r="O247" s="28"/>
      <c r="P247" s="28"/>
      <c r="Q247"/>
      <c r="R247"/>
      <c r="S247"/>
      <c r="T247"/>
      <c r="U247"/>
      <c r="V247"/>
      <c r="W247"/>
      <c r="X247"/>
      <c r="Y247"/>
      <c r="Z247"/>
      <c r="AA247"/>
      <c r="AB247"/>
      <c r="AC247"/>
    </row>
    <row r="248" spans="1:29" hidden="1" x14ac:dyDescent="0.2">
      <c r="A248"/>
      <c r="B248" s="28"/>
      <c r="C248" s="28"/>
      <c r="D248" s="28"/>
      <c r="E248" s="28"/>
      <c r="F248" s="28"/>
      <c r="G248" s="28"/>
      <c r="H248" s="28"/>
      <c r="I248" s="28"/>
      <c r="J248" s="28"/>
      <c r="K248" s="28"/>
      <c r="L248" s="28"/>
      <c r="M248" s="304"/>
      <c r="N248" s="28"/>
      <c r="O248" s="28"/>
      <c r="P248" s="28"/>
      <c r="Q248"/>
      <c r="R248"/>
      <c r="S248"/>
      <c r="T248"/>
      <c r="U248"/>
      <c r="V248"/>
      <c r="W248"/>
      <c r="X248"/>
      <c r="Y248"/>
      <c r="Z248"/>
      <c r="AA248"/>
      <c r="AB248"/>
      <c r="AC248"/>
    </row>
    <row r="249" spans="1:29" hidden="1" x14ac:dyDescent="0.2">
      <c r="A249"/>
      <c r="B249" s="28"/>
      <c r="C249" s="28"/>
      <c r="D249" s="28"/>
      <c r="E249" s="28"/>
      <c r="F249" s="28"/>
      <c r="G249" s="28"/>
      <c r="H249" s="28"/>
      <c r="I249" s="28"/>
      <c r="J249" s="28"/>
      <c r="K249" s="28"/>
      <c r="L249" s="28"/>
      <c r="M249" s="304"/>
      <c r="N249" s="28"/>
      <c r="O249" s="28"/>
      <c r="P249" s="28"/>
      <c r="Q249"/>
      <c r="R249"/>
      <c r="S249"/>
      <c r="T249"/>
      <c r="U249"/>
      <c r="V249"/>
      <c r="W249"/>
      <c r="X249"/>
      <c r="Y249"/>
      <c r="Z249"/>
      <c r="AA249"/>
      <c r="AB249"/>
      <c r="AC249"/>
    </row>
    <row r="250" spans="1:29" hidden="1" x14ac:dyDescent="0.2">
      <c r="A250"/>
      <c r="B250" s="28"/>
      <c r="C250" s="28"/>
      <c r="D250" s="28"/>
      <c r="E250" s="28"/>
      <c r="F250" s="28"/>
      <c r="G250" s="28"/>
      <c r="H250" s="28"/>
      <c r="I250" s="28"/>
      <c r="J250" s="28"/>
      <c r="K250" s="28"/>
      <c r="L250" s="28"/>
      <c r="M250" s="304"/>
      <c r="N250" s="28"/>
      <c r="O250" s="28"/>
      <c r="P250" s="28"/>
      <c r="Q250"/>
      <c r="R250"/>
      <c r="S250"/>
      <c r="T250"/>
      <c r="U250"/>
      <c r="V250"/>
      <c r="W250"/>
      <c r="X250"/>
      <c r="Y250"/>
      <c r="Z250"/>
      <c r="AA250"/>
      <c r="AB250"/>
      <c r="AC250"/>
    </row>
    <row r="251" spans="1:29" hidden="1" x14ac:dyDescent="0.2">
      <c r="A251"/>
      <c r="B251" s="28"/>
      <c r="C251" s="28"/>
      <c r="D251" s="28"/>
      <c r="E251" s="28"/>
      <c r="F251" s="28"/>
      <c r="G251" s="28"/>
      <c r="H251" s="28"/>
      <c r="I251" s="28"/>
      <c r="J251" s="28"/>
      <c r="K251" s="28"/>
      <c r="L251" s="28"/>
      <c r="M251" s="304"/>
      <c r="N251" s="28"/>
      <c r="O251" s="28"/>
      <c r="P251" s="28"/>
      <c r="Q251"/>
      <c r="R251"/>
      <c r="S251"/>
      <c r="T251"/>
      <c r="U251"/>
      <c r="V251"/>
      <c r="W251"/>
      <c r="X251"/>
      <c r="Y251"/>
      <c r="Z251"/>
      <c r="AA251"/>
      <c r="AB251"/>
      <c r="AC251"/>
    </row>
    <row r="252" spans="1:29" hidden="1" x14ac:dyDescent="0.2">
      <c r="A252"/>
      <c r="B252" s="28"/>
      <c r="C252" s="28"/>
      <c r="D252" s="28"/>
      <c r="E252" s="28"/>
      <c r="F252" s="28"/>
      <c r="G252" s="28"/>
      <c r="H252" s="28"/>
      <c r="I252" s="28"/>
      <c r="J252" s="28"/>
      <c r="K252" s="28"/>
      <c r="L252" s="28"/>
      <c r="M252" s="304"/>
      <c r="N252" s="28"/>
      <c r="O252" s="28"/>
      <c r="P252" s="28"/>
      <c r="Q252"/>
      <c r="R252"/>
      <c r="S252"/>
      <c r="T252"/>
      <c r="U252"/>
      <c r="V252"/>
      <c r="W252"/>
      <c r="X252"/>
      <c r="Y252"/>
      <c r="Z252"/>
      <c r="AA252"/>
      <c r="AB252"/>
      <c r="AC252"/>
    </row>
    <row r="253" spans="1:29" hidden="1" x14ac:dyDescent="0.2">
      <c r="A253"/>
      <c r="B253" s="28"/>
      <c r="C253" s="28"/>
      <c r="D253" s="28"/>
      <c r="E253" s="28"/>
      <c r="F253" s="28"/>
      <c r="G253" s="28"/>
      <c r="H253" s="28"/>
      <c r="I253" s="28"/>
      <c r="J253" s="28"/>
      <c r="K253" s="28"/>
      <c r="L253" s="28"/>
      <c r="M253" s="304"/>
      <c r="N253" s="28"/>
      <c r="O253" s="28"/>
      <c r="P253" s="28"/>
      <c r="Q253"/>
      <c r="R253"/>
      <c r="S253"/>
      <c r="T253"/>
      <c r="U253"/>
      <c r="V253"/>
      <c r="W253"/>
      <c r="X253"/>
      <c r="Y253"/>
      <c r="Z253"/>
      <c r="AA253"/>
      <c r="AB253"/>
      <c r="AC253"/>
    </row>
    <row r="254" spans="1:29" hidden="1" x14ac:dyDescent="0.2">
      <c r="A254"/>
      <c r="B254" s="28"/>
      <c r="C254" s="28"/>
      <c r="D254" s="28"/>
      <c r="E254" s="28"/>
      <c r="F254" s="28"/>
      <c r="G254" s="28"/>
      <c r="H254" s="28"/>
      <c r="I254" s="28"/>
      <c r="J254" s="28"/>
      <c r="K254" s="28"/>
      <c r="L254" s="28"/>
      <c r="M254" s="304"/>
      <c r="N254" s="28"/>
      <c r="O254" s="28"/>
      <c r="P254" s="28"/>
      <c r="Q254"/>
      <c r="R254"/>
      <c r="S254"/>
      <c r="T254"/>
      <c r="U254"/>
      <c r="V254"/>
      <c r="W254"/>
      <c r="X254"/>
      <c r="Y254"/>
      <c r="Z254"/>
      <c r="AA254"/>
      <c r="AB254"/>
      <c r="AC254"/>
    </row>
    <row r="255" spans="1:29" hidden="1" x14ac:dyDescent="0.2">
      <c r="A255"/>
      <c r="B255" s="28"/>
      <c r="C255" s="28"/>
      <c r="D255" s="28"/>
      <c r="E255" s="28"/>
      <c r="F255" s="28"/>
      <c r="G255" s="28"/>
      <c r="H255" s="28"/>
      <c r="I255" s="28"/>
      <c r="J255" s="28"/>
      <c r="K255" s="28"/>
      <c r="L255" s="28"/>
      <c r="M255" s="304"/>
      <c r="N255" s="28"/>
      <c r="O255" s="28"/>
      <c r="P255" s="28"/>
      <c r="Q255"/>
      <c r="R255"/>
      <c r="S255"/>
      <c r="T255"/>
      <c r="U255"/>
      <c r="V255"/>
      <c r="W255"/>
      <c r="X255"/>
      <c r="Y255"/>
      <c r="Z255"/>
      <c r="AA255"/>
      <c r="AB255"/>
      <c r="AC255"/>
    </row>
    <row r="256" spans="1:29" hidden="1" x14ac:dyDescent="0.2">
      <c r="A256"/>
      <c r="B256" s="28"/>
      <c r="C256" s="28"/>
      <c r="D256" s="28"/>
      <c r="E256" s="28"/>
      <c r="F256" s="28"/>
      <c r="G256" s="28"/>
      <c r="H256" s="28"/>
      <c r="I256" s="28"/>
      <c r="J256" s="28"/>
      <c r="K256" s="28"/>
      <c r="L256" s="28"/>
      <c r="M256" s="304"/>
      <c r="N256" s="28"/>
      <c r="O256" s="28"/>
      <c r="P256" s="28"/>
      <c r="Q256"/>
      <c r="R256"/>
      <c r="S256"/>
      <c r="T256"/>
      <c r="U256"/>
      <c r="V256"/>
      <c r="W256"/>
      <c r="X256"/>
      <c r="Y256"/>
      <c r="Z256"/>
      <c r="AA256"/>
      <c r="AB256"/>
      <c r="AC256"/>
    </row>
    <row r="257" spans="1:29" hidden="1" x14ac:dyDescent="0.2">
      <c r="A257"/>
      <c r="B257" s="28"/>
      <c r="C257" s="28"/>
      <c r="D257" s="28"/>
      <c r="E257" s="28"/>
      <c r="F257" s="28"/>
      <c r="G257" s="28"/>
      <c r="H257" s="28"/>
      <c r="I257" s="28"/>
      <c r="J257" s="28"/>
      <c r="K257" s="28"/>
      <c r="L257" s="28"/>
      <c r="M257" s="304"/>
      <c r="N257" s="28"/>
      <c r="O257" s="28"/>
      <c r="P257" s="28"/>
      <c r="Q257"/>
      <c r="R257"/>
      <c r="S257"/>
      <c r="T257"/>
      <c r="U257"/>
      <c r="V257"/>
      <c r="W257"/>
      <c r="X257"/>
      <c r="Y257"/>
      <c r="Z257"/>
      <c r="AA257"/>
      <c r="AB257"/>
      <c r="AC257"/>
    </row>
    <row r="258" spans="1:29" hidden="1" x14ac:dyDescent="0.2">
      <c r="A258"/>
      <c r="B258" s="28"/>
      <c r="C258" s="28"/>
      <c r="D258" s="28"/>
      <c r="E258" s="28"/>
      <c r="F258" s="28"/>
      <c r="G258" s="28"/>
      <c r="H258" s="28"/>
      <c r="I258" s="28"/>
      <c r="J258" s="28"/>
      <c r="K258" s="28"/>
      <c r="L258" s="28"/>
      <c r="M258" s="304"/>
      <c r="N258" s="28"/>
      <c r="O258" s="28"/>
      <c r="P258" s="28"/>
      <c r="Q258"/>
      <c r="R258"/>
      <c r="S258"/>
      <c r="T258"/>
      <c r="U258"/>
      <c r="V258"/>
      <c r="W258"/>
      <c r="X258"/>
      <c r="Y258"/>
      <c r="Z258"/>
      <c r="AA258"/>
      <c r="AB258"/>
      <c r="AC258"/>
    </row>
    <row r="259" spans="1:29" hidden="1" x14ac:dyDescent="0.2">
      <c r="A259"/>
      <c r="B259" s="28"/>
      <c r="C259" s="28"/>
      <c r="D259" s="28"/>
      <c r="E259" s="28"/>
      <c r="F259" s="28"/>
      <c r="G259" s="28"/>
      <c r="H259" s="28"/>
      <c r="I259" s="28"/>
      <c r="J259" s="28"/>
      <c r="K259" s="28"/>
      <c r="L259" s="28"/>
      <c r="M259" s="304"/>
      <c r="N259" s="28"/>
      <c r="O259" s="28"/>
      <c r="P259" s="28"/>
      <c r="Q259"/>
      <c r="R259"/>
      <c r="S259"/>
      <c r="T259"/>
      <c r="U259"/>
      <c r="V259"/>
      <c r="W259"/>
      <c r="X259"/>
      <c r="Y259"/>
      <c r="Z259"/>
      <c r="AA259"/>
      <c r="AB259"/>
      <c r="AC259"/>
    </row>
    <row r="260" spans="1:29" hidden="1" x14ac:dyDescent="0.2">
      <c r="A260"/>
      <c r="B260" s="28"/>
      <c r="C260" s="28"/>
      <c r="D260" s="28"/>
      <c r="E260" s="28"/>
      <c r="F260" s="28"/>
      <c r="G260" s="28"/>
      <c r="H260" s="28"/>
      <c r="I260" s="28"/>
      <c r="J260" s="28"/>
      <c r="K260" s="28"/>
      <c r="L260" s="28"/>
      <c r="M260" s="304"/>
      <c r="N260" s="28"/>
      <c r="O260" s="28"/>
      <c r="P260" s="28"/>
      <c r="Q260"/>
      <c r="R260"/>
      <c r="S260"/>
      <c r="T260"/>
      <c r="U260"/>
      <c r="V260"/>
      <c r="W260"/>
      <c r="X260"/>
      <c r="Y260"/>
      <c r="Z260"/>
      <c r="AA260"/>
      <c r="AB260"/>
      <c r="AC260"/>
    </row>
    <row r="261" spans="1:29" hidden="1" x14ac:dyDescent="0.2">
      <c r="A261"/>
      <c r="B261" s="28"/>
      <c r="C261" s="28"/>
      <c r="D261" s="28"/>
      <c r="E261" s="28"/>
      <c r="F261" s="28"/>
      <c r="G261" s="28"/>
      <c r="H261" s="28"/>
      <c r="I261" s="28"/>
      <c r="J261" s="28"/>
      <c r="K261" s="28"/>
      <c r="L261" s="28"/>
      <c r="M261" s="304"/>
      <c r="N261" s="28"/>
      <c r="O261" s="28"/>
      <c r="P261" s="28"/>
      <c r="Q261"/>
      <c r="R261"/>
      <c r="S261"/>
      <c r="T261"/>
      <c r="U261"/>
      <c r="V261"/>
      <c r="W261"/>
      <c r="X261"/>
      <c r="Y261"/>
      <c r="Z261"/>
      <c r="AA261"/>
      <c r="AB261"/>
      <c r="AC261"/>
    </row>
    <row r="262" spans="1:29" hidden="1" x14ac:dyDescent="0.2">
      <c r="A262"/>
      <c r="B262" s="28"/>
      <c r="C262" s="28"/>
      <c r="D262" s="28"/>
      <c r="E262" s="28"/>
      <c r="F262" s="28"/>
      <c r="G262" s="28"/>
      <c r="H262" s="28"/>
      <c r="I262" s="28"/>
      <c r="J262" s="28"/>
      <c r="K262" s="28"/>
      <c r="L262" s="28"/>
      <c r="M262" s="304"/>
      <c r="N262" s="28"/>
      <c r="O262" s="28"/>
      <c r="P262" s="28"/>
      <c r="Q262"/>
      <c r="R262"/>
      <c r="S262"/>
      <c r="T262"/>
      <c r="U262"/>
      <c r="V262"/>
      <c r="W262"/>
      <c r="X262"/>
      <c r="Y262"/>
      <c r="Z262"/>
      <c r="AA262"/>
      <c r="AB262"/>
      <c r="AC262"/>
    </row>
    <row r="263" spans="1:29" hidden="1" x14ac:dyDescent="0.2">
      <c r="A263"/>
      <c r="B263" s="28"/>
      <c r="C263" s="28"/>
      <c r="D263" s="28"/>
      <c r="E263" s="28"/>
      <c r="F263" s="28"/>
      <c r="G263" s="28"/>
      <c r="H263" s="28"/>
      <c r="I263" s="28"/>
      <c r="J263" s="28"/>
      <c r="K263" s="28"/>
      <c r="L263" s="28"/>
      <c r="M263" s="304"/>
      <c r="N263" s="28"/>
      <c r="O263" s="28"/>
      <c r="P263" s="28"/>
      <c r="Q263"/>
      <c r="R263"/>
      <c r="S263"/>
      <c r="T263"/>
      <c r="U263"/>
      <c r="V263"/>
      <c r="W263"/>
      <c r="X263"/>
      <c r="Y263"/>
      <c r="Z263"/>
      <c r="AA263"/>
      <c r="AB263"/>
      <c r="AC263"/>
    </row>
    <row r="264" spans="1:29" hidden="1" x14ac:dyDescent="0.2">
      <c r="A264"/>
      <c r="B264" s="28"/>
      <c r="C264" s="28"/>
      <c r="D264" s="28"/>
      <c r="E264" s="28"/>
      <c r="F264" s="28"/>
      <c r="G264" s="28"/>
      <c r="H264" s="28"/>
      <c r="I264" s="28"/>
      <c r="J264" s="28"/>
      <c r="K264" s="28"/>
      <c r="L264" s="28"/>
      <c r="M264" s="304"/>
      <c r="N264" s="28"/>
      <c r="O264" s="28"/>
      <c r="P264" s="28"/>
      <c r="Q264"/>
      <c r="R264"/>
      <c r="S264"/>
      <c r="T264"/>
      <c r="U264"/>
      <c r="V264"/>
      <c r="W264"/>
      <c r="X264"/>
      <c r="Y264"/>
      <c r="Z264"/>
      <c r="AA264"/>
      <c r="AB264"/>
      <c r="AC264"/>
    </row>
    <row r="265" spans="1:29" hidden="1" x14ac:dyDescent="0.2">
      <c r="A265"/>
      <c r="B265" s="28"/>
      <c r="C265" s="28"/>
      <c r="D265" s="28"/>
      <c r="E265" s="28"/>
      <c r="F265" s="28"/>
      <c r="G265" s="28"/>
      <c r="H265" s="28"/>
      <c r="I265" s="28"/>
      <c r="J265" s="28"/>
      <c r="K265" s="28"/>
      <c r="L265" s="28"/>
      <c r="M265" s="304"/>
      <c r="N265" s="28"/>
      <c r="O265" s="28"/>
      <c r="P265" s="28"/>
      <c r="Q265"/>
      <c r="R265"/>
      <c r="S265"/>
      <c r="T265"/>
      <c r="U265"/>
      <c r="V265"/>
      <c r="W265"/>
      <c r="X265"/>
      <c r="Y265"/>
      <c r="Z265"/>
      <c r="AA265"/>
      <c r="AB265"/>
      <c r="AC265"/>
    </row>
    <row r="266" spans="1:29" hidden="1" x14ac:dyDescent="0.2">
      <c r="A266"/>
      <c r="B266" s="28"/>
      <c r="C266" s="28"/>
      <c r="D266" s="28"/>
      <c r="E266" s="28"/>
      <c r="F266" s="28"/>
      <c r="G266" s="28"/>
      <c r="H266" s="28"/>
      <c r="I266" s="28"/>
      <c r="J266" s="28"/>
      <c r="K266" s="28"/>
      <c r="L266" s="28"/>
      <c r="M266" s="304"/>
      <c r="N266" s="28"/>
      <c r="O266" s="28"/>
      <c r="P266" s="28"/>
      <c r="Q266"/>
      <c r="R266"/>
      <c r="S266"/>
      <c r="T266"/>
      <c r="U266"/>
      <c r="V266"/>
      <c r="W266"/>
      <c r="X266"/>
      <c r="Y266"/>
      <c r="Z266"/>
      <c r="AA266"/>
      <c r="AB266"/>
      <c r="AC266"/>
    </row>
    <row r="267" spans="1:29" hidden="1" x14ac:dyDescent="0.2">
      <c r="A267"/>
      <c r="B267" s="28"/>
      <c r="C267" s="28"/>
      <c r="D267" s="28"/>
      <c r="E267" s="28"/>
      <c r="F267" s="28"/>
      <c r="G267" s="28"/>
      <c r="H267" s="28"/>
      <c r="I267" s="28"/>
      <c r="J267" s="28"/>
      <c r="K267" s="28"/>
      <c r="L267" s="28"/>
      <c r="M267" s="304"/>
      <c r="N267" s="28"/>
      <c r="O267" s="28"/>
      <c r="P267" s="28"/>
      <c r="Q267"/>
      <c r="R267"/>
      <c r="S267"/>
      <c r="T267"/>
      <c r="U267"/>
      <c r="V267"/>
      <c r="W267"/>
      <c r="X267"/>
      <c r="Y267"/>
      <c r="Z267"/>
      <c r="AA267"/>
      <c r="AB267"/>
      <c r="AC267"/>
    </row>
    <row r="268" spans="1:29" hidden="1" x14ac:dyDescent="0.2">
      <c r="A268"/>
      <c r="B268" s="28"/>
      <c r="C268" s="28"/>
      <c r="D268" s="28"/>
      <c r="E268" s="28"/>
      <c r="F268" s="28"/>
      <c r="G268" s="28"/>
      <c r="H268" s="28"/>
      <c r="I268" s="28"/>
      <c r="J268" s="28"/>
      <c r="K268" s="28"/>
      <c r="L268" s="28"/>
      <c r="M268" s="304"/>
      <c r="N268" s="28"/>
      <c r="O268" s="28"/>
      <c r="P268" s="28"/>
      <c r="Q268"/>
      <c r="R268"/>
      <c r="S268"/>
      <c r="T268"/>
      <c r="U268"/>
      <c r="V268"/>
      <c r="W268"/>
      <c r="X268"/>
      <c r="Y268"/>
      <c r="Z268"/>
      <c r="AA268"/>
      <c r="AB268"/>
      <c r="AC268"/>
    </row>
    <row r="269" spans="1:29" hidden="1" x14ac:dyDescent="0.2">
      <c r="A269"/>
      <c r="B269" s="28"/>
      <c r="C269" s="28"/>
      <c r="D269" s="28"/>
      <c r="E269" s="28"/>
      <c r="F269" s="28"/>
      <c r="G269" s="28"/>
      <c r="H269" s="28"/>
      <c r="I269" s="28"/>
      <c r="J269" s="28"/>
      <c r="K269" s="28"/>
      <c r="L269" s="28"/>
      <c r="M269" s="304"/>
      <c r="N269" s="28"/>
      <c r="O269" s="28"/>
      <c r="P269" s="28"/>
      <c r="Q269"/>
      <c r="R269"/>
      <c r="S269"/>
      <c r="T269"/>
      <c r="U269"/>
      <c r="V269"/>
      <c r="W269"/>
      <c r="X269"/>
      <c r="Y269"/>
      <c r="Z269"/>
      <c r="AA269"/>
      <c r="AB269"/>
      <c r="AC269"/>
    </row>
    <row r="270" spans="1:29" hidden="1" x14ac:dyDescent="0.2">
      <c r="A270"/>
      <c r="B270" s="28"/>
      <c r="C270" s="28"/>
      <c r="D270" s="28"/>
      <c r="E270" s="28"/>
      <c r="F270" s="28"/>
      <c r="G270" s="28"/>
      <c r="H270" s="28"/>
      <c r="I270" s="28"/>
      <c r="J270" s="28"/>
      <c r="K270" s="28"/>
      <c r="L270" s="28"/>
      <c r="M270" s="304"/>
      <c r="N270" s="28"/>
      <c r="O270" s="28"/>
      <c r="P270" s="28"/>
      <c r="Q270"/>
      <c r="R270"/>
      <c r="S270"/>
      <c r="T270"/>
      <c r="U270"/>
      <c r="V270"/>
      <c r="W270"/>
      <c r="X270"/>
      <c r="Y270"/>
      <c r="Z270"/>
      <c r="AA270"/>
      <c r="AB270"/>
      <c r="AC270"/>
    </row>
    <row r="271" spans="1:29" hidden="1" x14ac:dyDescent="0.2">
      <c r="A271"/>
      <c r="B271" s="28"/>
      <c r="C271" s="28"/>
      <c r="D271" s="28"/>
      <c r="E271" s="28"/>
      <c r="F271" s="28"/>
      <c r="G271" s="28"/>
      <c r="H271" s="28"/>
      <c r="I271" s="28"/>
      <c r="J271" s="28"/>
      <c r="K271" s="28"/>
      <c r="L271" s="28"/>
      <c r="M271" s="304"/>
      <c r="N271" s="28"/>
      <c r="O271" s="28"/>
      <c r="P271" s="28"/>
      <c r="Q271"/>
      <c r="R271"/>
      <c r="S271"/>
      <c r="T271"/>
      <c r="U271"/>
      <c r="V271"/>
      <c r="W271"/>
      <c r="X271"/>
      <c r="Y271"/>
      <c r="Z271"/>
      <c r="AA271"/>
      <c r="AB271"/>
      <c r="AC271"/>
    </row>
    <row r="272" spans="1:29" hidden="1" x14ac:dyDescent="0.2">
      <c r="A272"/>
      <c r="B272" s="28"/>
      <c r="C272" s="28"/>
      <c r="D272" s="28"/>
      <c r="E272" s="28"/>
      <c r="F272" s="28"/>
      <c r="G272" s="28"/>
      <c r="H272" s="28"/>
      <c r="I272" s="28"/>
      <c r="J272" s="28"/>
      <c r="K272" s="28"/>
      <c r="L272" s="28"/>
      <c r="M272" s="304"/>
      <c r="N272" s="28"/>
      <c r="O272" s="28"/>
      <c r="P272" s="28"/>
      <c r="Q272"/>
      <c r="R272"/>
      <c r="S272"/>
      <c r="T272"/>
      <c r="U272"/>
      <c r="V272"/>
      <c r="W272"/>
      <c r="X272"/>
      <c r="Y272"/>
      <c r="Z272"/>
      <c r="AA272"/>
      <c r="AB272"/>
      <c r="AC272"/>
    </row>
    <row r="273" spans="1:29" hidden="1" x14ac:dyDescent="0.2">
      <c r="A273"/>
      <c r="B273" s="28"/>
      <c r="C273" s="28"/>
      <c r="D273" s="28"/>
      <c r="E273" s="28"/>
      <c r="F273" s="28"/>
      <c r="G273" s="28"/>
      <c r="H273" s="28"/>
      <c r="I273" s="28"/>
      <c r="J273" s="28"/>
      <c r="K273" s="28"/>
      <c r="L273" s="28"/>
      <c r="M273" s="304"/>
      <c r="N273" s="28"/>
      <c r="O273" s="28"/>
      <c r="P273" s="28"/>
      <c r="Q273"/>
      <c r="R273"/>
      <c r="S273"/>
      <c r="T273"/>
      <c r="U273"/>
      <c r="V273"/>
      <c r="W273"/>
      <c r="X273"/>
      <c r="Y273"/>
      <c r="Z273"/>
      <c r="AA273"/>
      <c r="AB273"/>
      <c r="AC273"/>
    </row>
    <row r="274" spans="1:29" hidden="1" x14ac:dyDescent="0.2">
      <c r="A274"/>
      <c r="B274" s="28"/>
      <c r="C274" s="28"/>
      <c r="D274" s="28"/>
      <c r="E274" s="28"/>
      <c r="F274" s="28"/>
      <c r="G274" s="28"/>
      <c r="H274" s="28"/>
      <c r="I274" s="28"/>
      <c r="J274" s="28"/>
      <c r="K274" s="28"/>
      <c r="L274" s="28"/>
      <c r="M274" s="304"/>
      <c r="N274" s="28"/>
      <c r="O274" s="28"/>
      <c r="P274" s="28"/>
      <c r="Q274"/>
      <c r="R274"/>
      <c r="S274"/>
      <c r="T274"/>
      <c r="U274"/>
      <c r="V274"/>
      <c r="W274"/>
      <c r="X274"/>
      <c r="Y274"/>
      <c r="Z274"/>
      <c r="AA274"/>
      <c r="AB274"/>
      <c r="AC274"/>
    </row>
    <row r="275" spans="1:29" hidden="1" x14ac:dyDescent="0.2">
      <c r="A275"/>
      <c r="B275" s="28"/>
      <c r="C275" s="28"/>
      <c r="D275" s="28"/>
      <c r="E275" s="28"/>
      <c r="F275" s="28"/>
      <c r="G275" s="28"/>
      <c r="H275" s="28"/>
      <c r="I275" s="28"/>
      <c r="J275" s="28"/>
      <c r="K275" s="28"/>
      <c r="L275" s="28"/>
      <c r="M275" s="304"/>
      <c r="N275" s="28"/>
      <c r="O275" s="28"/>
      <c r="P275" s="28"/>
      <c r="Q275"/>
      <c r="R275"/>
      <c r="S275"/>
      <c r="T275"/>
      <c r="U275"/>
      <c r="V275"/>
      <c r="W275"/>
      <c r="X275"/>
      <c r="Y275"/>
      <c r="Z275"/>
      <c r="AA275"/>
      <c r="AB275"/>
      <c r="AC275"/>
    </row>
    <row r="276" spans="1:29" hidden="1" x14ac:dyDescent="0.2">
      <c r="A276"/>
      <c r="B276" s="28"/>
      <c r="C276" s="28"/>
      <c r="D276" s="28"/>
      <c r="E276" s="28"/>
      <c r="F276" s="28"/>
      <c r="G276" s="28"/>
      <c r="H276" s="28"/>
      <c r="I276" s="28"/>
      <c r="J276" s="28"/>
      <c r="K276" s="28"/>
      <c r="L276" s="28"/>
      <c r="M276" s="304"/>
      <c r="N276" s="28"/>
      <c r="O276" s="28"/>
      <c r="P276" s="28"/>
      <c r="Q276"/>
      <c r="R276"/>
      <c r="S276"/>
      <c r="T276"/>
      <c r="U276"/>
      <c r="V276"/>
      <c r="W276"/>
      <c r="X276"/>
      <c r="Y276"/>
      <c r="Z276"/>
      <c r="AA276"/>
      <c r="AB276"/>
      <c r="AC276"/>
    </row>
    <row r="277" spans="1:29" hidden="1" x14ac:dyDescent="0.2">
      <c r="A277"/>
      <c r="B277" s="28"/>
      <c r="C277" s="28"/>
      <c r="D277" s="28"/>
      <c r="E277" s="28"/>
      <c r="F277" s="28"/>
      <c r="G277" s="28"/>
      <c r="H277" s="28"/>
      <c r="I277" s="28"/>
      <c r="J277" s="28"/>
      <c r="K277" s="28"/>
      <c r="L277" s="28"/>
      <c r="M277" s="304"/>
      <c r="N277" s="28"/>
      <c r="O277" s="28"/>
      <c r="P277" s="28"/>
      <c r="Q277"/>
      <c r="R277"/>
      <c r="S277"/>
      <c r="T277"/>
      <c r="U277"/>
      <c r="V277"/>
      <c r="W277"/>
      <c r="X277"/>
      <c r="Y277"/>
      <c r="Z277"/>
      <c r="AA277"/>
      <c r="AB277"/>
      <c r="AC277"/>
    </row>
    <row r="278" spans="1:29" hidden="1" x14ac:dyDescent="0.2">
      <c r="A278"/>
      <c r="B278" s="28"/>
      <c r="C278" s="28"/>
      <c r="D278" s="28"/>
      <c r="E278" s="28"/>
      <c r="F278" s="28"/>
      <c r="G278" s="28"/>
      <c r="H278" s="28"/>
      <c r="I278" s="28"/>
      <c r="J278" s="28"/>
      <c r="K278" s="28"/>
      <c r="L278" s="28"/>
      <c r="M278" s="304"/>
      <c r="N278" s="28"/>
      <c r="O278" s="28"/>
      <c r="P278" s="28"/>
      <c r="Q278"/>
      <c r="R278"/>
      <c r="S278"/>
      <c r="T278"/>
      <c r="U278"/>
      <c r="V278"/>
      <c r="W278"/>
      <c r="X278"/>
      <c r="Y278"/>
      <c r="Z278"/>
      <c r="AA278"/>
      <c r="AB278"/>
      <c r="AC278"/>
    </row>
    <row r="279" spans="1:29" x14ac:dyDescent="0.2">
      <c r="B279" s="470" t="s">
        <v>286</v>
      </c>
      <c r="C279" s="391">
        <v>0</v>
      </c>
    </row>
    <row r="280" spans="1:29" x14ac:dyDescent="0.2">
      <c r="B280" s="471" t="s">
        <v>287</v>
      </c>
      <c r="C280" s="391">
        <v>0</v>
      </c>
    </row>
    <row r="281" spans="1:29" x14ac:dyDescent="0.2">
      <c r="B281" s="471" t="s">
        <v>288</v>
      </c>
      <c r="C281" s="391">
        <v>0</v>
      </c>
    </row>
    <row r="282" spans="1:29" x14ac:dyDescent="0.2">
      <c r="B282" s="471" t="s">
        <v>289</v>
      </c>
      <c r="C282" s="391">
        <v>0</v>
      </c>
    </row>
    <row r="283" spans="1:29" ht="13.5" thickBot="1" x14ac:dyDescent="0.25">
      <c r="B283" s="472" t="s">
        <v>290</v>
      </c>
      <c r="C283" s="466">
        <f>SUM(C279:C282)</f>
        <v>0</v>
      </c>
      <c r="D283" s="473" t="s">
        <v>291</v>
      </c>
    </row>
    <row r="284" spans="1:29" x14ac:dyDescent="0.2"/>
    <row r="285" spans="1:29" x14ac:dyDescent="0.2"/>
    <row r="286" spans="1:29" x14ac:dyDescent="0.2"/>
  </sheetData>
  <sheetProtection algorithmName="SHA-512" hashValue="fnMSw4OF5zx8xqXKsPTt08/x8YiQukm2r7X9BJskUeMmB0AfUSQxqmyLZSxqKogZAvhnCkrnHqp30n6h/pcV3w==" saltValue="EfD4D1ZZZl8CuU58Cwtwl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D283">
    <cfRule type="expression" dxfId="152" priority="1">
      <formula>AND($C$283&gt;0,$C$283&lt;&gt;$L$228)</formula>
    </cfRule>
  </conditionalFormatting>
  <conditionalFormatting sqref="E12:E36">
    <cfRule type="expression" dxfId="151" priority="8">
      <formula>$E12&gt;$C$7</formula>
    </cfRule>
  </conditionalFormatting>
  <conditionalFormatting sqref="E37">
    <cfRule type="expression" dxfId="150" priority="4">
      <formula>MAX($E$12:$E$36)&gt;$C$7</formula>
    </cfRule>
  </conditionalFormatting>
  <conditionalFormatting sqref="G12:G36 K12:K36">
    <cfRule type="expression" dxfId="149" priority="2">
      <formula>OR($D12="Medische Specialist",$C12="Overig")</formula>
    </cfRule>
  </conditionalFormatting>
  <conditionalFormatting sqref="L231">
    <cfRule type="expression" dxfId="148" priority="5">
      <formula>$L$229+$L$231&gt;$L$228+0.01</formula>
    </cfRule>
  </conditionalFormatting>
  <conditionalFormatting sqref="L232">
    <cfRule type="expression" dxfId="147" priority="9">
      <formula>$L232&gt;0</formula>
    </cfRule>
  </conditionalFormatting>
  <conditionalFormatting sqref="L239">
    <cfRule type="expression" dxfId="146" priority="3">
      <formula>$L$238&lt;$L$236</formula>
    </cfRule>
  </conditionalFormatting>
  <conditionalFormatting sqref="N231">
    <cfRule type="expression" dxfId="145" priority="7">
      <formula>$M$229+$M$231&gt;1.000001</formula>
    </cfRule>
  </conditionalFormatting>
  <conditionalFormatting sqref="N232">
    <cfRule type="expression" dxfId="144" priority="6">
      <formula>$M$231+$M$229&lt;1</formula>
    </cfRule>
  </conditionalFormatting>
  <dataValidations disablePrompts="1" count="2">
    <dataValidation type="custom" showInputMessage="1" showErrorMessage="1" sqref="K12:K36 G12:G36" xr:uid="{8551FD40-2268-44E1-A168-F4DAD785E542}">
      <formula1>OR($C12="Overig",$D12="Medische Specialist")</formula1>
    </dataValidation>
    <dataValidation type="list" showInputMessage="1" showErrorMessage="1" sqref="D12:D36" xr:uid="{8D72BEF2-E4A5-41F9-AE83-6E2868ECBE46}">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C1DDADA-17E1-44F5-A162-0D211572EBBB}">
          <x14:formula1>
            <xm:f>Hulpsheets!$AW$4:$AW$5</xm:f>
          </x14:formula1>
          <xm:sqref>E102:E126</xm:sqref>
        </x14:dataValidation>
        <x14:dataValidation type="list" allowBlank="1" showInputMessage="1" showErrorMessage="1" xr:uid="{0850D69A-7CBF-45EF-9A18-331277F84FC3}">
          <x14:formula1>
            <xm:f>Hulpsheets!$AE$4:$AE$6</xm:f>
          </x14:formula1>
          <xm:sqref>L12:L36 L42:L66 L72:L96 L102:L126 L132:L156 L162:L186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ocation xmlns="28d61cc9-7bb7-4f78-9e97-346922a9cad3" xsi:nil="true"/>
    <lcf76f155ced4ddcb4097134ff3c332f xmlns="28d61cc9-7bb7-4f78-9e97-346922a9cad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9E34561381BA4AAB523AD064371985" ma:contentTypeVersion="22" ma:contentTypeDescription="Een nieuw document maken." ma:contentTypeScope="" ma:versionID="792a83dfb1f25f7792240ec16731b5d5">
  <xsd:schema xmlns:xsd="http://www.w3.org/2001/XMLSchema" xmlns:xs="http://www.w3.org/2001/XMLSchema" xmlns:p="http://schemas.microsoft.com/office/2006/metadata/properties" xmlns:ns2="28d61cc9-7bb7-4f78-9e97-346922a9cad3" xmlns:ns3="e769ab08-a02f-4234-a545-f6b30a5c9549" targetNamespace="http://schemas.microsoft.com/office/2006/metadata/properties" ma:root="true" ma:fieldsID="109c3fc5f363e01d616a6d1184ee1605" ns2:_="" ns3:_="">
    <xsd:import namespace="28d61cc9-7bb7-4f78-9e97-346922a9cad3"/>
    <xsd:import namespace="e769ab08-a02f-4234-a545-f6b30a5c95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Location" minOccurs="0"/>
                <xsd:element ref="ns2:ab80d45b-d9e2-49bf-8d24-ec018cbf7ae6CountryOrRegion" minOccurs="0"/>
                <xsd:element ref="ns2:ab80d45b-d9e2-49bf-8d24-ec018cbf7ae6State" minOccurs="0"/>
                <xsd:element ref="ns2:ab80d45b-d9e2-49bf-8d24-ec018cbf7ae6City" minOccurs="0"/>
                <xsd:element ref="ns2:ab80d45b-d9e2-49bf-8d24-ec018cbf7ae6PostalCode" minOccurs="0"/>
                <xsd:element ref="ns2:ab80d45b-d9e2-49bf-8d24-ec018cbf7ae6Street" minOccurs="0"/>
                <xsd:element ref="ns2:ab80d45b-d9e2-49bf-8d24-ec018cbf7ae6GeoLoc" minOccurs="0"/>
                <xsd:element ref="ns2:ab80d45b-d9e2-49bf-8d24-ec018cbf7ae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61cc9-7bb7-4f78-9e97-346922a9ca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ocation" ma:index="22" nillable="true" ma:displayName="Location" ma:format="Dropdown" ma:internalName="Location">
      <xsd:simpleType>
        <xsd:restriction base="dms:Unknown"/>
      </xsd:simpleType>
    </xsd:element>
    <xsd:element name="ab80d45b-d9e2-49bf-8d24-ec018cbf7ae6CountryOrRegion" ma:index="23" nillable="true" ma:displayName="Location: Country/Region" ma:internalName="CountryOrRegion" ma:readOnly="true">
      <xsd:simpleType>
        <xsd:restriction base="dms:Text"/>
      </xsd:simpleType>
    </xsd:element>
    <xsd:element name="ab80d45b-d9e2-49bf-8d24-ec018cbf7ae6State" ma:index="24" nillable="true" ma:displayName="Location: State" ma:internalName="State" ma:readOnly="true">
      <xsd:simpleType>
        <xsd:restriction base="dms:Text"/>
      </xsd:simpleType>
    </xsd:element>
    <xsd:element name="ab80d45b-d9e2-49bf-8d24-ec018cbf7ae6City" ma:index="25" nillable="true" ma:displayName="Location: City" ma:internalName="City" ma:readOnly="true">
      <xsd:simpleType>
        <xsd:restriction base="dms:Text"/>
      </xsd:simpleType>
    </xsd:element>
    <xsd:element name="ab80d45b-d9e2-49bf-8d24-ec018cbf7ae6PostalCode" ma:index="26" nillable="true" ma:displayName="Location: Postal Code" ma:internalName="PostalCode" ma:readOnly="true">
      <xsd:simpleType>
        <xsd:restriction base="dms:Text"/>
      </xsd:simpleType>
    </xsd:element>
    <xsd:element name="ab80d45b-d9e2-49bf-8d24-ec018cbf7ae6Street" ma:index="27" nillable="true" ma:displayName="Location: Street" ma:internalName="Street" ma:readOnly="true">
      <xsd:simpleType>
        <xsd:restriction base="dms:Text"/>
      </xsd:simpleType>
    </xsd:element>
    <xsd:element name="ab80d45b-d9e2-49bf-8d24-ec018cbf7ae6GeoLoc" ma:index="28" nillable="true" ma:displayName="Location: Coordinates" ma:internalName="GeoLoc" ma:readOnly="true">
      <xsd:simpleType>
        <xsd:restriction base="dms:Unknown"/>
      </xsd:simpleType>
    </xsd:element>
    <xsd:element name="ab80d45b-d9e2-49bf-8d24-ec018cbf7ae6DispName" ma:index="29" nillable="true" ma:displayName="Location: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9ab08-a02f-4234-a545-f6b30a5c954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8F9E37-2888-4B38-867B-E330B2B351D6}">
  <ds:schemaRefs>
    <ds:schemaRef ds:uri="http://purl.org/dc/terms/"/>
    <ds:schemaRef ds:uri="http://schemas.microsoft.com/office/2006/documentManagement/types"/>
    <ds:schemaRef ds:uri="28d61cc9-7bb7-4f78-9e97-346922a9cad3"/>
    <ds:schemaRef ds:uri="http://www.w3.org/XML/1998/namespace"/>
    <ds:schemaRef ds:uri="http://purl.org/dc/dcmitype/"/>
    <ds:schemaRef ds:uri="http://schemas.microsoft.com/office/2006/metadata/properties"/>
    <ds:schemaRef ds:uri="e769ab08-a02f-4234-a545-f6b30a5c9549"/>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18DF0A6A-93B5-47FF-907A-D9F49AF2D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61cc9-7bb7-4f78-9e97-346922a9cad3"/>
    <ds:schemaRef ds:uri="e769ab08-a02f-4234-a545-f6b30a5c9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C6BEDE-9468-4CDE-AD27-FF9A50BED5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25</vt:i4>
      </vt:variant>
      <vt:variant>
        <vt:lpstr>Benoemde bereiken</vt:lpstr>
      </vt:variant>
      <vt:variant>
        <vt:i4>31</vt:i4>
      </vt:variant>
    </vt:vector>
  </HeadingPairs>
  <TitlesOfParts>
    <vt:vector size="56" baseType="lpstr">
      <vt:lpstr>Hulpsheets</vt:lpstr>
      <vt:lpstr>Toelichting</vt:lpstr>
      <vt:lpstr>Basisgegevens</vt:lpstr>
      <vt:lpstr>Overzicht begroting</vt:lpstr>
      <vt:lpstr>Overzicht staatssteun</vt:lpstr>
      <vt:lpstr>Dln 1</vt:lpstr>
      <vt:lpstr>Dln 2</vt:lpstr>
      <vt:lpstr>Dln 3</vt:lpstr>
      <vt:lpstr>Dln 4</vt:lpstr>
      <vt:lpstr>Dln 5</vt:lpstr>
      <vt:lpstr>Dln 6</vt:lpstr>
      <vt:lpstr>Dln 7</vt:lpstr>
      <vt:lpstr>Dln 8</vt:lpstr>
      <vt:lpstr>Dln 9</vt:lpstr>
      <vt:lpstr>Dln 10</vt:lpstr>
      <vt:lpstr>Dln 11</vt:lpstr>
      <vt:lpstr>Dln 12</vt:lpstr>
      <vt:lpstr>Dln 13</vt:lpstr>
      <vt:lpstr>Dln 14</vt:lpstr>
      <vt:lpstr>Dln 15</vt:lpstr>
      <vt:lpstr>Dln 16</vt:lpstr>
      <vt:lpstr>Dln 17</vt:lpstr>
      <vt:lpstr>Dln 18</vt:lpstr>
      <vt:lpstr>Dln 19</vt:lpstr>
      <vt:lpstr>Dln 20</vt:lpstr>
      <vt:lpstr>'Dln 1'!Afdrukbereik</vt:lpstr>
      <vt:lpstr>'Dln 10'!Afdrukbereik</vt:lpstr>
      <vt:lpstr>'Dln 11'!Afdrukbereik</vt:lpstr>
      <vt:lpstr>'Dln 12'!Afdrukbereik</vt:lpstr>
      <vt:lpstr>'Dln 13'!Afdrukbereik</vt:lpstr>
      <vt:lpstr>'Dln 14'!Afdrukbereik</vt:lpstr>
      <vt:lpstr>'Dln 15'!Afdrukbereik</vt:lpstr>
      <vt:lpstr>'Dln 16'!Afdrukbereik</vt:lpstr>
      <vt:lpstr>'Dln 17'!Afdrukbereik</vt:lpstr>
      <vt:lpstr>'Dln 18'!Afdrukbereik</vt:lpstr>
      <vt:lpstr>'Dln 19'!Afdrukbereik</vt:lpstr>
      <vt:lpstr>'Dln 2'!Afdrukbereik</vt:lpstr>
      <vt:lpstr>'Dln 20'!Afdrukbereik</vt:lpstr>
      <vt:lpstr>'Dln 3'!Afdrukbereik</vt:lpstr>
      <vt:lpstr>'Dln 4'!Afdrukbereik</vt:lpstr>
      <vt:lpstr>'Dln 5'!Afdrukbereik</vt:lpstr>
      <vt:lpstr>'Dln 6'!Afdrukbereik</vt:lpstr>
      <vt:lpstr>'Dln 7'!Afdrukbereik</vt:lpstr>
      <vt:lpstr>'Dln 8'!Afdrukbereik</vt:lpstr>
      <vt:lpstr>'Dln 9'!Afdrukbereik</vt:lpstr>
      <vt:lpstr>'Overzicht begroting'!Afdrukbereik</vt:lpstr>
      <vt:lpstr>Costs</vt:lpstr>
      <vt:lpstr>NFU</vt:lpstr>
      <vt:lpstr>NFU_Functie</vt:lpstr>
      <vt:lpstr>Overig</vt:lpstr>
      <vt:lpstr>Ruling</vt:lpstr>
      <vt:lpstr>Tabel_NFU</vt:lpstr>
      <vt:lpstr>Tabel_UNL</vt:lpstr>
      <vt:lpstr>Type_organisation</vt:lpstr>
      <vt:lpstr>UNL</vt:lpstr>
      <vt:lpstr>UNL_Functie</vt:lpstr>
    </vt:vector>
  </TitlesOfParts>
  <Manager/>
  <Company>ZonMw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Hermans</dc:creator>
  <cp:keywords/>
  <dc:description/>
  <cp:lastModifiedBy>Andrea Hilkens</cp:lastModifiedBy>
  <cp:revision/>
  <dcterms:created xsi:type="dcterms:W3CDTF">2019-11-05T07:53:06Z</dcterms:created>
  <dcterms:modified xsi:type="dcterms:W3CDTF">2026-07-27T13:26:55Z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0x0101006E9E34561381BA4AAB523AD064371985</vt:lpwstr>
  </property>
  <property fmtid="{D5CDD505-2E9C-101B-9397-08002B2CF9AE}" pid="3" name="MediaServiceImageTags">
    <vt:lpwstr/>
  </property>
</Properties>
</file>