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906B275C-2BAC-4F12-821A-BD91418C116E}" xr6:coauthVersionLast="47" xr6:coauthVersionMax="47" xr10:uidLastSave="{00000000-0000-0000-0000-000000000000}"/>
  <bookViews>
    <workbookView xWindow="-120" yWindow="-120" windowWidth="29040" windowHeight="17520" activeTab="1" xr2:uid="{00000000-000D-0000-FFFF-FFFF00000000}"/>
  </bookViews>
  <sheets>
    <sheet name="Instructions for Use" sheetId="6" r:id="rId1"/>
    <sheet name="BUDGET FORM" sheetId="2" r:id="rId2"/>
    <sheet name="Checks" sheetId="5" r:id="rId3"/>
    <sheet name="Background" sheetId="3" r:id="rId4"/>
    <sheet name="CfP - Chapter 7" sheetId="7" r:id="rId5"/>
  </sheets>
  <definedNames>
    <definedName name="_xlnm._FilterDatabase" localSheetId="1" hidden="1">'BUDGET FORM'!$M$93:$N$96</definedName>
    <definedName name="_Toc73551101" localSheetId="4">'CfP - Chapter 7'!#REF!</definedName>
    <definedName name="_Toc73551102" localSheetId="4">'CfP - Chapter 7'!#REF!</definedName>
    <definedName name="_xlnm.Print_Area" localSheetId="1">'BUDGET FORM'!$A$1:$P$99</definedName>
    <definedName name="_xlnm.Print_Area" localSheetId="2">Checks!$B$2:$H$77</definedName>
    <definedName name="OLE_LINK2" localSheetId="4">'CfP - Chapter 7'!#REF!</definedName>
    <definedName name="OLE_LINK4" localSheetId="4">'CfP - Chapter 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5" l="1"/>
  <c r="N34" i="2" l="1"/>
  <c r="N14" i="2"/>
  <c r="M54" i="2"/>
  <c r="M55" i="2"/>
  <c r="E58" i="5"/>
  <c r="D41" i="5" l="1"/>
  <c r="D38" i="5"/>
  <c r="N17" i="2" l="1"/>
  <c r="D35" i="5" l="1"/>
  <c r="E35" i="5" s="1"/>
  <c r="D27" i="5"/>
  <c r="E27" i="5" s="1"/>
  <c r="H85" i="2"/>
  <c r="N93" i="2" s="1"/>
  <c r="N60" i="2"/>
  <c r="N54" i="2"/>
  <c r="N55" i="2"/>
  <c r="K57" i="2"/>
  <c r="I56" i="2"/>
  <c r="N27" i="2"/>
  <c r="D47" i="5" l="1"/>
  <c r="D51" i="5"/>
  <c r="E51" i="5" s="1"/>
  <c r="N69" i="2"/>
  <c r="N68" i="2"/>
  <c r="N67" i="2"/>
  <c r="N66" i="2"/>
  <c r="N65" i="2"/>
  <c r="N64" i="2"/>
  <c r="N63" i="2"/>
  <c r="N62" i="2"/>
  <c r="N61" i="2"/>
  <c r="N48" i="2"/>
  <c r="N47" i="2"/>
  <c r="N46" i="2"/>
  <c r="N45" i="2"/>
  <c r="N44" i="2"/>
  <c r="N43" i="2"/>
  <c r="N42" i="2"/>
  <c r="N41" i="2"/>
  <c r="N40" i="2"/>
  <c r="N39" i="2"/>
  <c r="N38" i="2"/>
  <c r="N37" i="2"/>
  <c r="N36" i="2"/>
  <c r="N35" i="2"/>
  <c r="N25" i="2"/>
  <c r="N24" i="2"/>
  <c r="N23" i="2"/>
  <c r="N22" i="2"/>
  <c r="N21" i="2"/>
  <c r="N20" i="2"/>
  <c r="N19" i="2"/>
  <c r="D31" i="5" s="1"/>
  <c r="N18" i="2"/>
  <c r="N16" i="2"/>
  <c r="N15" i="2"/>
  <c r="D24" i="5" s="1"/>
  <c r="E24" i="5" s="1"/>
  <c r="D10" i="5" l="1"/>
  <c r="D19" i="5"/>
  <c r="N49" i="2"/>
  <c r="D14" i="5"/>
  <c r="D44" i="5"/>
  <c r="E47" i="5"/>
  <c r="N70" i="2"/>
  <c r="N28" i="2"/>
  <c r="N56" i="2"/>
  <c r="N95" i="2" s="1"/>
  <c r="C64" i="3"/>
  <c r="D50" i="5"/>
  <c r="N92" i="2" l="1"/>
  <c r="N94" i="2" l="1"/>
  <c r="E61" i="5" s="1"/>
  <c r="N96" i="2" l="1"/>
  <c r="E62" i="5" s="1"/>
  <c r="F61" i="5"/>
  <c r="E25" i="3" l="1"/>
  <c r="E26" i="3" s="1"/>
  <c r="E55" i="5"/>
  <c r="F62" i="5"/>
  <c r="E31" i="5"/>
</calcChain>
</file>

<file path=xl/sharedStrings.xml><?xml version="1.0" encoding="utf-8"?>
<sst xmlns="http://schemas.openxmlformats.org/spreadsheetml/2006/main" count="313" uniqueCount="229">
  <si>
    <t>Name main applicant</t>
  </si>
  <si>
    <t>Max no. of positions</t>
  </si>
  <si>
    <t>Min. amount of funding</t>
  </si>
  <si>
    <t xml:space="preserve">Investments  (€150.000 to €500.000) </t>
  </si>
  <si>
    <t>Investments  (up to €150.000) -datasets</t>
  </si>
  <si>
    <t>Investments  (up to €150.000) -equipment</t>
  </si>
  <si>
    <t>Investments  (€150.000 to €500.000) -personnel</t>
  </si>
  <si>
    <t>FTE</t>
  </si>
  <si>
    <t>Max amount per FTE year</t>
  </si>
  <si>
    <t xml:space="preserve">Description </t>
  </si>
  <si>
    <t>Money Follows Cooperation</t>
  </si>
  <si>
    <t>Budget form for full proposals</t>
  </si>
  <si>
    <t>Total cost</t>
  </si>
  <si>
    <t>Non-staff costs (headers)</t>
  </si>
  <si>
    <t>Remarks</t>
  </si>
  <si>
    <r>
      <t xml:space="preserve">Investments (up to </t>
    </r>
    <r>
      <rPr>
        <sz val="9.5"/>
        <color theme="1"/>
        <rFont val="Calibri"/>
        <family val="2"/>
      </rPr>
      <t>€</t>
    </r>
    <r>
      <rPr>
        <sz val="9.5"/>
        <color theme="1"/>
        <rFont val="Calibri"/>
        <family val="2"/>
        <scheme val="minor"/>
      </rPr>
      <t>150.000)</t>
    </r>
  </si>
  <si>
    <t>***Depends on total amount of funding requested from NWO</t>
  </si>
  <si>
    <t>Current amount requested:</t>
  </si>
  <si>
    <t>Maximum amount of funding that can be applied for per cost type</t>
  </si>
  <si>
    <t>Amount</t>
  </si>
  <si>
    <t>Total benchfee</t>
  </si>
  <si>
    <t>Duration appointment (months)</t>
  </si>
  <si>
    <t>All lengths specified as fulltime months</t>
  </si>
  <si>
    <t>Total contribution</t>
  </si>
  <si>
    <t>Contributor</t>
  </si>
  <si>
    <t>Co-funding (headers)</t>
  </si>
  <si>
    <t>MODULE 1 - Personnel</t>
  </si>
  <si>
    <t>Type of personnel</t>
  </si>
  <si>
    <t>Module 4: Knowledge utilisation</t>
  </si>
  <si>
    <t xml:space="preserve">Cost year 1 </t>
  </si>
  <si>
    <t xml:space="preserve">Cost year 2 </t>
  </si>
  <si>
    <t>Cost year 3</t>
  </si>
  <si>
    <t>Cost year 4</t>
  </si>
  <si>
    <t>Cost year 5</t>
  </si>
  <si>
    <t>Type of investment</t>
  </si>
  <si>
    <t>Description of investment</t>
  </si>
  <si>
    <t>Total cost of investment</t>
  </si>
  <si>
    <t xml:space="preserve">Matching from own institution </t>
  </si>
  <si>
    <t>Matching %</t>
  </si>
  <si>
    <t>Funding requested from ZonMw for investment</t>
  </si>
  <si>
    <t>Description contributer and contribution</t>
  </si>
  <si>
    <t>Salary Tables</t>
  </si>
  <si>
    <t>Project number</t>
  </si>
  <si>
    <t>For internal use by ZonMw only</t>
  </si>
  <si>
    <t>Maximum amount of funding to be requested from ZonMw</t>
  </si>
  <si>
    <t>Amount of FTE years for postdoc/PhD positions</t>
  </si>
  <si>
    <t>Other (please specify)</t>
  </si>
  <si>
    <t>n/a</t>
  </si>
  <si>
    <r>
      <t>Non-staff costs (</t>
    </r>
    <r>
      <rPr>
        <b/>
        <sz val="11"/>
        <color theme="4"/>
        <rFont val="Calibri"/>
        <family val="2"/>
        <scheme val="minor"/>
      </rPr>
      <t>parameters</t>
    </r>
    <r>
      <rPr>
        <b/>
        <sz val="11"/>
        <color theme="1"/>
        <rFont val="Calibri"/>
        <family val="2"/>
        <scheme val="minor"/>
      </rPr>
      <t>)</t>
    </r>
  </si>
  <si>
    <r>
      <t xml:space="preserve">Staff costs (headers and </t>
    </r>
    <r>
      <rPr>
        <b/>
        <sz val="11"/>
        <color theme="4"/>
        <rFont val="Calibri"/>
        <family val="2"/>
        <scheme val="minor"/>
      </rPr>
      <t>parameters</t>
    </r>
    <r>
      <rPr>
        <b/>
        <sz val="11"/>
        <color theme="1"/>
        <rFont val="Calibri"/>
        <family val="2"/>
        <scheme val="minor"/>
      </rPr>
      <t>)</t>
    </r>
  </si>
  <si>
    <r>
      <t xml:space="preserve">Important </t>
    </r>
    <r>
      <rPr>
        <b/>
        <sz val="11"/>
        <color theme="4"/>
        <rFont val="Calibri"/>
        <family val="2"/>
        <scheme val="minor"/>
      </rPr>
      <t>parameters</t>
    </r>
    <r>
      <rPr>
        <b/>
        <sz val="11"/>
        <color theme="1"/>
        <rFont val="Calibri"/>
        <family val="2"/>
        <scheme val="minor"/>
      </rPr>
      <t xml:space="preserve"> / proposal specific values</t>
    </r>
  </si>
  <si>
    <t>Current amount requested total:</t>
  </si>
  <si>
    <t>Checks sheet</t>
  </si>
  <si>
    <t>(English version)</t>
  </si>
  <si>
    <t>INSTRUCTIONS FOR USE</t>
  </si>
  <si>
    <t>Mijn ZonMw online form, section 5</t>
  </si>
  <si>
    <t>Subtotal Knowledge Utilization (MOD 4)</t>
  </si>
  <si>
    <t>Steps:</t>
  </si>
  <si>
    <t>Project Title</t>
  </si>
  <si>
    <t>Budget Form sheet</t>
  </si>
  <si>
    <t xml:space="preserve">Please specify each individual personnel position separately, and (when applicable) specify 'Research leave'  as separate entries for each individual (co-)applicant. </t>
  </si>
  <si>
    <t>Explanatory notes on co-financing, in-kind/in-cash contributions</t>
  </si>
  <si>
    <t>NWO MODULE 1 - Personnel</t>
  </si>
  <si>
    <r>
      <rPr>
        <b/>
        <sz val="12"/>
        <rFont val="Calibri"/>
        <family val="2"/>
        <scheme val="minor"/>
      </rPr>
      <t>Co-financing</t>
    </r>
    <r>
      <rPr>
        <b/>
        <sz val="12"/>
        <color theme="0"/>
        <rFont val="Calibri"/>
        <family val="2"/>
        <scheme val="minor"/>
      </rPr>
      <t xml:space="preserve"> </t>
    </r>
    <r>
      <rPr>
        <b/>
        <sz val="12"/>
        <color rgb="FF0070C0"/>
        <rFont val="Calibri"/>
        <family val="2"/>
        <scheme val="minor"/>
      </rPr>
      <t>(OTHER than the optional investments module)</t>
    </r>
  </si>
  <si>
    <t>Subtotal co-financing:</t>
  </si>
  <si>
    <t>Organisation and activities in the project
(keywords)</t>
  </si>
  <si>
    <t>Type of costs</t>
  </si>
  <si>
    <t>Please be sure to involve your financial controller in a timely manner</t>
  </si>
  <si>
    <t>FNR</t>
  </si>
  <si>
    <t>Total:</t>
  </si>
  <si>
    <t>Funding requested from ZonMw for the Investment:</t>
  </si>
  <si>
    <t>Funding requested from ZonMw:</t>
  </si>
  <si>
    <t>Maximum amount of funding + investments</t>
  </si>
  <si>
    <t>Total project budget (excluding Investment)</t>
  </si>
  <si>
    <t>Max. available positions:</t>
  </si>
  <si>
    <t>After completing the BUDGET FORM, please have a look at the sheet 'Checks'. This sheet will be automatically populated by the data inserted on the BUDGET FORM sheet. In case you are exceeding any of the limits set for certain modules/categories this will be highlighted in red.</t>
  </si>
  <si>
    <t xml:space="preserve">Please use the appropriate salary costs from the most recent salary tables: </t>
  </si>
  <si>
    <t>Max. available amount:</t>
  </si>
  <si>
    <t xml:space="preserve">We recommend that you budget for salary costs as realistically as possible over the duration of the project. </t>
  </si>
  <si>
    <r>
      <t xml:space="preserve">(Mijn ZonMw section 5, Project budget section </t>
    </r>
    <r>
      <rPr>
        <b/>
        <i/>
        <sz val="11"/>
        <color rgb="FFFF0000"/>
        <rFont val="Calibri"/>
        <family val="2"/>
        <scheme val="minor"/>
      </rPr>
      <t>1.1 Personnel</t>
    </r>
    <r>
      <rPr>
        <b/>
        <i/>
        <sz val="11"/>
        <rFont val="Calibri"/>
        <family val="2"/>
        <scheme val="minor"/>
      </rPr>
      <t>)</t>
    </r>
  </si>
  <si>
    <r>
      <t xml:space="preserve">(Mijn ZonMw section 5, Project budget section </t>
    </r>
    <r>
      <rPr>
        <b/>
        <i/>
        <sz val="11"/>
        <color rgb="FFFF0000"/>
        <rFont val="Calibri"/>
        <family val="2"/>
        <scheme val="minor"/>
      </rPr>
      <t>1.2 Material costs</t>
    </r>
    <r>
      <rPr>
        <b/>
        <i/>
        <sz val="11"/>
        <rFont val="Calibri"/>
        <family val="2"/>
        <scheme val="minor"/>
      </rPr>
      <t>)</t>
    </r>
  </si>
  <si>
    <r>
      <t xml:space="preserve"> (Mijn ZonMw section 5, Project budget section </t>
    </r>
    <r>
      <rPr>
        <b/>
        <i/>
        <sz val="11"/>
        <color rgb="FFFF0000"/>
        <rFont val="Calibri"/>
        <family val="2"/>
        <scheme val="minor"/>
      </rPr>
      <t>1.5 Other costs</t>
    </r>
    <r>
      <rPr>
        <b/>
        <i/>
        <sz val="11"/>
        <rFont val="Calibri"/>
        <family val="2"/>
        <scheme val="minor"/>
      </rPr>
      <t xml:space="preserve">)    </t>
    </r>
    <r>
      <rPr>
        <i/>
        <sz val="11"/>
        <rFont val="Calibri"/>
        <family val="2"/>
        <scheme val="minor"/>
      </rPr>
      <t>subtotal investments:</t>
    </r>
  </si>
  <si>
    <r>
      <t xml:space="preserve">(Mijn ZonMw section 5, Project budget section </t>
    </r>
    <r>
      <rPr>
        <b/>
        <i/>
        <sz val="11"/>
        <color rgb="FFFF0000"/>
        <rFont val="Calibri"/>
        <family val="2"/>
        <scheme val="minor"/>
      </rPr>
      <t>2.2 Grant recipient's contribution</t>
    </r>
    <r>
      <rPr>
        <b/>
        <i/>
        <sz val="11"/>
        <rFont val="Calibri"/>
        <family val="2"/>
        <scheme val="minor"/>
      </rPr>
      <t xml:space="preserve">)  </t>
    </r>
    <r>
      <rPr>
        <i/>
        <sz val="11"/>
        <rFont val="Calibri"/>
        <family val="2"/>
        <scheme val="minor"/>
      </rPr>
      <t xml:space="preserve"> subtotal matching:</t>
    </r>
  </si>
  <si>
    <r>
      <t xml:space="preserve">(Mijn ZonMw section 5, Project budget section </t>
    </r>
    <r>
      <rPr>
        <b/>
        <i/>
        <sz val="11"/>
        <color rgb="FFFF0000"/>
        <rFont val="Calibri"/>
        <family val="2"/>
        <scheme val="minor"/>
      </rPr>
      <t>1.4 Implementation costs</t>
    </r>
    <r>
      <rPr>
        <b/>
        <i/>
        <sz val="11"/>
        <rFont val="Calibri"/>
        <family val="2"/>
        <scheme val="minor"/>
      </rPr>
      <t>)</t>
    </r>
  </si>
  <si>
    <r>
      <t xml:space="preserve">(Mijn ZonMw section 5, Project budget section </t>
    </r>
    <r>
      <rPr>
        <b/>
        <i/>
        <sz val="11"/>
        <color rgb="FFFF0000"/>
        <rFont val="Calibri"/>
        <family val="2"/>
        <scheme val="minor"/>
      </rPr>
      <t>2.1 Co-financing</t>
    </r>
    <r>
      <rPr>
        <b/>
        <i/>
        <sz val="11"/>
        <rFont val="Calibri"/>
        <family val="2"/>
        <scheme val="minor"/>
      </rPr>
      <t>)</t>
    </r>
  </si>
  <si>
    <t>Personnel - Benchfee</t>
  </si>
  <si>
    <t>Optional</t>
  </si>
  <si>
    <t>Mandatory</t>
  </si>
  <si>
    <t>Total budget</t>
  </si>
  <si>
    <t>Funding provided by other parties (Co-financing only. Excluding matching for Investment)</t>
  </si>
  <si>
    <t>In-cash / 
in-kind</t>
  </si>
  <si>
    <t>Contributions in-kind</t>
  </si>
  <si>
    <t>Contributions in-cash</t>
  </si>
  <si>
    <r>
      <t>MODULE 4 - Knowledge utilisation</t>
    </r>
    <r>
      <rPr>
        <b/>
        <vertAlign val="superscript"/>
        <sz val="11"/>
        <rFont val="Calibri"/>
        <family val="2"/>
        <scheme val="minor"/>
      </rPr>
      <t>4</t>
    </r>
  </si>
  <si>
    <r>
      <t>MODULE 2 - Material credit</t>
    </r>
    <r>
      <rPr>
        <b/>
        <vertAlign val="superscript"/>
        <sz val="11"/>
        <rFont val="Calibri"/>
        <family val="2"/>
        <scheme val="minor"/>
      </rPr>
      <t>3</t>
    </r>
  </si>
  <si>
    <r>
      <t xml:space="preserve">NB: The total amount of funding requested from ZonMw cannot exceed </t>
    </r>
    <r>
      <rPr>
        <b/>
        <i/>
        <sz val="10"/>
        <rFont val="Calibri"/>
        <family val="2"/>
      </rPr>
      <t>€800.</t>
    </r>
    <r>
      <rPr>
        <b/>
        <i/>
        <sz val="10"/>
        <rFont val="Calibri"/>
        <family val="2"/>
        <scheme val="minor"/>
      </rPr>
      <t>000,--</t>
    </r>
  </si>
  <si>
    <t>Min. available positions:</t>
  </si>
  <si>
    <t>1 FTE for 48 months</t>
  </si>
  <si>
    <t>TOTAL REQUESTED - excl. MOD3 - investments</t>
  </si>
  <si>
    <t>TOTAL REQUESTED - incl. MOD3 - investments</t>
  </si>
  <si>
    <t>(min. 25% in-cash co-financing required)</t>
  </si>
  <si>
    <t>1. Complete the 'BUDGET FORM'</t>
  </si>
  <si>
    <t>Module 1B: Postdoc</t>
  </si>
  <si>
    <t>In-cash</t>
  </si>
  <si>
    <t>In-kind</t>
  </si>
  <si>
    <t>Main applicant's institute</t>
  </si>
  <si>
    <t>Co-applicant's institute</t>
  </si>
  <si>
    <t>0 represents no min. and/or max. restriction(s)</t>
  </si>
  <si>
    <t>Max. amount of funding</t>
  </si>
  <si>
    <t>*</t>
  </si>
  <si>
    <t>Max. length*</t>
  </si>
  <si>
    <t>Min. length*</t>
  </si>
  <si>
    <t>Subtotal Investments (MOD 3B)</t>
  </si>
  <si>
    <t>Subtotal Material credit (MOD 2)</t>
  </si>
  <si>
    <t>Subtotal Personnel costs (MOD 1)</t>
  </si>
  <si>
    <t xml:space="preserve"> </t>
  </si>
  <si>
    <r>
      <t xml:space="preserve">Calculating personnel costs:
</t>
    </r>
    <r>
      <rPr>
        <i/>
        <sz val="11"/>
        <color theme="1"/>
        <rFont val="Calibri"/>
        <family val="2"/>
        <scheme val="minor"/>
      </rPr>
      <t xml:space="preserve">A distinction is made between VSNU institutions (incl. universities) and NFU institutions (incl. University Medical Centers). The following positions apply:
  • For </t>
    </r>
    <r>
      <rPr>
        <b/>
        <i/>
        <sz val="11"/>
        <color theme="1"/>
        <rFont val="Calibri"/>
        <family val="2"/>
        <scheme val="minor"/>
      </rPr>
      <t>VSNU institutions</t>
    </r>
    <r>
      <rPr>
        <i/>
        <sz val="11"/>
        <color theme="1"/>
        <rFont val="Calibri"/>
        <family val="2"/>
        <scheme val="minor"/>
      </rPr>
      <t>: doctoral candidates, senior scientists, non-academic staff with secondary vocational qualifications, non-academic staff with professional qualifications and non-academic staff with a university degree.</t>
    </r>
    <r>
      <rPr>
        <b/>
        <i/>
        <sz val="11"/>
        <color theme="1"/>
        <rFont val="Calibri"/>
        <family val="2"/>
        <scheme val="minor"/>
      </rPr>
      <t xml:space="preserve">
</t>
    </r>
    <r>
      <rPr>
        <i/>
        <sz val="11"/>
        <color theme="1"/>
        <rFont val="Calibri"/>
        <family val="2"/>
        <scheme val="minor"/>
      </rPr>
      <t xml:space="preserve">  • For </t>
    </r>
    <r>
      <rPr>
        <b/>
        <i/>
        <sz val="11"/>
        <color theme="1"/>
        <rFont val="Calibri"/>
        <family val="2"/>
        <scheme val="minor"/>
      </rPr>
      <t>NFU institutions</t>
    </r>
    <r>
      <rPr>
        <i/>
        <sz val="11"/>
        <color theme="1"/>
        <rFont val="Calibri"/>
        <family val="2"/>
        <scheme val="minor"/>
      </rPr>
      <t xml:space="preserve">: doctoral candidates, Postdocs, researchers/medical researchers, non-academic staff with secondary vocational qualifications, non-academic staff with professional qualifications and non-academic staff with a university degree.
</t>
    </r>
    <r>
      <rPr>
        <b/>
        <i/>
        <sz val="11"/>
        <color theme="1"/>
        <rFont val="Calibri"/>
        <family val="2"/>
        <scheme val="minor"/>
      </rPr>
      <t xml:space="preserve">  • </t>
    </r>
    <r>
      <rPr>
        <i/>
        <sz val="11"/>
        <color theme="1"/>
        <rFont val="Calibri"/>
        <family val="2"/>
        <scheme val="minor"/>
      </rPr>
      <t>For</t>
    </r>
    <r>
      <rPr>
        <b/>
        <i/>
        <sz val="11"/>
        <color theme="1"/>
        <rFont val="Calibri"/>
        <family val="2"/>
        <scheme val="minor"/>
      </rPr>
      <t xml:space="preserve"> other organisations: </t>
    </r>
    <r>
      <rPr>
        <i/>
        <sz val="11"/>
        <color theme="1"/>
        <rFont val="Calibri"/>
        <family val="2"/>
        <scheme val="minor"/>
      </rPr>
      <t>staff employed at a university of applied sciences, educational institutions or other organisations who are not covered by UNL or NFU, will be reimbursed in accordance with Table 2.2 column 'Hourly rate for productive hours, excl. VAT' of the Government Tariffs Manual.</t>
    </r>
  </si>
  <si>
    <r>
      <rPr>
        <sz val="11"/>
        <rFont val="Calibri"/>
        <family val="2"/>
        <scheme val="minor"/>
      </rPr>
      <t xml:space="preserve">• </t>
    </r>
    <r>
      <rPr>
        <i/>
        <sz val="11"/>
        <rFont val="Calibri"/>
        <family val="2"/>
        <scheme val="minor"/>
      </rPr>
      <t>Investment module: The costs for the investment should be satisfactorily specified and justified in the proposal. The ZonMw contribution applied for is at most € 250.000,-- with a lower boundary for ZonMw contribution of € 100.000,-- for equipment. For data collections, the lower boundary for ZonMw contribution is € 25.000,--. The institution where the investment module will be located must contribute at least 25% of the total costs of the investment in-cash. A matching declaration from the institution is mandatory and is a criterion for the eligibility of the application of the full proposal. It is important that the institution explicitly states the size of the contribution in the statement. The statement is unconditional and contains no resolutive conditions.</t>
    </r>
  </si>
  <si>
    <t>Additionally, a maximum ZonMw contribution of €250.000,-- can be applied for in the investment module</t>
  </si>
  <si>
    <r>
      <t xml:space="preserve">4. Enter the subtotals of each module (yellow fields) in </t>
    </r>
    <r>
      <rPr>
        <b/>
        <i/>
        <sz val="14"/>
        <color rgb="FFFF0000"/>
        <rFont val="Calibri"/>
        <family val="2"/>
        <scheme val="minor"/>
      </rPr>
      <t>Mijn ZonMw chapter 5 "Financial Data", section 5.1 "Summary of the budget"</t>
    </r>
  </si>
  <si>
    <r>
      <t xml:space="preserve">6. Justify each cost item in the contribution requested from ZonMw, with a brief explanation in </t>
    </r>
    <r>
      <rPr>
        <b/>
        <i/>
        <sz val="14"/>
        <color rgb="FFFF0000"/>
        <rFont val="Calibri"/>
        <family val="2"/>
        <scheme val="minor"/>
      </rPr>
      <t>Mijn ZonMw section 5.5 "Explanatory Notes"</t>
    </r>
  </si>
  <si>
    <t>2. Review the 'Checks' sheet for error messages - adjust where necessary</t>
  </si>
  <si>
    <r>
      <rPr>
        <b/>
        <i/>
        <sz val="14"/>
        <rFont val="Calibri"/>
        <family val="2"/>
        <scheme val="minor"/>
      </rPr>
      <t xml:space="preserve">3. Log into </t>
    </r>
    <r>
      <rPr>
        <b/>
        <i/>
        <u/>
        <sz val="14"/>
        <color rgb="FF0000FF"/>
        <rFont val="Calibri"/>
        <family val="2"/>
        <scheme val="minor"/>
      </rPr>
      <t>Mijn ZonMw</t>
    </r>
  </si>
  <si>
    <r>
      <t>Before completing this form, please read the NWO Grant Rules 2024 an</t>
    </r>
    <r>
      <rPr>
        <b/>
        <i/>
        <sz val="11"/>
        <rFont val="Calibri"/>
        <family val="2"/>
        <scheme val="minor"/>
      </rPr>
      <t>d the Approval of funding for scientific research</t>
    </r>
    <r>
      <rPr>
        <b/>
        <i/>
        <sz val="11"/>
        <color theme="1"/>
        <rFont val="Calibri"/>
        <family val="2"/>
        <scheme val="minor"/>
      </rPr>
      <t xml:space="preserve">. These will apply to all proposals. </t>
    </r>
  </si>
  <si>
    <t>NWO Subsidieregeling 2024</t>
  </si>
  <si>
    <t>Module 1A: PhD student</t>
  </si>
  <si>
    <t>Module 1C: Physician-researcher</t>
  </si>
  <si>
    <t>Module 1D: Other scientific personnel (OSP)</t>
  </si>
  <si>
    <t>Module 1E: Non-scientific personnel</t>
  </si>
  <si>
    <t>Module 1F: Research leave</t>
  </si>
  <si>
    <t>Module 1G: Personnel of universities of applied sciences, educational institutions and other (research) organisations</t>
  </si>
  <si>
    <t>Module 1H: Students</t>
  </si>
  <si>
    <t>Module 1I: Scientific personnel at a research organisation abroad</t>
  </si>
  <si>
    <t>NWO MODULE 4 - Knowledge Utilization</t>
  </si>
  <si>
    <t>MODULE 1A - PhD student</t>
  </si>
  <si>
    <t>MODULE 1B - Postdoc</t>
  </si>
  <si>
    <t>MODULE 1C - Physician-researcher</t>
  </si>
  <si>
    <t>0,5 FTE for 12 months</t>
  </si>
  <si>
    <t>MODULE 1E: Non-scientific personnel</t>
  </si>
  <si>
    <t>MODULE 1G - Personnel of universities of applied sciences, educational 
institutions and other (research) organisations</t>
  </si>
  <si>
    <t>MODULE 1H - Students</t>
  </si>
  <si>
    <t>MODULE 1I: Scientific personnel at a research organisation abroad</t>
  </si>
  <si>
    <r>
      <t xml:space="preserve">MODULE 3B - Investmentmodule (ZonMw contribution </t>
    </r>
    <r>
      <rPr>
        <b/>
        <u/>
        <sz val="11"/>
        <rFont val="Calibri"/>
        <family val="2"/>
      </rPr>
      <t xml:space="preserve">€ </t>
    </r>
    <r>
      <rPr>
        <b/>
        <u/>
        <sz val="11"/>
        <rFont val="Calibri"/>
        <family val="2"/>
        <scheme val="minor"/>
      </rPr>
      <t>100.000,-- to € 250.000,--) 
(min. ZonMw contribution for datasets is € 25.000,--)</t>
    </r>
  </si>
  <si>
    <r>
      <t>MODULE 1D - Other scientific personnel (OSP)</t>
    </r>
    <r>
      <rPr>
        <b/>
        <u/>
        <vertAlign val="superscript"/>
        <sz val="11"/>
        <rFont val="Calibri"/>
        <family val="2"/>
        <scheme val="minor"/>
      </rPr>
      <t>1</t>
    </r>
  </si>
  <si>
    <r>
      <rPr>
        <b/>
        <vertAlign val="superscript"/>
        <sz val="11"/>
        <rFont val="Calibri"/>
        <family val="2"/>
        <scheme val="minor"/>
      </rPr>
      <t>2</t>
    </r>
    <r>
      <rPr>
        <b/>
        <sz val="11"/>
        <rFont val="Calibri"/>
        <family val="2"/>
        <scheme val="minor"/>
      </rPr>
      <t xml:space="preserve">Module 1F - </t>
    </r>
    <r>
      <rPr>
        <b/>
        <i/>
        <sz val="11"/>
        <rFont val="Calibri"/>
        <family val="2"/>
        <scheme val="minor"/>
      </rPr>
      <t>Research leave</t>
    </r>
    <r>
      <rPr>
        <b/>
        <sz val="11"/>
        <rFont val="Calibri"/>
        <family val="2"/>
        <scheme val="minor"/>
      </rPr>
      <t xml:space="preserve"> </t>
    </r>
    <r>
      <rPr>
        <sz val="11"/>
        <rFont val="Calibri"/>
        <family val="2"/>
        <scheme val="minor"/>
      </rPr>
      <t>can be requested for each (co-)applicant.</t>
    </r>
  </si>
  <si>
    <t>This module applies only to applicants based in the Netherlands.</t>
  </si>
  <si>
    <r>
      <t>MODULE 1F - Research leave</t>
    </r>
    <r>
      <rPr>
        <b/>
        <u/>
        <vertAlign val="superscript"/>
        <sz val="11"/>
        <rFont val="Calibri"/>
        <family val="2"/>
        <scheme val="minor"/>
      </rPr>
      <t>2</t>
    </r>
  </si>
  <si>
    <r>
      <rPr>
        <b/>
        <vertAlign val="superscript"/>
        <sz val="11"/>
        <rFont val="Calibri"/>
        <family val="2"/>
        <scheme val="minor"/>
      </rPr>
      <t>3</t>
    </r>
    <r>
      <rPr>
        <b/>
        <sz val="11"/>
        <rFont val="Calibri"/>
        <family val="2"/>
        <scheme val="minor"/>
      </rPr>
      <t xml:space="preserve">Module 2 - </t>
    </r>
    <r>
      <rPr>
        <b/>
        <i/>
        <sz val="11"/>
        <rFont val="Calibri"/>
        <family val="2"/>
        <scheme val="minor"/>
      </rPr>
      <t xml:space="preserve">Material credit. </t>
    </r>
  </si>
  <si>
    <t>The maximum amount of research leave that can be applied for is 5% of the total requested budget.</t>
  </si>
  <si>
    <t>Material costs</t>
  </si>
  <si>
    <t>Explanatory notes on the budget modules</t>
  </si>
  <si>
    <t>5% of the subsidy amount</t>
  </si>
  <si>
    <t>It is mandatory to make use of this module. If the maximum amount is not sufficient to carry out the study, it can be exceeded if properly justified in the application.</t>
  </si>
  <si>
    <t>Module 3B: Investmentmodule - datasets (€25.000 to €250.000)</t>
  </si>
  <si>
    <t>Module 3B: Investmentmodule - scientific equipment  (€100.000 to €250.000)</t>
  </si>
  <si>
    <t>small equipment / software &lt;€100.000,-- = Material credit (MOD3A)</t>
  </si>
  <si>
    <t>Project-specific costs - consumables</t>
  </si>
  <si>
    <t>Project-specific costs - purchase of services</t>
  </si>
  <si>
    <t>Project-specific costs - materials</t>
  </si>
  <si>
    <t>Project-specific costs - small instruments</t>
  </si>
  <si>
    <t>Project-specific costs - access to (inter)national facilities</t>
  </si>
  <si>
    <t>Project-specific costs - software and research resources</t>
  </si>
  <si>
    <t>Project-specific costs - travel and accommodation costs (national and international)</t>
  </si>
  <si>
    <t>Project-specific costs - organisation of (international) workshops and symposia</t>
  </si>
  <si>
    <t>Project-specific costs - citizen science</t>
  </si>
  <si>
    <t>Project-specific costs - data management</t>
  </si>
  <si>
    <t>Knowledge utilisation - other</t>
  </si>
  <si>
    <t>Total number of positions for postdoc/PhD/physician-researcher</t>
  </si>
  <si>
    <t>A maximum of 5% of the grant amount can be used for this module.</t>
  </si>
  <si>
    <t>Knowledge utilisation - developing various knowledge products</t>
  </si>
  <si>
    <t>Knowledge utilisation - organising national or international meetings/symposia/workshops</t>
  </si>
  <si>
    <t>Knowledge utilisation - submitting a patent application</t>
  </si>
  <si>
    <t>Knowledge utilisation - citizen science</t>
  </si>
  <si>
    <t>Knowledge utilisation - involving stakeholders with experiential knowledge</t>
  </si>
  <si>
    <t>Knowledge utilisation - creating or maintaining cooperation</t>
  </si>
  <si>
    <t>Knowledge utilisation - development of a teaching package</t>
  </si>
  <si>
    <t>Knowledge utilisation - feasibility study into application possibilities</t>
  </si>
  <si>
    <t>Knowledge utilisation - obtaining advice</t>
  </si>
  <si>
    <t>Max 49% of the total project costs</t>
  </si>
  <si>
    <t>Project-specific costs - other</t>
  </si>
  <si>
    <t>The institution where the investment module will be located must contribute at least 25% in cash to the total cost of the investment</t>
  </si>
  <si>
    <t>Module 3B: Investmentmodule - scientific equipment or other (€100.000 to €250.000)</t>
  </si>
  <si>
    <t>Maximum amount of research leave requested</t>
  </si>
  <si>
    <t>Research leave can be requested up to a maximum of 5% of the subsidy amount.</t>
  </si>
  <si>
    <t>Module 3A: Investments Small</t>
  </si>
  <si>
    <t>fill in amount of positions</t>
  </si>
  <si>
    <t>MODULE 3A -Investments Small (may not exceed €100.000,--)</t>
  </si>
  <si>
    <t>NWO MODULE 3 - Investments</t>
  </si>
  <si>
    <t>CO-FINANCING</t>
  </si>
  <si>
    <t>in-kind and/or in cash</t>
  </si>
  <si>
    <t>contribution</t>
  </si>
  <si>
    <t xml:space="preserve"> - </t>
  </si>
  <si>
    <t>ZonMw Open Competition 2026</t>
  </si>
  <si>
    <t xml:space="preserve">ZonMw Open Competition 2026 CALL FOR PROPOSALS </t>
  </si>
  <si>
    <t>Open Competition 2026 - Call for proposals - Chapter 7</t>
  </si>
  <si>
    <t>Project-specific costs - Open Access publications</t>
  </si>
  <si>
    <t xml:space="preserve">Berekening 5%: </t>
  </si>
  <si>
    <t>Totaal subsidiebedrag:</t>
  </si>
  <si>
    <t>5% subsidiebedrag:</t>
  </si>
  <si>
    <t>For all rules and conditions for composing the budget, please consult the call for proposals for ZonMw Open Competition 2026</t>
  </si>
  <si>
    <t>The second sheet of this Excel file contains the BUDGET FORM. You can calculate your detailed budget here. 
The form is divided into sections for each budget module. 
To complete the budget form: 
- please select the correct item from the dropdown list in column C;
- provide a description of what is requested in the next column;
- provide the cost details as indicated per year.
The subtotal for each budget module is automatically calculated in the right-hand column (yellow fields). 
The total budget (considering all budget module subtotals and co-financing and/or matching) is automatically calculated in the bottom right corner.
• Use one row each for each staff member, type of equipment, type of investment or type of material.
• Years are Project Years. For example: if your intended starting date is 1 July 2027, then Year 1 ranges from 1 July 2027 to 30 June 2028.</t>
  </si>
  <si>
    <t xml:space="preserve">Please state what resources will be required to conduct the proposed research, per project year. The cost estimates should cover the entire period of the grant. Select the nature of the post and both the intensity of each appointment (in FTE – full time equivalent) and the total duration of each appointment (in months). </t>
  </si>
  <si>
    <t xml:space="preserve">These costs are subject to a maximum of 25% of the NWO grant amount. Up to 50% of the material budget requested from NWO may be used for work by third parties. </t>
  </si>
  <si>
    <t>equivalent to 1 FTE for 48 months</t>
  </si>
  <si>
    <t>equivalent to 1 FTE for 36 months</t>
  </si>
  <si>
    <t>equivalent to1 FTE for 48 months</t>
  </si>
  <si>
    <t>May not exceed 5% of the total requested budget</t>
  </si>
  <si>
    <t>Costs for publication in fully Open Access journals can be budgeted in the application using the budget 
module for “material costs”. Scientific articles must be made available in Open Access (Golden route) form immediately at the time of publication (without embargo). Maximum amount is € 5.000,-- for Open Access costs.</t>
  </si>
  <si>
    <r>
      <rPr>
        <b/>
        <vertAlign val="superscript"/>
        <sz val="11"/>
        <rFont val="Calibri"/>
        <family val="2"/>
        <scheme val="minor"/>
      </rPr>
      <t>4</t>
    </r>
    <r>
      <rPr>
        <b/>
        <sz val="11"/>
        <rFont val="Calibri"/>
        <family val="2"/>
        <scheme val="minor"/>
      </rPr>
      <t>Module 4 - Knowledge utilisation</t>
    </r>
    <r>
      <rPr>
        <b/>
        <i/>
        <sz val="11"/>
        <rFont val="Calibri"/>
        <family val="2"/>
        <scheme val="minor"/>
      </rPr>
      <t xml:space="preserve">. </t>
    </r>
  </si>
  <si>
    <t>The maximum amount that can be requested is 5% of the total requested budget.</t>
  </si>
  <si>
    <r>
      <rPr>
        <b/>
        <vertAlign val="superscript"/>
        <sz val="11"/>
        <rFont val="Calibri"/>
        <family val="2"/>
        <scheme val="minor"/>
      </rPr>
      <t>1</t>
    </r>
    <r>
      <rPr>
        <b/>
        <sz val="11"/>
        <rFont val="Calibri"/>
        <family val="2"/>
        <scheme val="minor"/>
      </rPr>
      <t>Modules 1D: O</t>
    </r>
    <r>
      <rPr>
        <b/>
        <i/>
        <sz val="11"/>
        <rFont val="Calibri"/>
        <family val="2"/>
        <scheme val="minor"/>
      </rPr>
      <t xml:space="preserve">ther scientific personnel </t>
    </r>
    <r>
      <rPr>
        <sz val="11"/>
        <rFont val="Calibri"/>
        <family val="2"/>
        <scheme val="minor"/>
      </rPr>
      <t>can only be requested in combination with module 1A, 1B, and/or 1C.</t>
    </r>
  </si>
  <si>
    <r>
      <rPr>
        <b/>
        <i/>
        <sz val="11"/>
        <color rgb="FFFF0000"/>
        <rFont val="Calibri"/>
        <family val="2"/>
        <scheme val="minor"/>
      </rPr>
      <t xml:space="preserve">Mandatory </t>
    </r>
    <r>
      <rPr>
        <b/>
        <i/>
        <sz val="11"/>
        <color theme="1"/>
        <rFont val="Calibri"/>
        <family val="2"/>
        <scheme val="minor"/>
      </rPr>
      <t>benchfee for PhD, Postdoc and Physician-researcher (module 1A, 1B and 1C)</t>
    </r>
  </si>
  <si>
    <t>Personeel salaris schalen</t>
  </si>
  <si>
    <t>UNL</t>
  </si>
  <si>
    <t>HOT</t>
  </si>
  <si>
    <t>UMCNL</t>
  </si>
  <si>
    <r>
      <rPr>
        <sz val="11"/>
        <color rgb="FFFF0000"/>
        <rFont val="Calibri"/>
        <family val="2"/>
        <scheme val="minor"/>
      </rPr>
      <t xml:space="preserve">Costs which can be covered under the programme are specified in </t>
    </r>
    <r>
      <rPr>
        <b/>
        <sz val="11"/>
        <color rgb="FFFF0000"/>
        <rFont val="Calibri"/>
        <family val="2"/>
        <scheme val="minor"/>
      </rPr>
      <t>Chapter 7</t>
    </r>
    <r>
      <rPr>
        <sz val="11"/>
        <color rgb="FFFF0000"/>
        <rFont val="Calibri"/>
        <family val="2"/>
        <scheme val="minor"/>
      </rPr>
      <t xml:space="preserve"> in the Call for proposals. For ease of reference the text is included in this file on the final sheet (CfP - Chapter 7).</t>
    </r>
    <r>
      <rPr>
        <sz val="11"/>
        <rFont val="Calibri"/>
        <family val="2"/>
        <scheme val="minor"/>
      </rPr>
      <t xml:space="preserve">
Please note that expenses for modules Personnel (1), Materials (2) and Knowledge Utilisation  (4) are </t>
    </r>
    <r>
      <rPr>
        <b/>
        <sz val="11"/>
        <rFont val="Calibri"/>
        <family val="2"/>
        <scheme val="minor"/>
      </rPr>
      <t>mandatory</t>
    </r>
    <r>
      <rPr>
        <sz val="11"/>
        <rFont val="Calibri"/>
        <family val="2"/>
        <scheme val="minor"/>
      </rPr>
      <t xml:space="preserve">. All parts of the budget applied for must be in proportion to the research and be motivated in the research proposal. </t>
    </r>
  </si>
  <si>
    <r>
      <t xml:space="preserve">5. It is mandatory to upload the Excel budget: please only upload the second sheet of this document (BUDGET FORM) as PDF file in </t>
    </r>
    <r>
      <rPr>
        <b/>
        <i/>
        <sz val="14"/>
        <color rgb="FFFF0000"/>
        <rFont val="Calibri"/>
        <family val="2"/>
        <scheme val="minor"/>
      </rPr>
      <t>Mijn ZonMw section 5.2 "Budget"</t>
    </r>
  </si>
  <si>
    <t>After completing this detailed budget form, you must also enter a summary of your budget in Mijn ZonMw (section 5 of the online form). This step is required for internal processing of financial information. Please note that it is sufficient  to report only  the total amounts per module (yellow fields on the budget sheet). These totals are clearly indicated  on the budget form. Detailed instructions for transferring this information are available in Mijn ZonMw. 
If your project is awarded funding, ZonMw's Finance &amp; Control department will require your budget data to be available in MijnZonMw. Therefore, this duplicate submission is unfortunately necessary.</t>
  </si>
  <si>
    <r>
      <t xml:space="preserve">Entering personnel costs in the form:
</t>
    </r>
    <r>
      <rPr>
        <i/>
        <sz val="11"/>
        <rFont val="Calibri"/>
        <family val="2"/>
        <scheme val="minor"/>
      </rPr>
      <t>Please specify each individual position in a seperate line. If applying for 'research leave',  specify a separate entry for each individual (co-)applicant.</t>
    </r>
  </si>
  <si>
    <t>Please describe how each party contributes to your project and indicate the estimated value of this contribution in euros. For each contributing party, you are required to submit a letter of commitment confirming their willingness to cover these costs.</t>
  </si>
  <si>
    <r>
      <rPr>
        <sz val="11"/>
        <rFont val="Calibri"/>
        <family val="2"/>
        <scheme val="minor"/>
      </rPr>
      <t>•</t>
    </r>
    <r>
      <rPr>
        <i/>
        <sz val="11"/>
        <rFont val="Calibri"/>
        <family val="2"/>
        <scheme val="minor"/>
      </rPr>
      <t xml:space="preserve"> Regular co-financing: Please describe how each party contributes financially to your project and specify the associated budget. For each contributing party, a letter of commitment must be submitted confirming their willingness to provide the stated financial contribution.  Cofinancing must be in line with the NWO cofinancing regulations.      https://www.nwo.nl/nwo-regeling-cofinanciering </t>
    </r>
  </si>
  <si>
    <t>NWO MODULE 2 - Materials</t>
  </si>
  <si>
    <r>
      <t xml:space="preserve">Benchfee:
</t>
    </r>
    <r>
      <rPr>
        <i/>
        <sz val="11"/>
        <rFont val="Calibri"/>
        <family val="2"/>
        <scheme val="minor"/>
      </rPr>
      <t>A mandatory bench fee is provided for each scientific position to support the professional development and career advancement of the project staff member. This one-time bench fee of €5000 per individual is automatically included in the budget form for each PhD candidate, postdoc or physician researcher. The amount is fixed at €5000, regardless of the size of the appointment, provided that the appointment falls within the specified minimum and maximum limits. If the appointment of the postdoc is less than 12 months 0,5 FTE, the personal bench fee may be adjusted proportionally.</t>
    </r>
  </si>
  <si>
    <t>scale + step</t>
  </si>
  <si>
    <t>CLA (CAO)</t>
  </si>
  <si>
    <t xml:space="preserve">Salary scale </t>
  </si>
  <si>
    <r>
      <t>Explanatory notes.</t>
    </r>
    <r>
      <rPr>
        <b/>
        <i/>
        <sz val="11"/>
        <color rgb="FFFF0000"/>
        <rFont val="Calibri"/>
        <family val="2"/>
        <scheme val="minor"/>
      </rPr>
      <t xml:space="preserve"> Please provide a clear and detailed explanation of all amounts included in the budget. This should cover the underlying calculations as well as any additional information needed to properly interpret the figures. For personnel costs, specify the salary scale, full-time equivalent (FTE), and duration of each appointment. Include these explanations in Section 5.5 “Explanatory Notes” in Mijn ZonMw. Prior to submission, the budget must be reviewed and formally approved by a financial controller from the main applicant’s organisation.</t>
    </r>
  </si>
  <si>
    <t>The ZonMw contribution to equipment is min.€100.000,-- to max. €250.000,-- of the total investment costs. The ZonMw contribution to datasets is min. €25.000,-- to max  €250.000,-- of the total investment costs.
A minimum of 25% matching in-cash, of the total investment value, is mandatory if this module is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</si>
</sst>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quot;€&quot;\ #,##0.00;[Red]&quot;€&quot;\ \-#,##0.00"/>
    <numFmt numFmtId="165" formatCode="_ &quot;€&quot;\ * #,##0.00_ ;_ &quot;€&quot;\ * \-#,##0.00_ ;_ &quot;€&quot;\ * &quot;-&quot;??_ ;_ @_ "/>
    <numFmt numFmtId="166" formatCode="&quot;€&quot;\ #,##0"/>
    <numFmt numFmtId="167" formatCode="&quot;€&quot;\ #,##0.00"/>
    <numFmt numFmtId="168" formatCode="&quot;€&quot;\ #,##0.0"/>
    <numFmt numFmtId="169" formatCode="0.0%"/>
    <numFmt numFmtId="170" formatCode="0.0"/>
    <numFmt numFmtId="171" formatCode="_ [$€-2]\ * #,##0.00_ ;_ [$€-2]\ * \-#,##0.00_ ;_ [$€-2]\ * &quot;-&quot;??_ ;_ @_ "/>
    <numFmt numFmtId="172" formatCode="_ [$€-413]\ * #,##0.00_ ;_ [$€-413]\ * \-#,##0.00_ ;_ [$€-413]\ * &quot;-&quot;??_ ;_ @_ "/>
  </numFmts>
  <fonts count="57" x14ac:knownFonts="1">
    <font>
      <sz val="11"/>
      <color theme="1"/>
      <name val="Calibri"/>
      <family val="2"/>
      <scheme val="minor"/>
    </font>
    <font>
      <b/>
      <sz val="11"/>
      <color theme="1"/>
      <name val="Calibri"/>
      <family val="2"/>
      <scheme val="minor"/>
    </font>
    <font>
      <i/>
      <sz val="11"/>
      <color theme="1"/>
      <name val="Calibri"/>
      <family val="2"/>
      <scheme val="minor"/>
    </font>
    <font>
      <sz val="11"/>
      <color theme="0"/>
      <name val="Calibri"/>
      <family val="2"/>
      <scheme val="minor"/>
    </font>
    <font>
      <sz val="9.5"/>
      <color theme="1"/>
      <name val="Calibri"/>
      <family val="2"/>
      <scheme val="minor"/>
    </font>
    <font>
      <b/>
      <i/>
      <sz val="11"/>
      <color theme="1"/>
      <name val="Calibri"/>
      <family val="2"/>
      <scheme val="minor"/>
    </font>
    <font>
      <sz val="11"/>
      <name val="Calibri"/>
      <family val="2"/>
      <scheme val="minor"/>
    </font>
    <font>
      <b/>
      <sz val="12"/>
      <color theme="0"/>
      <name val="Calibri"/>
      <family val="2"/>
      <scheme val="minor"/>
    </font>
    <font>
      <sz val="9.5"/>
      <color theme="1"/>
      <name val="Calibri"/>
      <family val="2"/>
    </font>
    <font>
      <u/>
      <sz val="11"/>
      <color theme="10"/>
      <name val="Calibri"/>
      <family val="2"/>
      <scheme val="minor"/>
    </font>
    <font>
      <b/>
      <sz val="11"/>
      <name val="Calibri"/>
      <family val="2"/>
      <scheme val="minor"/>
    </font>
    <font>
      <sz val="9.5"/>
      <name val="Calibri"/>
      <family val="2"/>
      <scheme val="minor"/>
    </font>
    <font>
      <b/>
      <i/>
      <sz val="10"/>
      <color theme="1"/>
      <name val="Calibri"/>
      <family val="2"/>
      <scheme val="minor"/>
    </font>
    <font>
      <sz val="11"/>
      <color rgb="FFFF0000"/>
      <name val="Calibri"/>
      <family val="2"/>
      <scheme val="minor"/>
    </font>
    <font>
      <sz val="11"/>
      <color theme="1"/>
      <name val="Calibri"/>
      <family val="2"/>
      <scheme val="minor"/>
    </font>
    <font>
      <b/>
      <i/>
      <sz val="11"/>
      <color rgb="FFFF0000"/>
      <name val="Calibri"/>
      <family val="2"/>
      <scheme val="minor"/>
    </font>
    <font>
      <sz val="11"/>
      <color rgb="FFFED4D4"/>
      <name val="Calibri"/>
      <family val="2"/>
      <scheme val="minor"/>
    </font>
    <font>
      <b/>
      <i/>
      <sz val="10"/>
      <name val="Calibri"/>
      <family val="2"/>
      <scheme val="minor"/>
    </font>
    <font>
      <sz val="11"/>
      <color rgb="FF00829F"/>
      <name val="Calibri"/>
      <family val="2"/>
      <scheme val="minor"/>
    </font>
    <font>
      <u/>
      <sz val="11"/>
      <color theme="1"/>
      <name val="Calibri"/>
      <family val="2"/>
      <scheme val="minor"/>
    </font>
    <font>
      <b/>
      <u/>
      <sz val="11"/>
      <name val="Calibri"/>
      <family val="2"/>
      <scheme val="minor"/>
    </font>
    <font>
      <b/>
      <i/>
      <sz val="10"/>
      <name val="Calibri"/>
      <family val="2"/>
    </font>
    <font>
      <b/>
      <i/>
      <sz val="11"/>
      <name val="Calibri"/>
      <family val="2"/>
      <scheme val="minor"/>
    </font>
    <font>
      <b/>
      <u/>
      <sz val="11"/>
      <name val="Calibri"/>
      <family val="2"/>
    </font>
    <font>
      <i/>
      <sz val="11"/>
      <name val="Calibri"/>
      <family val="2"/>
      <scheme val="minor"/>
    </font>
    <font>
      <b/>
      <sz val="14"/>
      <name val="Calibri"/>
      <family val="2"/>
      <scheme val="minor"/>
    </font>
    <font>
      <b/>
      <sz val="12"/>
      <name val="Calibri"/>
      <family val="2"/>
      <scheme val="minor"/>
    </font>
    <font>
      <b/>
      <sz val="9.5"/>
      <name val="Calibri"/>
      <family val="2"/>
      <scheme val="minor"/>
    </font>
    <font>
      <b/>
      <sz val="12"/>
      <color rgb="FF0070C0"/>
      <name val="Calibri"/>
      <family val="2"/>
      <scheme val="minor"/>
    </font>
    <font>
      <b/>
      <sz val="14"/>
      <color theme="0"/>
      <name val="Calibri"/>
      <family val="2"/>
      <scheme val="minor"/>
    </font>
    <font>
      <b/>
      <sz val="11"/>
      <color theme="4"/>
      <name val="Calibri"/>
      <family val="2"/>
      <scheme val="minor"/>
    </font>
    <font>
      <b/>
      <sz val="16"/>
      <name val="Calibri"/>
      <family val="2"/>
      <scheme val="minor"/>
    </font>
    <font>
      <b/>
      <sz val="20"/>
      <name val="Calibri"/>
      <family val="2"/>
      <scheme val="minor"/>
    </font>
    <font>
      <b/>
      <i/>
      <sz val="16"/>
      <name val="Calibri"/>
      <family val="2"/>
      <scheme val="minor"/>
    </font>
    <font>
      <b/>
      <sz val="12"/>
      <color theme="1"/>
      <name val="Calibri"/>
      <family val="2"/>
      <scheme val="minor"/>
    </font>
    <font>
      <b/>
      <i/>
      <sz val="14"/>
      <name val="Calibri"/>
      <family val="2"/>
      <scheme val="minor"/>
    </font>
    <font>
      <sz val="9"/>
      <color rgb="FF262626"/>
      <name val="Calibri"/>
      <family val="2"/>
      <scheme val="minor"/>
    </font>
    <font>
      <sz val="9.5"/>
      <color rgb="FF008B9F"/>
      <name val="Calibri"/>
      <family val="2"/>
      <scheme val="minor"/>
    </font>
    <font>
      <sz val="18"/>
      <color rgb="FF008B9F"/>
      <name val="Calibri"/>
      <family val="2"/>
      <scheme val="minor"/>
    </font>
    <font>
      <sz val="8"/>
      <color rgb="FF262626"/>
      <name val="Calibri"/>
      <family val="2"/>
      <scheme val="minor"/>
    </font>
    <font>
      <b/>
      <i/>
      <sz val="14"/>
      <color rgb="FFFF0000"/>
      <name val="Calibri"/>
      <family val="2"/>
      <scheme val="minor"/>
    </font>
    <font>
      <b/>
      <i/>
      <sz val="16"/>
      <color theme="9"/>
      <name val="Calibri"/>
      <family val="2"/>
      <scheme val="minor"/>
    </font>
    <font>
      <b/>
      <sz val="16"/>
      <color theme="9"/>
      <name val="Calibri"/>
      <family val="2"/>
      <scheme val="minor"/>
    </font>
    <font>
      <b/>
      <sz val="11"/>
      <color rgb="FFFF0000"/>
      <name val="Calibri"/>
      <family val="2"/>
      <scheme val="minor"/>
    </font>
    <font>
      <sz val="10"/>
      <name val="Calibri"/>
      <family val="2"/>
      <scheme val="minor"/>
    </font>
    <font>
      <b/>
      <sz val="11"/>
      <color rgb="FF00B050"/>
      <name val="Calibri"/>
      <family val="2"/>
      <scheme val="minor"/>
    </font>
    <font>
      <b/>
      <vertAlign val="superscript"/>
      <sz val="11"/>
      <name val="Calibri"/>
      <family val="2"/>
      <scheme val="minor"/>
    </font>
    <font>
      <b/>
      <sz val="13"/>
      <color rgb="FF00B050"/>
      <name val="Calibri"/>
      <family val="2"/>
      <scheme val="minor"/>
    </font>
    <font>
      <sz val="10"/>
      <color theme="1"/>
      <name val="Calibri"/>
      <family val="2"/>
      <scheme val="minor"/>
    </font>
    <font>
      <b/>
      <i/>
      <u/>
      <sz val="14"/>
      <name val="Calibri"/>
      <family val="2"/>
      <scheme val="minor"/>
    </font>
    <font>
      <b/>
      <i/>
      <u/>
      <sz val="14"/>
      <color rgb="FF0000FF"/>
      <name val="Calibri"/>
      <family val="2"/>
      <scheme val="minor"/>
    </font>
    <font>
      <sz val="8"/>
      <name val="Calibri"/>
      <family val="2"/>
      <scheme val="minor"/>
    </font>
    <font>
      <b/>
      <u/>
      <vertAlign val="superscript"/>
      <sz val="11"/>
      <name val="Calibri"/>
      <family val="2"/>
      <scheme val="minor"/>
    </font>
    <font>
      <b/>
      <sz val="9.5"/>
      <color theme="1"/>
      <name val="Calibri"/>
      <family val="2"/>
      <scheme val="minor"/>
    </font>
    <font>
      <i/>
      <sz val="10"/>
      <color rgb="FFFF0000"/>
      <name val="Calibri"/>
      <family val="2"/>
      <scheme val="minor"/>
    </font>
    <font>
      <b/>
      <sz val="11"/>
      <color theme="5"/>
      <name val="Calibri"/>
      <family val="2"/>
      <scheme val="minor"/>
    </font>
    <font>
      <sz val="8"/>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5576"/>
        <bgColor indexed="64"/>
      </patternFill>
    </fill>
    <fill>
      <patternFill patternType="solid">
        <fgColor rgb="FFF4F4F4"/>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59999389629810485"/>
        <bgColor indexed="64"/>
      </patternFill>
    </fill>
  </fills>
  <borders count="42">
    <border>
      <left/>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theme="0" tint="-0.14999847407452621"/>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top style="thin">
        <color theme="0" tint="-0.14999847407452621"/>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theme="0" tint="-0.14999847407452621"/>
      </top>
      <bottom style="medium">
        <color indexed="64"/>
      </bottom>
      <diagonal/>
    </border>
    <border>
      <left style="thin">
        <color indexed="64"/>
      </left>
      <right style="thin">
        <color indexed="64"/>
      </right>
      <top style="thin">
        <color theme="0" tint="-0.14999847407452621"/>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4">
    <xf numFmtId="0" fontId="0" fillId="0" borderId="0"/>
    <xf numFmtId="0" fontId="9" fillId="0" borderId="0" applyNumberFormat="0" applyFill="0" applyBorder="0" applyAlignment="0" applyProtection="0"/>
    <xf numFmtId="165" fontId="14" fillId="0" borderId="0" applyFont="0" applyFill="0" applyBorder="0" applyAlignment="0" applyProtection="0"/>
    <xf numFmtId="9" fontId="14" fillId="0" borderId="0" applyFont="0" applyFill="0" applyBorder="0" applyAlignment="0" applyProtection="0"/>
  </cellStyleXfs>
  <cellXfs count="391">
    <xf numFmtId="0" fontId="0" fillId="0" borderId="0" xfId="0"/>
    <xf numFmtId="0" fontId="1" fillId="0" borderId="0" xfId="0" applyFont="1"/>
    <xf numFmtId="0" fontId="4" fillId="0" borderId="0" xfId="0" applyFont="1"/>
    <xf numFmtId="166" fontId="4" fillId="0" borderId="0" xfId="0" applyNumberFormat="1" applyFont="1"/>
    <xf numFmtId="0" fontId="2" fillId="0" borderId="0" xfId="0" applyFont="1"/>
    <xf numFmtId="167" fontId="4" fillId="0" borderId="0" xfId="0" applyNumberFormat="1" applyFont="1"/>
    <xf numFmtId="1" fontId="0" fillId="0" borderId="7" xfId="0" applyNumberFormat="1" applyBorder="1" applyProtection="1">
      <protection locked="0"/>
    </xf>
    <xf numFmtId="49" fontId="4" fillId="0" borderId="12" xfId="0" applyNumberFormat="1" applyFont="1" applyBorder="1" applyProtection="1">
      <protection locked="0"/>
    </xf>
    <xf numFmtId="49" fontId="4" fillId="0" borderId="16" xfId="0" applyNumberFormat="1" applyFont="1" applyBorder="1" applyProtection="1">
      <protection locked="0"/>
    </xf>
    <xf numFmtId="0" fontId="0" fillId="0" borderId="12" xfId="0" applyBorder="1" applyProtection="1">
      <protection locked="0"/>
    </xf>
    <xf numFmtId="0" fontId="0" fillId="0" borderId="16" xfId="0" applyBorder="1" applyProtection="1">
      <protection locked="0"/>
    </xf>
    <xf numFmtId="49" fontId="4" fillId="0" borderId="16" xfId="0" applyNumberFormat="1" applyFont="1" applyBorder="1" applyAlignment="1" applyProtection="1">
      <alignment horizontal="left" vertical="center"/>
      <protection locked="0"/>
    </xf>
    <xf numFmtId="0" fontId="0" fillId="0" borderId="0" xfId="0" quotePrefix="1"/>
    <xf numFmtId="0" fontId="0" fillId="0" borderId="0" xfId="0" applyAlignment="1">
      <alignment horizontal="center"/>
    </xf>
    <xf numFmtId="0" fontId="5" fillId="3" borderId="19" xfId="0" applyFont="1" applyFill="1" applyBorder="1"/>
    <xf numFmtId="0" fontId="5" fillId="3" borderId="20" xfId="0" applyFont="1" applyFill="1" applyBorder="1"/>
    <xf numFmtId="0" fontId="5" fillId="3" borderId="22" xfId="0" applyFont="1" applyFill="1" applyBorder="1" applyAlignment="1">
      <alignment horizontal="right"/>
    </xf>
    <xf numFmtId="167" fontId="6" fillId="3" borderId="24" xfId="0" applyNumberFormat="1" applyFont="1" applyFill="1" applyBorder="1"/>
    <xf numFmtId="167" fontId="6" fillId="3" borderId="11" xfId="0" applyNumberFormat="1" applyFont="1" applyFill="1" applyBorder="1"/>
    <xf numFmtId="167" fontId="6" fillId="3" borderId="26" xfId="0" applyNumberFormat="1" applyFont="1" applyFill="1" applyBorder="1"/>
    <xf numFmtId="0" fontId="5" fillId="3" borderId="22" xfId="0" applyFont="1" applyFill="1" applyBorder="1" applyAlignment="1">
      <alignment horizontal="left" wrapText="1"/>
    </xf>
    <xf numFmtId="0" fontId="5" fillId="3" borderId="19" xfId="0" applyFont="1" applyFill="1" applyBorder="1" applyAlignment="1">
      <alignment horizontal="left" vertical="center"/>
    </xf>
    <xf numFmtId="0" fontId="5" fillId="3" borderId="20" xfId="0" applyFont="1" applyFill="1" applyBorder="1" applyAlignment="1">
      <alignment horizontal="left" vertical="center"/>
    </xf>
    <xf numFmtId="0" fontId="0" fillId="0" borderId="0" xfId="0" applyAlignment="1">
      <alignment horizontal="left" vertical="center"/>
    </xf>
    <xf numFmtId="0" fontId="12" fillId="3" borderId="20" xfId="0" applyFont="1" applyFill="1" applyBorder="1" applyAlignment="1">
      <alignment vertical="center" wrapText="1"/>
    </xf>
    <xf numFmtId="0" fontId="5" fillId="3" borderId="21" xfId="0" applyFont="1" applyFill="1" applyBorder="1" applyAlignment="1">
      <alignment vertical="center"/>
    </xf>
    <xf numFmtId="167" fontId="10" fillId="3" borderId="3" xfId="0" applyNumberFormat="1" applyFont="1" applyFill="1" applyBorder="1"/>
    <xf numFmtId="0" fontId="4" fillId="6" borderId="0" xfId="0" applyFont="1" applyFill="1"/>
    <xf numFmtId="166" fontId="4" fillId="6" borderId="0" xfId="0" applyNumberFormat="1" applyFont="1" applyFill="1"/>
    <xf numFmtId="0" fontId="5" fillId="3" borderId="20" xfId="0" applyFont="1" applyFill="1" applyBorder="1" applyAlignment="1">
      <alignment horizontal="right"/>
    </xf>
    <xf numFmtId="0" fontId="5" fillId="3" borderId="20" xfId="0" applyFont="1" applyFill="1" applyBorder="1" applyAlignment="1">
      <alignment horizontal="left" wrapText="1"/>
    </xf>
    <xf numFmtId="0" fontId="0" fillId="0" borderId="0" xfId="0" applyAlignment="1">
      <alignment wrapText="1"/>
    </xf>
    <xf numFmtId="168" fontId="4" fillId="0" borderId="0" xfId="0" applyNumberFormat="1" applyFont="1" applyAlignment="1">
      <alignment horizontal="right"/>
    </xf>
    <xf numFmtId="0" fontId="0" fillId="5" borderId="0" xfId="0" applyFill="1"/>
    <xf numFmtId="0" fontId="17" fillId="4" borderId="0" xfId="0" applyFont="1" applyFill="1"/>
    <xf numFmtId="0" fontId="6" fillId="5" borderId="0" xfId="0" applyFont="1" applyFill="1"/>
    <xf numFmtId="0" fontId="0" fillId="5" borderId="12" xfId="0" applyFill="1" applyBorder="1"/>
    <xf numFmtId="0" fontId="0" fillId="5" borderId="18" xfId="0" applyFill="1" applyBorder="1"/>
    <xf numFmtId="0" fontId="0" fillId="5" borderId="16" xfId="0" applyFill="1" applyBorder="1"/>
    <xf numFmtId="0" fontId="0" fillId="5" borderId="1" xfId="0" applyFill="1" applyBorder="1"/>
    <xf numFmtId="0" fontId="0" fillId="5" borderId="17" xfId="0" applyFill="1" applyBorder="1"/>
    <xf numFmtId="0" fontId="7" fillId="5" borderId="0" xfId="0" applyFont="1" applyFill="1"/>
    <xf numFmtId="0" fontId="25" fillId="5" borderId="0" xfId="0" applyFont="1" applyFill="1"/>
    <xf numFmtId="0" fontId="26" fillId="5" borderId="0" xfId="0" applyFont="1" applyFill="1"/>
    <xf numFmtId="0" fontId="22" fillId="5" borderId="0" xfId="0" applyFont="1" applyFill="1" applyAlignment="1">
      <alignment horizontal="right"/>
    </xf>
    <xf numFmtId="0" fontId="3" fillId="5" borderId="0" xfId="0" applyFont="1" applyFill="1"/>
    <xf numFmtId="0" fontId="0" fillId="5" borderId="0" xfId="0" applyFill="1" applyAlignment="1">
      <alignment wrapText="1"/>
    </xf>
    <xf numFmtId="0" fontId="16" fillId="5" borderId="0" xfId="0" applyFont="1" applyFill="1"/>
    <xf numFmtId="0" fontId="6" fillId="5" borderId="0" xfId="0" applyFont="1" applyFill="1" applyAlignment="1">
      <alignment wrapText="1"/>
    </xf>
    <xf numFmtId="0" fontId="6" fillId="5" borderId="4" xfId="0" applyFont="1" applyFill="1" applyBorder="1"/>
    <xf numFmtId="0" fontId="6" fillId="5" borderId="18" xfId="0" applyFont="1" applyFill="1" applyBorder="1"/>
    <xf numFmtId="0" fontId="6" fillId="5" borderId="12" xfId="0" applyFont="1" applyFill="1" applyBorder="1"/>
    <xf numFmtId="0" fontId="27" fillId="5" borderId="0" xfId="0" applyFont="1" applyFill="1"/>
    <xf numFmtId="0" fontId="6" fillId="5" borderId="0" xfId="0" applyFont="1" applyFill="1" applyAlignment="1">
      <alignment horizontal="right"/>
    </xf>
    <xf numFmtId="0" fontId="11" fillId="5" borderId="0" xfId="0" applyFont="1" applyFill="1"/>
    <xf numFmtId="0" fontId="6" fillId="5" borderId="1" xfId="0" applyFont="1" applyFill="1" applyBorder="1"/>
    <xf numFmtId="0" fontId="6" fillId="5" borderId="17" xfId="0" applyFont="1" applyFill="1" applyBorder="1"/>
    <xf numFmtId="167" fontId="0" fillId="3" borderId="2" xfId="0" applyNumberFormat="1" applyFill="1" applyBorder="1"/>
    <xf numFmtId="167" fontId="0" fillId="3" borderId="3" xfId="0" applyNumberFormat="1" applyFill="1" applyBorder="1"/>
    <xf numFmtId="1" fontId="0" fillId="0" borderId="31" xfId="0" applyNumberFormat="1" applyBorder="1" applyProtection="1">
      <protection locked="0"/>
    </xf>
    <xf numFmtId="0" fontId="0" fillId="4" borderId="14" xfId="0" applyFill="1" applyBorder="1"/>
    <xf numFmtId="0" fontId="0" fillId="4" borderId="4" xfId="0" applyFill="1" applyBorder="1"/>
    <xf numFmtId="0" fontId="18" fillId="4" borderId="4" xfId="0" applyFont="1" applyFill="1" applyBorder="1"/>
    <xf numFmtId="0" fontId="18" fillId="4" borderId="15" xfId="0" applyFont="1" applyFill="1" applyBorder="1"/>
    <xf numFmtId="0" fontId="0" fillId="4" borderId="12" xfId="0" applyFill="1" applyBorder="1"/>
    <xf numFmtId="0" fontId="18" fillId="4" borderId="18" xfId="0" applyFont="1" applyFill="1" applyBorder="1"/>
    <xf numFmtId="0" fontId="22" fillId="4" borderId="0" xfId="0" applyFont="1" applyFill="1" applyAlignment="1">
      <alignment horizontal="left"/>
    </xf>
    <xf numFmtId="0" fontId="6" fillId="4" borderId="0" xfId="0" applyFont="1" applyFill="1"/>
    <xf numFmtId="0" fontId="18" fillId="4" borderId="0" xfId="0" applyFont="1" applyFill="1"/>
    <xf numFmtId="0" fontId="0" fillId="4" borderId="16" xfId="0" applyFill="1" applyBorder="1"/>
    <xf numFmtId="0" fontId="18" fillId="4" borderId="1" xfId="0" applyFont="1" applyFill="1" applyBorder="1"/>
    <xf numFmtId="0" fontId="18" fillId="4" borderId="17" xfId="0" applyFont="1" applyFill="1" applyBorder="1"/>
    <xf numFmtId="0" fontId="0" fillId="4" borderId="0" xfId="0" applyFill="1"/>
    <xf numFmtId="0" fontId="19" fillId="0" borderId="0" xfId="0" applyFont="1"/>
    <xf numFmtId="0" fontId="5" fillId="3" borderId="13" xfId="0" applyFont="1" applyFill="1" applyBorder="1" applyAlignment="1">
      <alignment horizontal="right"/>
    </xf>
    <xf numFmtId="167" fontId="6" fillId="3" borderId="25" xfId="0" applyNumberFormat="1" applyFont="1" applyFill="1" applyBorder="1"/>
    <xf numFmtId="0" fontId="6" fillId="5" borderId="14" xfId="0" applyFont="1" applyFill="1" applyBorder="1"/>
    <xf numFmtId="0" fontId="6" fillId="5" borderId="15" xfId="0" applyFont="1" applyFill="1" applyBorder="1"/>
    <xf numFmtId="0" fontId="5" fillId="3" borderId="22" xfId="0" applyFont="1" applyFill="1" applyBorder="1" applyAlignment="1">
      <alignment horizontal="left" vertical="center"/>
    </xf>
    <xf numFmtId="0" fontId="29" fillId="4" borderId="0" xfId="0" applyFont="1" applyFill="1"/>
    <xf numFmtId="0" fontId="2" fillId="4" borderId="0" xfId="0" applyFont="1" applyFill="1"/>
    <xf numFmtId="0" fontId="4" fillId="4" borderId="0" xfId="0" applyFont="1" applyFill="1"/>
    <xf numFmtId="0" fontId="1" fillId="4" borderId="0" xfId="0" applyFont="1" applyFill="1"/>
    <xf numFmtId="0" fontId="4" fillId="0" borderId="0" xfId="0" applyFont="1" applyAlignment="1">
      <alignment horizontal="center"/>
    </xf>
    <xf numFmtId="166" fontId="4" fillId="0" borderId="0" xfId="0" applyNumberFormat="1" applyFont="1" applyAlignment="1">
      <alignment horizontal="center"/>
    </xf>
    <xf numFmtId="0" fontId="0" fillId="4" borderId="12" xfId="0" applyFill="1" applyBorder="1" applyAlignment="1">
      <alignment vertical="center"/>
    </xf>
    <xf numFmtId="0" fontId="18" fillId="4" borderId="18" xfId="0" applyFont="1" applyFill="1" applyBorder="1" applyAlignment="1">
      <alignment vertical="center"/>
    </xf>
    <xf numFmtId="0" fontId="0" fillId="0" borderId="0" xfId="0" applyAlignment="1">
      <alignment vertical="center"/>
    </xf>
    <xf numFmtId="0" fontId="31" fillId="5" borderId="0" xfId="0" applyFont="1" applyFill="1" applyAlignment="1">
      <alignment horizontal="center"/>
    </xf>
    <xf numFmtId="0" fontId="25" fillId="5" borderId="0" xfId="0" applyFont="1" applyFill="1" applyAlignment="1">
      <alignment horizontal="center" vertical="center"/>
    </xf>
    <xf numFmtId="0" fontId="26" fillId="5" borderId="0" xfId="0" applyFont="1" applyFill="1" applyAlignment="1">
      <alignment horizontal="center" vertical="center"/>
    </xf>
    <xf numFmtId="0" fontId="6" fillId="5" borderId="0" xfId="0" applyFont="1" applyFill="1" applyAlignment="1">
      <alignment horizontal="left"/>
    </xf>
    <xf numFmtId="0" fontId="33" fillId="5" borderId="0" xfId="0" applyFont="1" applyFill="1" applyAlignment="1">
      <alignment horizontal="left"/>
    </xf>
    <xf numFmtId="49" fontId="0" fillId="5" borderId="0" xfId="0" applyNumberFormat="1" applyFill="1" applyAlignment="1" applyProtection="1">
      <alignment horizontal="center"/>
      <protection locked="0"/>
    </xf>
    <xf numFmtId="167" fontId="0" fillId="5" borderId="0" xfId="0" applyNumberFormat="1" applyFill="1" applyProtection="1">
      <protection locked="0"/>
    </xf>
    <xf numFmtId="167" fontId="0" fillId="5" borderId="0" xfId="0" applyNumberFormat="1" applyFill="1"/>
    <xf numFmtId="0" fontId="6" fillId="5" borderId="16" xfId="0" applyFont="1" applyFill="1" applyBorder="1"/>
    <xf numFmtId="0" fontId="22" fillId="5" borderId="1" xfId="0" applyFont="1" applyFill="1" applyBorder="1" applyAlignment="1">
      <alignment horizontal="right"/>
    </xf>
    <xf numFmtId="167" fontId="10" fillId="5" borderId="0" xfId="0" applyNumberFormat="1" applyFont="1" applyFill="1"/>
    <xf numFmtId="167" fontId="31" fillId="3" borderId="3" xfId="0" applyNumberFormat="1" applyFont="1" applyFill="1" applyBorder="1"/>
    <xf numFmtId="0" fontId="33" fillId="5" borderId="0" xfId="0" applyFont="1" applyFill="1" applyAlignment="1">
      <alignment horizontal="right"/>
    </xf>
    <xf numFmtId="0" fontId="33" fillId="5" borderId="0" xfId="0" applyFont="1" applyFill="1"/>
    <xf numFmtId="167" fontId="10" fillId="3" borderId="30" xfId="0" applyNumberFormat="1" applyFont="1" applyFill="1" applyBorder="1"/>
    <xf numFmtId="0" fontId="35" fillId="5" borderId="0" xfId="0" applyFont="1" applyFill="1" applyAlignment="1">
      <alignment horizontal="right" vertical="center"/>
    </xf>
    <xf numFmtId="0" fontId="6" fillId="0" borderId="0" xfId="0" applyFont="1"/>
    <xf numFmtId="0" fontId="24" fillId="5" borderId="0" xfId="0" applyFont="1" applyFill="1" applyAlignment="1">
      <alignment horizontal="left" vertical="top" wrapText="1"/>
    </xf>
    <xf numFmtId="0" fontId="6" fillId="5" borderId="0" xfId="0" applyFont="1" applyFill="1" applyAlignment="1">
      <alignment horizontal="left" vertical="top" wrapText="1"/>
    </xf>
    <xf numFmtId="0" fontId="36" fillId="0" borderId="0" xfId="0" applyFont="1" applyAlignment="1">
      <alignment vertical="center"/>
    </xf>
    <xf numFmtId="0" fontId="36" fillId="0" borderId="0" xfId="0" applyFont="1"/>
    <xf numFmtId="0" fontId="37" fillId="0" borderId="0" xfId="0" applyFont="1"/>
    <xf numFmtId="0" fontId="38" fillId="0" borderId="0" xfId="0" applyFont="1" applyAlignment="1">
      <alignment vertical="center"/>
    </xf>
    <xf numFmtId="0" fontId="39" fillId="0" borderId="0" xfId="0" applyFont="1" applyAlignment="1">
      <alignment horizontal="left" vertical="center" indent="2"/>
    </xf>
    <xf numFmtId="167" fontId="10" fillId="7" borderId="13" xfId="0" applyNumberFormat="1" applyFont="1" applyFill="1" applyBorder="1"/>
    <xf numFmtId="167" fontId="1" fillId="7" borderId="13" xfId="0" applyNumberFormat="1" applyFont="1" applyFill="1" applyBorder="1"/>
    <xf numFmtId="0" fontId="10" fillId="5" borderId="0" xfId="0" applyFont="1" applyFill="1" applyAlignment="1">
      <alignment horizontal="right"/>
    </xf>
    <xf numFmtId="167" fontId="6" fillId="7" borderId="13" xfId="0" applyNumberFormat="1" applyFont="1" applyFill="1" applyBorder="1"/>
    <xf numFmtId="0" fontId="35" fillId="5" borderId="0" xfId="0" applyFont="1" applyFill="1" applyAlignment="1">
      <alignment horizontal="left"/>
    </xf>
    <xf numFmtId="0" fontId="35" fillId="5" borderId="29" xfId="0" applyFont="1" applyFill="1" applyBorder="1" applyAlignment="1">
      <alignment horizontal="left"/>
    </xf>
    <xf numFmtId="0" fontId="41" fillId="5" borderId="0" xfId="0" applyFont="1" applyFill="1" applyAlignment="1">
      <alignment horizontal="left"/>
    </xf>
    <xf numFmtId="0" fontId="42" fillId="5" borderId="29" xfId="0" applyFont="1" applyFill="1" applyBorder="1" applyAlignment="1">
      <alignment horizontal="left"/>
    </xf>
    <xf numFmtId="0" fontId="44" fillId="5" borderId="0" xfId="0" applyFont="1" applyFill="1" applyAlignment="1">
      <alignment horizontal="left" wrapText="1"/>
    </xf>
    <xf numFmtId="0" fontId="17" fillId="5" borderId="0" xfId="0" applyFont="1" applyFill="1" applyAlignment="1">
      <alignment horizontal="left" vertical="top" wrapText="1"/>
    </xf>
    <xf numFmtId="0" fontId="36" fillId="0" borderId="0" xfId="0" quotePrefix="1" applyFont="1" applyAlignment="1">
      <alignment horizontal="left" vertical="center" indent="5"/>
    </xf>
    <xf numFmtId="0" fontId="39" fillId="0" borderId="0" xfId="0" quotePrefix="1" applyFont="1" applyAlignment="1">
      <alignment horizontal="left" vertical="center" indent="2"/>
    </xf>
    <xf numFmtId="0" fontId="9" fillId="3" borderId="0" xfId="1" applyFill="1" applyBorder="1" applyAlignment="1" applyProtection="1">
      <alignment horizontal="left" vertical="center"/>
    </xf>
    <xf numFmtId="0" fontId="9" fillId="3" borderId="18" xfId="1" applyFill="1" applyBorder="1" applyAlignment="1" applyProtection="1">
      <alignment horizontal="left" vertical="center"/>
    </xf>
    <xf numFmtId="0" fontId="32" fillId="5" borderId="0" xfId="0" applyFont="1" applyFill="1" applyAlignment="1">
      <alignment horizontal="center"/>
    </xf>
    <xf numFmtId="0" fontId="22" fillId="3" borderId="14" xfId="0" applyFont="1" applyFill="1" applyBorder="1" applyAlignment="1">
      <alignment horizontal="left" vertical="top"/>
    </xf>
    <xf numFmtId="0" fontId="22" fillId="3" borderId="4" xfId="0" applyFont="1" applyFill="1" applyBorder="1" applyAlignment="1">
      <alignment horizontal="left" vertical="top" wrapText="1"/>
    </xf>
    <xf numFmtId="0" fontId="22" fillId="3" borderId="15" xfId="0" applyFont="1" applyFill="1" applyBorder="1" applyAlignment="1">
      <alignment horizontal="left" vertical="top" wrapText="1"/>
    </xf>
    <xf numFmtId="0" fontId="22" fillId="3" borderId="12" xfId="0" applyFont="1" applyFill="1" applyBorder="1" applyAlignment="1">
      <alignment horizontal="left" vertical="top"/>
    </xf>
    <xf numFmtId="0" fontId="24" fillId="3" borderId="12"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18" xfId="0" applyFont="1" applyFill="1" applyBorder="1" applyAlignment="1">
      <alignment horizontal="left" vertical="center" wrapText="1"/>
    </xf>
    <xf numFmtId="0" fontId="24" fillId="3" borderId="12" xfId="0" applyFont="1" applyFill="1" applyBorder="1" applyAlignment="1">
      <alignment horizontal="left" vertical="center"/>
    </xf>
    <xf numFmtId="0" fontId="24" fillId="3" borderId="0" xfId="0" applyFont="1" applyFill="1" applyAlignment="1">
      <alignment horizontal="left" vertical="center"/>
    </xf>
    <xf numFmtId="0" fontId="22" fillId="3" borderId="0" xfId="0" applyFont="1" applyFill="1" applyAlignment="1">
      <alignment horizontal="left" vertical="top" wrapText="1"/>
    </xf>
    <xf numFmtId="0" fontId="22" fillId="3" borderId="18" xfId="0" applyFont="1" applyFill="1" applyBorder="1" applyAlignment="1">
      <alignment horizontal="left" vertical="top" wrapText="1"/>
    </xf>
    <xf numFmtId="167" fontId="31" fillId="3" borderId="13" xfId="0" applyNumberFormat="1" applyFont="1" applyFill="1" applyBorder="1"/>
    <xf numFmtId="0" fontId="32" fillId="5" borderId="0" xfId="0" applyFont="1" applyFill="1"/>
    <xf numFmtId="0" fontId="9" fillId="3" borderId="12" xfId="1" applyFill="1" applyBorder="1" applyAlignment="1" applyProtection="1">
      <alignment horizontal="left" vertical="center"/>
    </xf>
    <xf numFmtId="0" fontId="0" fillId="5" borderId="29" xfId="0" applyFill="1" applyBorder="1"/>
    <xf numFmtId="0" fontId="19" fillId="5" borderId="0" xfId="0" applyFont="1" applyFill="1"/>
    <xf numFmtId="0" fontId="0" fillId="5" borderId="0" xfId="0" applyFill="1" applyAlignment="1">
      <alignment horizontal="left"/>
    </xf>
    <xf numFmtId="167" fontId="6" fillId="3" borderId="34" xfId="0" applyNumberFormat="1" applyFont="1" applyFill="1" applyBorder="1"/>
    <xf numFmtId="49" fontId="45" fillId="5" borderId="0" xfId="0" applyNumberFormat="1" applyFont="1" applyFill="1" applyAlignment="1" applyProtection="1">
      <alignment horizontal="left"/>
      <protection locked="0"/>
    </xf>
    <xf numFmtId="0" fontId="43" fillId="5" borderId="0" xfId="0" applyFont="1" applyFill="1" applyAlignment="1">
      <alignment horizontal="left"/>
    </xf>
    <xf numFmtId="0" fontId="34" fillId="0" borderId="0" xfId="0" applyFont="1"/>
    <xf numFmtId="0" fontId="47" fillId="5" borderId="0" xfId="0" applyFont="1" applyFill="1" applyAlignment="1">
      <alignment horizontal="center"/>
    </xf>
    <xf numFmtId="1" fontId="4" fillId="0" borderId="0" xfId="0" applyNumberFormat="1" applyFont="1" applyAlignment="1">
      <alignment horizontal="center"/>
    </xf>
    <xf numFmtId="0" fontId="1" fillId="0" borderId="0" xfId="0" applyFont="1" applyAlignment="1">
      <alignment horizontal="right"/>
    </xf>
    <xf numFmtId="0" fontId="48" fillId="0" borderId="0" xfId="0" applyFont="1"/>
    <xf numFmtId="167" fontId="4" fillId="3" borderId="30" xfId="2" applyNumberFormat="1" applyFont="1" applyFill="1" applyBorder="1" applyAlignment="1" applyProtection="1">
      <alignment vertical="center"/>
    </xf>
    <xf numFmtId="167" fontId="4" fillId="3" borderId="3" xfId="2" applyNumberFormat="1" applyFont="1" applyFill="1" applyBorder="1" applyAlignment="1" applyProtection="1">
      <alignment vertical="center"/>
    </xf>
    <xf numFmtId="0" fontId="5" fillId="3" borderId="35" xfId="0" applyFont="1" applyFill="1" applyBorder="1" applyAlignment="1">
      <alignment horizontal="left" vertical="center"/>
    </xf>
    <xf numFmtId="169" fontId="4" fillId="3" borderId="36" xfId="3" applyNumberFormat="1" applyFont="1" applyFill="1" applyBorder="1" applyAlignment="1" applyProtection="1">
      <alignment horizontal="right" vertical="center"/>
    </xf>
    <xf numFmtId="0" fontId="5" fillId="3" borderId="13" xfId="0" applyFont="1" applyFill="1" applyBorder="1" applyAlignment="1">
      <alignment horizontal="right" vertical="center" wrapText="1"/>
    </xf>
    <xf numFmtId="170" fontId="0" fillId="0" borderId="0" xfId="0" applyNumberFormat="1" applyProtection="1">
      <protection locked="0"/>
    </xf>
    <xf numFmtId="170" fontId="0" fillId="0" borderId="1" xfId="0" applyNumberFormat="1" applyBorder="1" applyProtection="1">
      <protection locked="0"/>
    </xf>
    <xf numFmtId="167" fontId="6" fillId="3" borderId="37" xfId="0" applyNumberFormat="1" applyFont="1" applyFill="1" applyBorder="1"/>
    <xf numFmtId="49" fontId="4" fillId="0" borderId="14" xfId="0" applyNumberFormat="1" applyFont="1" applyBorder="1" applyAlignment="1" applyProtection="1">
      <alignment horizontal="left" vertical="center"/>
      <protection locked="0"/>
    </xf>
    <xf numFmtId="169" fontId="4" fillId="3" borderId="39" xfId="3" applyNumberFormat="1" applyFont="1" applyFill="1" applyBorder="1" applyAlignment="1" applyProtection="1">
      <alignment horizontal="right" vertical="center"/>
    </xf>
    <xf numFmtId="49" fontId="0" fillId="0" borderId="10" xfId="0" applyNumberFormat="1" applyBorder="1" applyAlignment="1" applyProtection="1">
      <alignment horizontal="left"/>
      <protection locked="0"/>
    </xf>
    <xf numFmtId="49" fontId="0" fillId="0" borderId="23" xfId="0" applyNumberFormat="1" applyBorder="1" applyAlignment="1" applyProtection="1">
      <alignment horizontal="left"/>
      <protection locked="0"/>
    </xf>
    <xf numFmtId="0" fontId="4" fillId="0" borderId="9" xfId="0" applyFont="1" applyBorder="1" applyProtection="1">
      <protection locked="0"/>
    </xf>
    <xf numFmtId="0" fontId="4" fillId="0" borderId="10" xfId="0" applyFont="1" applyBorder="1" applyProtection="1">
      <protection locked="0"/>
    </xf>
    <xf numFmtId="0" fontId="4" fillId="0" borderId="23" xfId="0" applyFont="1" applyBorder="1" applyProtection="1">
      <protection locked="0"/>
    </xf>
    <xf numFmtId="0" fontId="20" fillId="5" borderId="14" xfId="0" applyFont="1" applyFill="1" applyBorder="1"/>
    <xf numFmtId="0" fontId="22" fillId="5" borderId="4" xfId="0" applyFont="1" applyFill="1" applyBorder="1" applyAlignment="1">
      <alignment horizontal="left"/>
    </xf>
    <xf numFmtId="0" fontId="0" fillId="5" borderId="4" xfId="0" applyFill="1" applyBorder="1"/>
    <xf numFmtId="0" fontId="0" fillId="5" borderId="15" xfId="0" applyFill="1" applyBorder="1"/>
    <xf numFmtId="0" fontId="22" fillId="5" borderId="12" xfId="0" applyFont="1" applyFill="1" applyBorder="1" applyAlignment="1">
      <alignment horizontal="left"/>
    </xf>
    <xf numFmtId="0" fontId="22" fillId="5" borderId="12" xfId="0" applyFont="1" applyFill="1" applyBorder="1"/>
    <xf numFmtId="0" fontId="20" fillId="5" borderId="12" xfId="0" applyFont="1" applyFill="1" applyBorder="1"/>
    <xf numFmtId="167" fontId="22" fillId="5" borderId="18" xfId="0" applyNumberFormat="1" applyFont="1" applyFill="1" applyBorder="1" applyAlignment="1">
      <alignment horizontal="left"/>
    </xf>
    <xf numFmtId="0" fontId="10" fillId="5" borderId="12" xfId="0" applyFont="1" applyFill="1" applyBorder="1"/>
    <xf numFmtId="0" fontId="22" fillId="5" borderId="12" xfId="0" applyFont="1" applyFill="1" applyBorder="1" applyAlignment="1">
      <alignment vertical="center" wrapText="1"/>
    </xf>
    <xf numFmtId="0" fontId="0" fillId="5" borderId="18" xfId="0" applyFill="1" applyBorder="1" applyAlignment="1">
      <alignment vertical="center"/>
    </xf>
    <xf numFmtId="0" fontId="17" fillId="5" borderId="12" xfId="0" applyFont="1" applyFill="1" applyBorder="1"/>
    <xf numFmtId="0" fontId="13" fillId="5" borderId="18" xfId="0" applyFont="1" applyFill="1" applyBorder="1"/>
    <xf numFmtId="0" fontId="17" fillId="5" borderId="16" xfId="0" applyFont="1" applyFill="1" applyBorder="1"/>
    <xf numFmtId="0" fontId="49" fillId="5" borderId="0" xfId="1" applyFont="1" applyFill="1" applyAlignment="1">
      <alignment horizontal="left"/>
    </xf>
    <xf numFmtId="0" fontId="4" fillId="8" borderId="0" xfId="0" applyFont="1" applyFill="1"/>
    <xf numFmtId="0" fontId="53" fillId="0" borderId="0" xfId="0" applyFont="1"/>
    <xf numFmtId="166" fontId="4" fillId="0" borderId="0" xfId="0" applyNumberFormat="1" applyFont="1" applyAlignment="1">
      <alignment horizontal="right"/>
    </xf>
    <xf numFmtId="166" fontId="4" fillId="4" borderId="0" xfId="0" applyNumberFormat="1" applyFont="1" applyFill="1"/>
    <xf numFmtId="164" fontId="4" fillId="0" borderId="0" xfId="0" applyNumberFormat="1" applyFont="1"/>
    <xf numFmtId="171" fontId="0" fillId="0" borderId="5" xfId="0" applyNumberFormat="1" applyBorder="1" applyProtection="1">
      <protection locked="0"/>
    </xf>
    <xf numFmtId="171" fontId="0" fillId="0" borderId="0" xfId="0" applyNumberFormat="1" applyProtection="1">
      <protection locked="0"/>
    </xf>
    <xf numFmtId="171" fontId="0" fillId="0" borderId="6" xfId="0" applyNumberFormat="1" applyBorder="1" applyProtection="1">
      <protection locked="0"/>
    </xf>
    <xf numFmtId="171" fontId="0" fillId="0" borderId="1" xfId="0" applyNumberFormat="1" applyBorder="1" applyProtection="1">
      <protection locked="0"/>
    </xf>
    <xf numFmtId="172" fontId="0" fillId="0" borderId="0" xfId="2" applyNumberFormat="1" applyFont="1" applyProtection="1">
      <protection locked="0"/>
    </xf>
    <xf numFmtId="172" fontId="0" fillId="0" borderId="1" xfId="2" applyNumberFormat="1" applyFont="1" applyBorder="1" applyProtection="1">
      <protection locked="0"/>
    </xf>
    <xf numFmtId="172" fontId="0" fillId="0" borderId="5" xfId="0" applyNumberFormat="1" applyBorder="1" applyProtection="1">
      <protection locked="0"/>
    </xf>
    <xf numFmtId="172" fontId="0" fillId="0" borderId="0" xfId="0" applyNumberFormat="1" applyProtection="1">
      <protection locked="0"/>
    </xf>
    <xf numFmtId="172" fontId="0" fillId="0" borderId="6" xfId="0" applyNumberFormat="1" applyBorder="1" applyProtection="1">
      <protection locked="0"/>
    </xf>
    <xf numFmtId="172" fontId="0" fillId="0" borderId="1" xfId="0" applyNumberFormat="1" applyBorder="1" applyProtection="1">
      <protection locked="0"/>
    </xf>
    <xf numFmtId="172" fontId="4" fillId="0" borderId="18" xfId="0" applyNumberFormat="1" applyFont="1" applyBorder="1" applyAlignment="1" applyProtection="1">
      <alignment horizontal="right"/>
      <protection locked="0"/>
    </xf>
    <xf numFmtId="172" fontId="4" fillId="0" borderId="17" xfId="0" applyNumberFormat="1" applyFont="1" applyBorder="1" applyAlignment="1" applyProtection="1">
      <alignment horizontal="right"/>
      <protection locked="0"/>
    </xf>
    <xf numFmtId="167" fontId="6" fillId="0" borderId="13" xfId="0" applyNumberFormat="1" applyFont="1" applyBorder="1" applyAlignment="1">
      <alignment horizontal="left" vertical="center"/>
    </xf>
    <xf numFmtId="167" fontId="20" fillId="5" borderId="18" xfId="0" applyNumberFormat="1" applyFont="1" applyFill="1" applyBorder="1" applyAlignment="1">
      <alignment horizontal="left" wrapText="1"/>
    </xf>
    <xf numFmtId="0" fontId="6" fillId="9" borderId="18" xfId="0" applyFont="1" applyFill="1" applyBorder="1" applyAlignment="1">
      <alignment horizontal="left" wrapText="1"/>
    </xf>
    <xf numFmtId="0" fontId="22" fillId="5" borderId="18" xfId="0" applyFont="1" applyFill="1" applyBorder="1"/>
    <xf numFmtId="0" fontId="22" fillId="5" borderId="0" xfId="0" applyFont="1" applyFill="1"/>
    <xf numFmtId="0" fontId="22" fillId="5" borderId="1" xfId="0" applyFont="1" applyFill="1" applyBorder="1"/>
    <xf numFmtId="0" fontId="22" fillId="5" borderId="17" xfId="0" applyFont="1" applyFill="1" applyBorder="1"/>
    <xf numFmtId="0" fontId="22" fillId="5" borderId="0" xfId="0" applyFont="1" applyFill="1" applyAlignment="1">
      <alignment horizontal="left"/>
    </xf>
    <xf numFmtId="0" fontId="18" fillId="5" borderId="0" xfId="0" applyFont="1" applyFill="1"/>
    <xf numFmtId="0" fontId="13" fillId="5" borderId="0" xfId="0" applyFont="1" applyFill="1"/>
    <xf numFmtId="167" fontId="6" fillId="9" borderId="0" xfId="0" applyNumberFormat="1" applyFont="1" applyFill="1" applyAlignment="1">
      <alignment horizontal="left"/>
    </xf>
    <xf numFmtId="167" fontId="22" fillId="5" borderId="0" xfId="0" applyNumberFormat="1" applyFont="1" applyFill="1"/>
    <xf numFmtId="167" fontId="22" fillId="5" borderId="0" xfId="0" applyNumberFormat="1" applyFont="1" applyFill="1" applyAlignment="1">
      <alignment horizontal="left"/>
    </xf>
    <xf numFmtId="0" fontId="13" fillId="9" borderId="0" xfId="0" applyFont="1" applyFill="1"/>
    <xf numFmtId="167" fontId="6" fillId="5" borderId="0" xfId="0" applyNumberFormat="1" applyFont="1" applyFill="1" applyAlignment="1">
      <alignment horizontal="left"/>
    </xf>
    <xf numFmtId="0" fontId="34" fillId="9" borderId="0" xfId="0" applyFont="1" applyFill="1" applyAlignment="1">
      <alignment horizontal="right"/>
    </xf>
    <xf numFmtId="0" fontId="0" fillId="5" borderId="0" xfId="0" applyFill="1" applyAlignment="1">
      <alignment vertical="center"/>
    </xf>
    <xf numFmtId="0" fontId="13" fillId="5" borderId="0" xfId="0" applyFont="1" applyFill="1" applyAlignment="1">
      <alignment horizontal="left"/>
    </xf>
    <xf numFmtId="0" fontId="13" fillId="5" borderId="18" xfId="0" applyFont="1" applyFill="1" applyBorder="1" applyAlignment="1">
      <alignment horizontal="left"/>
    </xf>
    <xf numFmtId="167" fontId="15" fillId="5" borderId="0" xfId="0" applyNumberFormat="1" applyFont="1" applyFill="1" applyAlignment="1">
      <alignment horizontal="left"/>
    </xf>
    <xf numFmtId="167" fontId="15" fillId="5" borderId="18" xfId="0" applyNumberFormat="1" applyFont="1" applyFill="1" applyBorder="1" applyAlignment="1">
      <alignment horizontal="left"/>
    </xf>
    <xf numFmtId="167" fontId="6" fillId="3" borderId="13" xfId="0" applyNumberFormat="1" applyFont="1" applyFill="1" applyBorder="1" applyAlignment="1">
      <alignment horizontal="left"/>
    </xf>
    <xf numFmtId="165" fontId="22" fillId="5" borderId="0" xfId="2" applyFont="1" applyFill="1" applyBorder="1" applyAlignment="1">
      <alignment horizontal="left" vertical="center"/>
    </xf>
    <xf numFmtId="49" fontId="0" fillId="0" borderId="6" xfId="0"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167" fontId="6" fillId="0" borderId="27" xfId="0" applyNumberFormat="1" applyFont="1" applyBorder="1"/>
    <xf numFmtId="167" fontId="6" fillId="3" borderId="13" xfId="0" applyNumberFormat="1" applyFont="1" applyFill="1" applyBorder="1" applyAlignment="1">
      <alignment horizontal="left" vertical="center"/>
    </xf>
    <xf numFmtId="167" fontId="1" fillId="3" borderId="13" xfId="0" applyNumberFormat="1" applyFont="1" applyFill="1" applyBorder="1" applyAlignment="1">
      <alignment horizontal="left"/>
    </xf>
    <xf numFmtId="167" fontId="1" fillId="10" borderId="13" xfId="0" applyNumberFormat="1" applyFont="1" applyFill="1" applyBorder="1" applyAlignment="1">
      <alignment horizontal="left"/>
    </xf>
    <xf numFmtId="0" fontId="24" fillId="3" borderId="12" xfId="0" applyFont="1" applyFill="1" applyBorder="1" applyAlignment="1">
      <alignment horizontal="left" vertical="top" wrapText="1"/>
    </xf>
    <xf numFmtId="0" fontId="24" fillId="3" borderId="18" xfId="0" applyFont="1" applyFill="1" applyBorder="1" applyAlignment="1">
      <alignment horizontal="left" vertical="top" wrapText="1"/>
    </xf>
    <xf numFmtId="3" fontId="55" fillId="0" borderId="38" xfId="0" applyNumberFormat="1" applyFont="1" applyBorder="1"/>
    <xf numFmtId="0" fontId="24" fillId="3" borderId="0" xfId="0" applyFont="1" applyFill="1" applyAlignment="1">
      <alignment horizontal="left" vertical="top" wrapText="1"/>
    </xf>
    <xf numFmtId="49" fontId="0" fillId="0" borderId="7" xfId="0" applyNumberFormat="1" applyBorder="1" applyProtection="1">
      <protection locked="0"/>
    </xf>
    <xf numFmtId="49" fontId="0" fillId="0" borderId="32" xfId="0" applyNumberFormat="1" applyBorder="1" applyProtection="1">
      <protection locked="0"/>
    </xf>
    <xf numFmtId="49" fontId="0" fillId="0" borderId="31" xfId="0" applyNumberFormat="1" applyBorder="1" applyProtection="1">
      <protection locked="0"/>
    </xf>
    <xf numFmtId="0" fontId="5" fillId="3" borderId="1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6" fillId="3" borderId="14"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3" borderId="0" xfId="0" applyFont="1" applyFill="1" applyAlignment="1">
      <alignment horizontal="left" vertical="top" wrapText="1"/>
    </xf>
    <xf numFmtId="0" fontId="6" fillId="3" borderId="18"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7" xfId="0" applyFont="1" applyFill="1" applyBorder="1" applyAlignment="1">
      <alignment horizontal="left" vertical="top" wrapText="1"/>
    </xf>
    <xf numFmtId="0" fontId="22" fillId="3" borderId="14" xfId="0" applyFont="1" applyFill="1" applyBorder="1" applyAlignment="1">
      <alignment horizontal="left" vertical="center"/>
    </xf>
    <xf numFmtId="0" fontId="22" fillId="3" borderId="4" xfId="0" applyFont="1" applyFill="1" applyBorder="1" applyAlignment="1">
      <alignment horizontal="left" vertical="center"/>
    </xf>
    <xf numFmtId="0" fontId="22" fillId="3" borderId="15" xfId="0" applyFont="1" applyFill="1" applyBorder="1" applyAlignment="1">
      <alignment horizontal="left" vertical="center"/>
    </xf>
    <xf numFmtId="0" fontId="9" fillId="3" borderId="16" xfId="1" applyFill="1" applyBorder="1" applyAlignment="1" applyProtection="1">
      <alignment horizontal="left" vertical="center"/>
    </xf>
    <xf numFmtId="0" fontId="9" fillId="3" borderId="1" xfId="1" applyFill="1" applyBorder="1" applyAlignment="1" applyProtection="1">
      <alignment horizontal="left" vertical="center"/>
    </xf>
    <xf numFmtId="0" fontId="9" fillId="3" borderId="17" xfId="1" applyFill="1" applyBorder="1" applyAlignment="1" applyProtection="1">
      <alignment horizontal="left" vertical="center"/>
    </xf>
    <xf numFmtId="0" fontId="24" fillId="3" borderId="12"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18" xfId="0" applyFont="1" applyFill="1" applyBorder="1" applyAlignment="1">
      <alignment horizontal="left" vertical="center" wrapText="1"/>
    </xf>
    <xf numFmtId="0" fontId="9" fillId="3" borderId="0" xfId="1" applyFill="1" applyBorder="1"/>
    <xf numFmtId="0" fontId="9" fillId="3" borderId="18" xfId="1" applyFill="1" applyBorder="1"/>
    <xf numFmtId="0" fontId="6" fillId="3" borderId="12" xfId="1" applyFont="1" applyFill="1" applyBorder="1" applyAlignment="1" applyProtection="1">
      <alignment horizontal="left" vertical="center" wrapText="1"/>
    </xf>
    <xf numFmtId="0" fontId="6" fillId="3" borderId="0" xfId="1" applyFont="1" applyFill="1" applyBorder="1" applyAlignment="1" applyProtection="1">
      <alignment horizontal="left" vertical="center" wrapText="1"/>
    </xf>
    <xf numFmtId="0" fontId="6" fillId="3" borderId="18" xfId="1" applyFont="1" applyFill="1" applyBorder="1" applyAlignment="1" applyProtection="1">
      <alignment horizontal="left" vertical="center" wrapText="1"/>
    </xf>
    <xf numFmtId="0" fontId="6" fillId="3" borderId="16" xfId="1" applyFont="1" applyFill="1" applyBorder="1" applyAlignment="1" applyProtection="1">
      <alignment horizontal="left" vertical="center" wrapText="1"/>
    </xf>
    <xf numFmtId="0" fontId="6" fillId="3" borderId="1" xfId="1" applyFont="1" applyFill="1" applyBorder="1" applyAlignment="1" applyProtection="1">
      <alignment horizontal="left" vertical="center" wrapText="1"/>
    </xf>
    <xf numFmtId="0" fontId="6" fillId="3" borderId="17" xfId="1" applyFont="1" applyFill="1" applyBorder="1" applyAlignment="1" applyProtection="1">
      <alignment horizontal="left" vertical="center" wrapText="1"/>
    </xf>
    <xf numFmtId="0" fontId="6" fillId="3" borderId="14"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18"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24" fillId="3" borderId="12" xfId="0" applyFont="1" applyFill="1" applyBorder="1" applyAlignment="1">
      <alignment horizontal="left" vertical="top" wrapText="1"/>
    </xf>
    <xf numFmtId="0" fontId="24" fillId="3" borderId="0" xfId="0" applyFont="1" applyFill="1" applyAlignment="1">
      <alignment horizontal="left" vertical="top" wrapText="1"/>
    </xf>
    <xf numFmtId="0" fontId="24" fillId="3" borderId="18" xfId="0" applyFont="1" applyFill="1" applyBorder="1" applyAlignment="1">
      <alignment horizontal="left" vertical="top" wrapText="1"/>
    </xf>
    <xf numFmtId="0" fontId="24" fillId="3" borderId="16"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4" fillId="3" borderId="17" xfId="0" applyFont="1" applyFill="1" applyBorder="1" applyAlignment="1">
      <alignment horizontal="left" vertical="center" wrapText="1"/>
    </xf>
    <xf numFmtId="0" fontId="5" fillId="3" borderId="12" xfId="0" applyFont="1" applyFill="1" applyBorder="1" applyAlignment="1">
      <alignment horizontal="left" vertical="top" wrapText="1"/>
    </xf>
    <xf numFmtId="0" fontId="5" fillId="3" borderId="0" xfId="0" applyFont="1" applyFill="1" applyAlignment="1">
      <alignment horizontal="left" vertical="top" wrapText="1"/>
    </xf>
    <xf numFmtId="0" fontId="5" fillId="3" borderId="18" xfId="0" applyFont="1" applyFill="1" applyBorder="1" applyAlignment="1">
      <alignment horizontal="left" vertical="top" wrapText="1"/>
    </xf>
    <xf numFmtId="0" fontId="24" fillId="3" borderId="12" xfId="0" applyFont="1" applyFill="1" applyBorder="1" applyAlignment="1">
      <alignment horizontal="left" vertical="center"/>
    </xf>
    <xf numFmtId="0" fontId="24" fillId="3" borderId="0" xfId="0" applyFont="1" applyFill="1" applyAlignment="1">
      <alignment horizontal="left" vertical="center"/>
    </xf>
    <xf numFmtId="0" fontId="9" fillId="3" borderId="0" xfId="1" applyFill="1" applyBorder="1" applyAlignment="1" applyProtection="1">
      <alignment horizontal="left" vertical="center"/>
    </xf>
    <xf numFmtId="0" fontId="9" fillId="3" borderId="18" xfId="1" applyFill="1" applyBorder="1" applyAlignment="1" applyProtection="1">
      <alignment horizontal="left" vertical="center"/>
    </xf>
    <xf numFmtId="0" fontId="22" fillId="3" borderId="12" xfId="0" applyFont="1" applyFill="1" applyBorder="1" applyAlignment="1">
      <alignment horizontal="left" vertical="top" wrapText="1"/>
    </xf>
    <xf numFmtId="0" fontId="22" fillId="3" borderId="0" xfId="0" applyFont="1" applyFill="1" applyAlignment="1">
      <alignment horizontal="left" vertical="top" wrapText="1"/>
    </xf>
    <xf numFmtId="0" fontId="22" fillId="3" borderId="18" xfId="0" applyFont="1" applyFill="1" applyBorder="1" applyAlignment="1">
      <alignment horizontal="left" vertical="top" wrapText="1"/>
    </xf>
    <xf numFmtId="0" fontId="24" fillId="3" borderId="18" xfId="0" applyFont="1" applyFill="1" applyBorder="1" applyAlignment="1">
      <alignment horizontal="left" vertical="center"/>
    </xf>
    <xf numFmtId="0" fontId="5" fillId="3" borderId="20" xfId="0" applyFont="1" applyFill="1" applyBorder="1" applyAlignment="1">
      <alignment horizontal="right"/>
    </xf>
    <xf numFmtId="0" fontId="5" fillId="3" borderId="21" xfId="0" applyFont="1" applyFill="1" applyBorder="1" applyAlignment="1">
      <alignment horizontal="right"/>
    </xf>
    <xf numFmtId="0" fontId="5" fillId="3" borderId="22" xfId="0" applyFont="1" applyFill="1" applyBorder="1" applyAlignment="1">
      <alignment horizontal="center" vertical="center" wrapText="1"/>
    </xf>
    <xf numFmtId="0" fontId="5" fillId="3" borderId="20" xfId="0" applyFont="1" applyFill="1" applyBorder="1" applyAlignment="1">
      <alignment horizontal="center" vertical="center" wrapText="1"/>
    </xf>
    <xf numFmtId="49" fontId="4" fillId="0" borderId="6" xfId="0" applyNumberFormat="1" applyFont="1" applyBorder="1" applyAlignment="1" applyProtection="1">
      <alignment horizontal="left" vertical="center"/>
      <protection locked="0"/>
    </xf>
    <xf numFmtId="49" fontId="4" fillId="0" borderId="1" xfId="0" applyNumberFormat="1" applyFont="1" applyBorder="1" applyAlignment="1" applyProtection="1">
      <alignment horizontal="left" vertical="center"/>
      <protection locked="0"/>
    </xf>
    <xf numFmtId="172" fontId="4" fillId="0" borderId="8" xfId="0" applyNumberFormat="1" applyFont="1" applyBorder="1" applyAlignment="1" applyProtection="1">
      <alignment horizontal="right" vertical="center"/>
      <protection locked="0"/>
    </xf>
    <xf numFmtId="172" fontId="4" fillId="0" borderId="32" xfId="0" applyNumberFormat="1" applyFont="1" applyBorder="1" applyAlignment="1" applyProtection="1">
      <alignment horizontal="right" vertical="center"/>
      <protection locked="0"/>
    </xf>
    <xf numFmtId="172" fontId="4" fillId="0" borderId="6" xfId="0" applyNumberFormat="1" applyFont="1" applyBorder="1" applyAlignment="1" applyProtection="1">
      <alignment horizontal="right" vertical="center"/>
      <protection locked="0"/>
    </xf>
    <xf numFmtId="172" fontId="4" fillId="0" borderId="31" xfId="0" applyNumberFormat="1" applyFont="1" applyBorder="1" applyAlignment="1" applyProtection="1">
      <alignment horizontal="right" vertical="center"/>
      <protection locked="0"/>
    </xf>
    <xf numFmtId="49" fontId="0" fillId="0" borderId="5" xfId="0" applyNumberFormat="1" applyBorder="1" applyAlignment="1" applyProtection="1">
      <alignment horizontal="left"/>
      <protection locked="0"/>
    </xf>
    <xf numFmtId="49" fontId="0" fillId="0" borderId="0" xfId="0" applyNumberFormat="1" applyAlignment="1" applyProtection="1">
      <alignment horizontal="left"/>
      <protection locked="0"/>
    </xf>
    <xf numFmtId="49" fontId="0" fillId="0" borderId="7" xfId="0" applyNumberFormat="1" applyBorder="1" applyAlignment="1" applyProtection="1">
      <alignment horizontal="left"/>
      <protection locked="0"/>
    </xf>
    <xf numFmtId="0" fontId="26" fillId="5" borderId="1" xfId="0" applyFont="1" applyFill="1" applyBorder="1" applyAlignment="1">
      <alignment horizontal="left" wrapText="1"/>
    </xf>
    <xf numFmtId="49" fontId="0" fillId="0" borderId="6" xfId="0" applyNumberFormat="1" applyBorder="1" applyProtection="1">
      <protection locked="0"/>
    </xf>
    <xf numFmtId="49" fontId="0" fillId="0" borderId="1" xfId="0" applyNumberFormat="1" applyBorder="1" applyProtection="1">
      <protection locked="0"/>
    </xf>
    <xf numFmtId="49" fontId="0" fillId="0" borderId="31" xfId="0" applyNumberFormat="1" applyBorder="1" applyProtection="1">
      <protection locked="0"/>
    </xf>
    <xf numFmtId="49" fontId="0" fillId="0" borderId="5" xfId="0" applyNumberFormat="1" applyBorder="1" applyProtection="1">
      <protection locked="0"/>
    </xf>
    <xf numFmtId="49" fontId="0" fillId="0" borderId="0" xfId="0" applyNumberFormat="1" applyProtection="1">
      <protection locked="0"/>
    </xf>
    <xf numFmtId="49" fontId="0" fillId="0" borderId="7" xfId="0" applyNumberFormat="1" applyBorder="1" applyProtection="1">
      <protection locked="0"/>
    </xf>
    <xf numFmtId="0" fontId="34" fillId="5" borderId="0" xfId="0" applyFont="1" applyFill="1" applyAlignment="1">
      <alignment horizontal="left" wrapText="1"/>
    </xf>
    <xf numFmtId="0" fontId="5" fillId="3" borderId="28" xfId="0" applyFont="1" applyFill="1" applyBorder="1" applyAlignment="1">
      <alignment horizontal="center" vertical="center" wrapText="1"/>
    </xf>
    <xf numFmtId="49" fontId="4" fillId="0" borderId="8" xfId="0" applyNumberFormat="1" applyFont="1" applyBorder="1" applyAlignment="1" applyProtection="1">
      <alignment horizontal="left" vertical="center"/>
      <protection locked="0"/>
    </xf>
    <xf numFmtId="49" fontId="4" fillId="0" borderId="4" xfId="0" applyNumberFormat="1" applyFont="1" applyBorder="1" applyAlignment="1" applyProtection="1">
      <alignment horizontal="left" vertical="center"/>
      <protection locked="0"/>
    </xf>
    <xf numFmtId="167" fontId="1" fillId="7" borderId="19" xfId="0" applyNumberFormat="1" applyFont="1" applyFill="1" applyBorder="1" applyAlignment="1">
      <alignment horizontal="right"/>
    </xf>
    <xf numFmtId="167" fontId="1" fillId="7" borderId="21" xfId="0" applyNumberFormat="1" applyFont="1" applyFill="1" applyBorder="1" applyAlignment="1">
      <alignment horizontal="right"/>
    </xf>
    <xf numFmtId="167" fontId="1" fillId="7" borderId="16" xfId="0" applyNumberFormat="1" applyFont="1" applyFill="1" applyBorder="1" applyAlignment="1">
      <alignment horizontal="right"/>
    </xf>
    <xf numFmtId="167" fontId="1" fillId="7" borderId="17" xfId="0" applyNumberFormat="1" applyFont="1" applyFill="1" applyBorder="1" applyAlignment="1">
      <alignment horizontal="right"/>
    </xf>
    <xf numFmtId="49" fontId="11" fillId="2" borderId="14" xfId="0" applyNumberFormat="1" applyFont="1" applyFill="1" applyBorder="1" applyAlignment="1" applyProtection="1">
      <alignment horizontal="left" vertical="center" wrapText="1"/>
      <protection locked="0"/>
    </xf>
    <xf numFmtId="49" fontId="11" fillId="2" borderId="4" xfId="0" applyNumberFormat="1" applyFont="1" applyFill="1" applyBorder="1" applyAlignment="1" applyProtection="1">
      <alignment horizontal="left" vertical="center" wrapText="1"/>
      <protection locked="0"/>
    </xf>
    <xf numFmtId="49" fontId="11" fillId="2" borderId="15" xfId="0" applyNumberFormat="1" applyFont="1" applyFill="1" applyBorder="1" applyAlignment="1" applyProtection="1">
      <alignment horizontal="left" vertical="center" wrapText="1"/>
      <protection locked="0"/>
    </xf>
    <xf numFmtId="49" fontId="11" fillId="2" borderId="19" xfId="0" applyNumberFormat="1" applyFont="1" applyFill="1" applyBorder="1" applyAlignment="1" applyProtection="1">
      <alignment horizontal="left" vertical="center" wrapText="1"/>
      <protection locked="0"/>
    </xf>
    <xf numFmtId="49" fontId="11" fillId="2" borderId="20" xfId="0" applyNumberFormat="1" applyFont="1" applyFill="1" applyBorder="1" applyAlignment="1" applyProtection="1">
      <alignment horizontal="left" vertical="center" wrapText="1"/>
      <protection locked="0"/>
    </xf>
    <xf numFmtId="49" fontId="11" fillId="2" borderId="21" xfId="0" applyNumberFormat="1" applyFont="1" applyFill="1" applyBorder="1" applyAlignment="1" applyProtection="1">
      <alignment horizontal="left" vertical="center" wrapText="1"/>
      <protection locked="0"/>
    </xf>
    <xf numFmtId="49" fontId="11" fillId="2" borderId="16" xfId="0" applyNumberFormat="1" applyFont="1" applyFill="1" applyBorder="1" applyAlignment="1" applyProtection="1">
      <alignment horizontal="left" vertical="center" wrapText="1" shrinkToFit="1"/>
      <protection locked="0"/>
    </xf>
    <xf numFmtId="49" fontId="11" fillId="2" borderId="1" xfId="0" applyNumberFormat="1" applyFont="1" applyFill="1" applyBorder="1" applyAlignment="1" applyProtection="1">
      <alignment horizontal="left" vertical="center" wrapText="1" shrinkToFit="1"/>
      <protection locked="0"/>
    </xf>
    <xf numFmtId="49" fontId="11" fillId="2" borderId="17" xfId="0" applyNumberFormat="1" applyFont="1" applyFill="1" applyBorder="1" applyAlignment="1" applyProtection="1">
      <alignment horizontal="left" vertical="center" wrapText="1" shrinkToFit="1"/>
      <protection locked="0"/>
    </xf>
    <xf numFmtId="49" fontId="0" fillId="0" borderId="6" xfId="0" applyNumberFormat="1" applyBorder="1" applyAlignment="1" applyProtection="1">
      <alignment horizontal="left"/>
      <protection locked="0"/>
    </xf>
    <xf numFmtId="49" fontId="0" fillId="0" borderId="1" xfId="0" applyNumberFormat="1" applyBorder="1" applyAlignment="1" applyProtection="1">
      <alignment horizontal="left"/>
      <protection locked="0"/>
    </xf>
    <xf numFmtId="49" fontId="0" fillId="0" borderId="31" xfId="0" applyNumberFormat="1" applyBorder="1" applyAlignment="1" applyProtection="1">
      <alignment horizontal="left"/>
      <protection locked="0"/>
    </xf>
    <xf numFmtId="0" fontId="5" fillId="3" borderId="22" xfId="0" applyFont="1" applyFill="1" applyBorder="1" applyAlignment="1">
      <alignment horizontal="left"/>
    </xf>
    <xf numFmtId="0" fontId="5" fillId="3" borderId="20" xfId="0" applyFont="1" applyFill="1" applyBorder="1" applyAlignment="1">
      <alignment horizontal="left"/>
    </xf>
    <xf numFmtId="0" fontId="5" fillId="3" borderId="28" xfId="0" applyFont="1" applyFill="1" applyBorder="1" applyAlignment="1">
      <alignment horizontal="left"/>
    </xf>
    <xf numFmtId="49" fontId="0" fillId="0" borderId="8" xfId="0" applyNumberFormat="1" applyBorder="1" applyAlignment="1" applyProtection="1">
      <alignment horizontal="left"/>
      <protection locked="0"/>
    </xf>
    <xf numFmtId="49" fontId="0" fillId="0" borderId="4" xfId="0" applyNumberFormat="1" applyBorder="1" applyAlignment="1" applyProtection="1">
      <alignment horizontal="left"/>
      <protection locked="0"/>
    </xf>
    <xf numFmtId="49" fontId="0" fillId="0" borderId="32" xfId="0" applyNumberFormat="1" applyBorder="1" applyAlignment="1" applyProtection="1">
      <alignment horizontal="left"/>
      <protection locked="0"/>
    </xf>
    <xf numFmtId="49" fontId="4" fillId="0" borderId="6" xfId="0" applyNumberFormat="1" applyFont="1" applyBorder="1" applyAlignment="1" applyProtection="1">
      <alignment horizontal="left"/>
      <protection locked="0"/>
    </xf>
    <xf numFmtId="49" fontId="4" fillId="0" borderId="1" xfId="0" applyNumberFormat="1" applyFont="1" applyBorder="1" applyAlignment="1" applyProtection="1">
      <alignment horizontal="left"/>
      <protection locked="0"/>
    </xf>
    <xf numFmtId="49" fontId="4" fillId="0" borderId="31" xfId="0" applyNumberFormat="1" applyFont="1" applyBorder="1" applyAlignment="1" applyProtection="1">
      <alignment horizontal="left"/>
      <protection locked="0"/>
    </xf>
    <xf numFmtId="49" fontId="0" fillId="0" borderId="8" xfId="0" applyNumberFormat="1" applyBorder="1" applyProtection="1">
      <protection locked="0"/>
    </xf>
    <xf numFmtId="49" fontId="0" fillId="0" borderId="4" xfId="0" applyNumberFormat="1" applyBorder="1" applyProtection="1">
      <protection locked="0"/>
    </xf>
    <xf numFmtId="49" fontId="0" fillId="0" borderId="32" xfId="0" applyNumberFormat="1" applyBorder="1" applyProtection="1">
      <protection locked="0"/>
    </xf>
    <xf numFmtId="0" fontId="6" fillId="0" borderId="19"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 fillId="3" borderId="19" xfId="0" applyFont="1" applyFill="1" applyBorder="1" applyAlignment="1">
      <alignment horizontal="left" wrapText="1"/>
    </xf>
    <xf numFmtId="0" fontId="5" fillId="3" borderId="20" xfId="0" applyFont="1" applyFill="1" applyBorder="1" applyAlignment="1">
      <alignment horizontal="left" wrapText="1"/>
    </xf>
    <xf numFmtId="0" fontId="5" fillId="3" borderId="21" xfId="0" applyFont="1" applyFill="1" applyBorder="1" applyAlignment="1">
      <alignment horizontal="left" wrapText="1"/>
    </xf>
    <xf numFmtId="49" fontId="4" fillId="0" borderId="8" xfId="0" applyNumberFormat="1" applyFont="1" applyBorder="1" applyAlignment="1" applyProtection="1">
      <alignment horizontal="left"/>
      <protection locked="0"/>
    </xf>
    <xf numFmtId="49" fontId="4" fillId="0" borderId="4" xfId="0" applyNumberFormat="1" applyFont="1" applyBorder="1" applyAlignment="1" applyProtection="1">
      <alignment horizontal="left"/>
      <protection locked="0"/>
    </xf>
    <xf numFmtId="49" fontId="4" fillId="0" borderId="32" xfId="0" applyNumberFormat="1" applyFont="1" applyBorder="1" applyAlignment="1" applyProtection="1">
      <alignment horizontal="left"/>
      <protection locked="0"/>
    </xf>
    <xf numFmtId="49" fontId="4" fillId="0" borderId="5" xfId="0" applyNumberFormat="1" applyFont="1" applyBorder="1" applyAlignment="1" applyProtection="1">
      <alignment horizontal="left"/>
      <protection locked="0"/>
    </xf>
    <xf numFmtId="49" fontId="4" fillId="0" borderId="0" xfId="0" applyNumberFormat="1" applyFont="1" applyAlignment="1" applyProtection="1">
      <alignment horizontal="left"/>
      <protection locked="0"/>
    </xf>
    <xf numFmtId="49" fontId="4" fillId="0" borderId="7" xfId="0" applyNumberFormat="1" applyFont="1" applyBorder="1" applyAlignment="1" applyProtection="1">
      <alignment horizontal="left"/>
      <protection locked="0"/>
    </xf>
    <xf numFmtId="0" fontId="0" fillId="0" borderId="5" xfId="0" applyBorder="1" applyAlignment="1">
      <alignment horizontal="left"/>
    </xf>
    <xf numFmtId="0" fontId="0" fillId="0" borderId="0" xfId="0" applyAlignment="1">
      <alignment horizontal="left"/>
    </xf>
    <xf numFmtId="0" fontId="0" fillId="0" borderId="7" xfId="0" applyBorder="1" applyAlignment="1">
      <alignment horizontal="left"/>
    </xf>
    <xf numFmtId="167" fontId="20" fillId="5" borderId="12" xfId="0" applyNumberFormat="1" applyFont="1" applyFill="1" applyBorder="1" applyAlignment="1">
      <alignment horizontal="left" wrapText="1"/>
    </xf>
    <xf numFmtId="167" fontId="20" fillId="5" borderId="0" xfId="0" applyNumberFormat="1" applyFont="1" applyFill="1" applyAlignment="1">
      <alignment horizontal="left" wrapText="1"/>
    </xf>
    <xf numFmtId="0" fontId="20" fillId="5" borderId="12" xfId="0" applyFont="1" applyFill="1" applyBorder="1" applyAlignment="1">
      <alignment horizontal="left" wrapText="1"/>
    </xf>
    <xf numFmtId="0" fontId="20" fillId="5" borderId="0" xfId="0" applyFont="1" applyFill="1" applyAlignment="1">
      <alignment horizontal="left" wrapText="1"/>
    </xf>
    <xf numFmtId="0" fontId="6" fillId="9" borderId="12" xfId="0" applyFont="1" applyFill="1" applyBorder="1" applyAlignment="1">
      <alignment horizontal="left" wrapText="1"/>
    </xf>
    <xf numFmtId="0" fontId="6" fillId="9" borderId="0" xfId="0" applyFont="1" applyFill="1" applyAlignment="1">
      <alignment horizontal="left" wrapText="1"/>
    </xf>
    <xf numFmtId="0" fontId="10" fillId="5" borderId="14" xfId="0" applyFont="1" applyFill="1" applyBorder="1" applyAlignment="1">
      <alignment horizontal="center"/>
    </xf>
    <xf numFmtId="0" fontId="10" fillId="5" borderId="4" xfId="0" applyFont="1" applyFill="1" applyBorder="1" applyAlignment="1">
      <alignment horizontal="center"/>
    </xf>
    <xf numFmtId="0" fontId="10" fillId="5" borderId="15" xfId="0" applyFont="1" applyFill="1" applyBorder="1" applyAlignment="1">
      <alignment horizontal="center"/>
    </xf>
    <xf numFmtId="0" fontId="22" fillId="3" borderId="16" xfId="0" applyFont="1" applyFill="1" applyBorder="1" applyAlignment="1">
      <alignment horizontal="left" vertical="top" wrapText="1"/>
    </xf>
    <xf numFmtId="0" fontId="22" fillId="3" borderId="1" xfId="0" applyFont="1" applyFill="1" applyBorder="1" applyAlignment="1">
      <alignment horizontal="left" vertical="top" wrapText="1"/>
    </xf>
    <xf numFmtId="0" fontId="22" fillId="3" borderId="17" xfId="0" applyFont="1" applyFill="1" applyBorder="1" applyAlignment="1">
      <alignment horizontal="left" vertical="top" wrapText="1"/>
    </xf>
    <xf numFmtId="0" fontId="26" fillId="5" borderId="1" xfId="0" applyFont="1" applyFill="1" applyBorder="1"/>
    <xf numFmtId="0" fontId="5" fillId="3" borderId="40" xfId="0"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3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30"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23"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3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6" fillId="3" borderId="6" xfId="0" applyFont="1" applyFill="1" applyBorder="1" applyAlignment="1">
      <alignment horizontal="left" vertical="center" wrapText="1"/>
    </xf>
    <xf numFmtId="0" fontId="56" fillId="3" borderId="31" xfId="0" applyFont="1" applyFill="1" applyBorder="1" applyAlignment="1">
      <alignment horizontal="left" vertical="center" wrapText="1"/>
    </xf>
    <xf numFmtId="170" fontId="0" fillId="0" borderId="5" xfId="0" applyNumberFormat="1" applyBorder="1" applyProtection="1">
      <protection locked="0"/>
    </xf>
    <xf numFmtId="0" fontId="5" fillId="3" borderId="3" xfId="0" applyFont="1" applyFill="1" applyBorder="1" applyAlignment="1">
      <alignment horizontal="center" vertical="center"/>
    </xf>
    <xf numFmtId="0" fontId="54" fillId="3" borderId="33" xfId="0" applyFont="1" applyFill="1" applyBorder="1" applyAlignment="1">
      <alignment horizontal="center" wrapText="1"/>
    </xf>
  </cellXfs>
  <cellStyles count="4">
    <cellStyle name="Hyperlink" xfId="1" builtinId="8"/>
    <cellStyle name="Procent" xfId="3" builtinId="5"/>
    <cellStyle name="Standaard" xfId="0" builtinId="0"/>
    <cellStyle name="Valuta" xfId="2" builtinId="4"/>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theme="4" tint="0.79998168889431442"/>
        </patternFill>
      </fill>
    </dxf>
    <dxf>
      <font>
        <color rgb="FF9C0006"/>
      </font>
      <fill>
        <patternFill>
          <bgColor rgb="FFFFC7CE"/>
        </patternFill>
      </fill>
    </dxf>
  </dxfs>
  <tableStyles count="1" defaultTableStyle="TableStyleMedium2" defaultPivotStyle="PivotStyleLight16">
    <tableStyle name="Invisible" pivot="0" table="0" count="0" xr9:uid="{4CBD3DCD-4A39-4C12-AB6B-1F8FFD421B27}"/>
  </tableStyles>
  <colors>
    <mruColors>
      <color rgb="FFFFC7CE"/>
      <color rgb="FF005576"/>
      <color rgb="FF0000FF"/>
      <color rgb="FFF4F4F4"/>
      <color rgb="FFECF1E5"/>
      <color rgb="FF60574F"/>
      <color rgb="FFF6EEEF"/>
      <color rgb="FFF6F0E7"/>
      <color rgb="FFE4F1F1"/>
      <color rgb="FFE9F1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10</xdr:col>
      <xdr:colOff>83061</xdr:colOff>
      <xdr:row>1</xdr:row>
      <xdr:rowOff>154612</xdr:rowOff>
    </xdr:from>
    <xdr:to>
      <xdr:col>12</xdr:col>
      <xdr:colOff>683033</xdr:colOff>
      <xdr:row>4</xdr:row>
      <xdr:rowOff>256751</xdr:rowOff>
    </xdr:to>
    <xdr:pic>
      <xdr:nvPicPr>
        <xdr:cNvPr id="3" name="Afbeelding 2">
          <a:extLst>
            <a:ext uri="{FF2B5EF4-FFF2-40B4-BE49-F238E27FC236}">
              <a16:creationId xmlns:a16="http://schemas.microsoft.com/office/drawing/2014/main" id="{E096C64E-5CF4-43DF-85C3-BD8B46C725ED}"/>
            </a:ext>
          </a:extLst>
        </xdr:cNvPr>
        <xdr:cNvPicPr>
          <a:picLocks noChangeAspect="1"/>
        </xdr:cNvPicPr>
      </xdr:nvPicPr>
      <xdr:blipFill>
        <a:blip xmlns:r="http://schemas.openxmlformats.org/officeDocument/2006/relationships" r:embed="rId1"/>
        <a:stretch>
          <a:fillRect/>
        </a:stretch>
      </xdr:blipFill>
      <xdr:spPr>
        <a:xfrm>
          <a:off x="12503661" y="345112"/>
          <a:ext cx="2581172" cy="702214"/>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324996</xdr:colOff>
      <xdr:row>2</xdr:row>
      <xdr:rowOff>38407</xdr:rowOff>
    </xdr:from>
    <xdr:to>
      <xdr:col>13</xdr:col>
      <xdr:colOff>873253</xdr:colOff>
      <xdr:row>5</xdr:row>
      <xdr:rowOff>54821</xdr:rowOff>
    </xdr:to>
    <xdr:pic>
      <xdr:nvPicPr>
        <xdr:cNvPr id="3" name="Afbeelding 2">
          <a:extLst>
            <a:ext uri="{FF2B5EF4-FFF2-40B4-BE49-F238E27FC236}">
              <a16:creationId xmlns:a16="http://schemas.microsoft.com/office/drawing/2014/main" id="{D71F9A0C-2356-48C4-985F-AD0C2DDDBABC}"/>
            </a:ext>
          </a:extLst>
        </xdr:cNvPr>
        <xdr:cNvPicPr>
          <a:picLocks noChangeAspect="1"/>
        </xdr:cNvPicPr>
      </xdr:nvPicPr>
      <xdr:blipFill>
        <a:blip xmlns:r="http://schemas.openxmlformats.org/officeDocument/2006/relationships" r:embed="rId1"/>
        <a:stretch>
          <a:fillRect/>
        </a:stretch>
      </xdr:blipFill>
      <xdr:spPr>
        <a:xfrm>
          <a:off x="13046163" y="408824"/>
          <a:ext cx="2554713" cy="646545"/>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68036</xdr:rowOff>
    </xdr:from>
    <xdr:to>
      <xdr:col>9</xdr:col>
      <xdr:colOff>223957</xdr:colOff>
      <xdr:row>44</xdr:row>
      <xdr:rowOff>16102</xdr:rowOff>
    </xdr:to>
    <xdr:pic>
      <xdr:nvPicPr>
        <xdr:cNvPr id="5" name="Afbeelding 4">
          <a:extLst>
            <a:ext uri="{FF2B5EF4-FFF2-40B4-BE49-F238E27FC236}">
              <a16:creationId xmlns:a16="http://schemas.microsoft.com/office/drawing/2014/main" id="{88E4A023-7CDA-4F53-65F0-2C6CFCECDC6A}"/>
            </a:ext>
          </a:extLst>
        </xdr:cNvPr>
        <xdr:cNvPicPr>
          <a:picLocks noChangeAspect="1"/>
        </xdr:cNvPicPr>
      </xdr:nvPicPr>
      <xdr:blipFill>
        <a:blip xmlns:r="http://schemas.openxmlformats.org/officeDocument/2006/relationships" r:embed="rId1"/>
        <a:stretch>
          <a:fillRect/>
        </a:stretch>
      </xdr:blipFill>
      <xdr:spPr>
        <a:xfrm>
          <a:off x="0" y="272143"/>
          <a:ext cx="5734850" cy="8125959"/>
        </a:xfrm>
        <a:prstGeom prst="rect">
          <a:avLst/>
        </a:prstGeom>
      </xdr:spPr>
    </xdr:pic>
    <xdr:clientData/>
  </xdr:twoCellAnchor>
  <xdr:twoCellAnchor editAs="oneCell">
    <xdr:from>
      <xdr:col>20</xdr:col>
      <xdr:colOff>0</xdr:colOff>
      <xdr:row>1</xdr:row>
      <xdr:rowOff>0</xdr:rowOff>
    </xdr:from>
    <xdr:to>
      <xdr:col>29</xdr:col>
      <xdr:colOff>223958</xdr:colOff>
      <xdr:row>43</xdr:row>
      <xdr:rowOff>138566</xdr:rowOff>
    </xdr:to>
    <xdr:pic>
      <xdr:nvPicPr>
        <xdr:cNvPr id="9" name="Afbeelding 8">
          <a:extLst>
            <a:ext uri="{FF2B5EF4-FFF2-40B4-BE49-F238E27FC236}">
              <a16:creationId xmlns:a16="http://schemas.microsoft.com/office/drawing/2014/main" id="{031011C9-2BB6-DFFD-2BCC-C702E9D10627}"/>
            </a:ext>
          </a:extLst>
        </xdr:cNvPr>
        <xdr:cNvPicPr>
          <a:picLocks noChangeAspect="1"/>
        </xdr:cNvPicPr>
      </xdr:nvPicPr>
      <xdr:blipFill>
        <a:blip xmlns:r="http://schemas.openxmlformats.org/officeDocument/2006/relationships" r:embed="rId2"/>
        <a:stretch>
          <a:fillRect/>
        </a:stretch>
      </xdr:blipFill>
      <xdr:spPr>
        <a:xfrm>
          <a:off x="12246429" y="204107"/>
          <a:ext cx="5734850" cy="8125959"/>
        </a:xfrm>
        <a:prstGeom prst="rect">
          <a:avLst/>
        </a:prstGeom>
      </xdr:spPr>
    </xdr:pic>
    <xdr:clientData/>
  </xdr:twoCellAnchor>
  <xdr:twoCellAnchor editAs="oneCell">
    <xdr:from>
      <xdr:col>30</xdr:col>
      <xdr:colOff>0</xdr:colOff>
      <xdr:row>1</xdr:row>
      <xdr:rowOff>0</xdr:rowOff>
    </xdr:from>
    <xdr:to>
      <xdr:col>39</xdr:col>
      <xdr:colOff>233484</xdr:colOff>
      <xdr:row>43</xdr:row>
      <xdr:rowOff>148092</xdr:rowOff>
    </xdr:to>
    <xdr:pic>
      <xdr:nvPicPr>
        <xdr:cNvPr id="10" name="Afbeelding 9">
          <a:extLst>
            <a:ext uri="{FF2B5EF4-FFF2-40B4-BE49-F238E27FC236}">
              <a16:creationId xmlns:a16="http://schemas.microsoft.com/office/drawing/2014/main" id="{3F9223A4-D3D6-2002-2AE9-13C2FA8943FF}"/>
            </a:ext>
          </a:extLst>
        </xdr:cNvPr>
        <xdr:cNvPicPr>
          <a:picLocks noChangeAspect="1"/>
        </xdr:cNvPicPr>
      </xdr:nvPicPr>
      <xdr:blipFill>
        <a:blip xmlns:r="http://schemas.openxmlformats.org/officeDocument/2006/relationships" r:embed="rId3"/>
        <a:stretch>
          <a:fillRect/>
        </a:stretch>
      </xdr:blipFill>
      <xdr:spPr>
        <a:xfrm>
          <a:off x="18369643" y="204107"/>
          <a:ext cx="5744377" cy="8135485"/>
        </a:xfrm>
        <a:prstGeom prst="rect">
          <a:avLst/>
        </a:prstGeom>
      </xdr:spPr>
    </xdr:pic>
    <xdr:clientData/>
  </xdr:twoCellAnchor>
  <xdr:twoCellAnchor editAs="oneCell">
    <xdr:from>
      <xdr:col>10</xdr:col>
      <xdr:colOff>0</xdr:colOff>
      <xdr:row>1</xdr:row>
      <xdr:rowOff>0</xdr:rowOff>
    </xdr:from>
    <xdr:to>
      <xdr:col>19</xdr:col>
      <xdr:colOff>223957</xdr:colOff>
      <xdr:row>43</xdr:row>
      <xdr:rowOff>148092</xdr:rowOff>
    </xdr:to>
    <xdr:pic>
      <xdr:nvPicPr>
        <xdr:cNvPr id="12" name="Afbeelding 11">
          <a:extLst>
            <a:ext uri="{FF2B5EF4-FFF2-40B4-BE49-F238E27FC236}">
              <a16:creationId xmlns:a16="http://schemas.microsoft.com/office/drawing/2014/main" id="{16865A9B-FDAB-4F70-A72A-1BD9E4A8359B}"/>
            </a:ext>
          </a:extLst>
        </xdr:cNvPr>
        <xdr:cNvPicPr>
          <a:picLocks noChangeAspect="1"/>
        </xdr:cNvPicPr>
      </xdr:nvPicPr>
      <xdr:blipFill>
        <a:blip xmlns:r="http://schemas.openxmlformats.org/officeDocument/2006/relationships" r:embed="rId4"/>
        <a:stretch>
          <a:fillRect/>
        </a:stretch>
      </xdr:blipFill>
      <xdr:spPr>
        <a:xfrm>
          <a:off x="6123214" y="204107"/>
          <a:ext cx="5734850" cy="8135485"/>
        </a:xfrm>
        <a:prstGeom prst="rect">
          <a:avLst/>
        </a:prstGeom>
      </xdr:spPr>
    </xdr:pic>
    <xdr:clientData/>
  </xdr:twoCellAnchor>
  <xdr:twoCellAnchor editAs="oneCell">
    <xdr:from>
      <xdr:col>40</xdr:col>
      <xdr:colOff>0</xdr:colOff>
      <xdr:row>1</xdr:row>
      <xdr:rowOff>0</xdr:rowOff>
    </xdr:from>
    <xdr:to>
      <xdr:col>49</xdr:col>
      <xdr:colOff>214431</xdr:colOff>
      <xdr:row>43</xdr:row>
      <xdr:rowOff>157619</xdr:rowOff>
    </xdr:to>
    <xdr:pic>
      <xdr:nvPicPr>
        <xdr:cNvPr id="14" name="Afbeelding 13">
          <a:extLst>
            <a:ext uri="{FF2B5EF4-FFF2-40B4-BE49-F238E27FC236}">
              <a16:creationId xmlns:a16="http://schemas.microsoft.com/office/drawing/2014/main" id="{3FCF4E18-F1FF-E8D1-D4F5-D119BF7E6C29}"/>
            </a:ext>
          </a:extLst>
        </xdr:cNvPr>
        <xdr:cNvPicPr>
          <a:picLocks noChangeAspect="1"/>
        </xdr:cNvPicPr>
      </xdr:nvPicPr>
      <xdr:blipFill>
        <a:blip xmlns:r="http://schemas.openxmlformats.org/officeDocument/2006/relationships" r:embed="rId5"/>
        <a:stretch>
          <a:fillRect/>
        </a:stretch>
      </xdr:blipFill>
      <xdr:spPr>
        <a:xfrm>
          <a:off x="24492857" y="204107"/>
          <a:ext cx="5725324" cy="8145012"/>
        </a:xfrm>
        <a:prstGeom prst="rect">
          <a:avLst/>
        </a:prstGeom>
      </xdr:spPr>
    </xdr:pic>
    <xdr:clientData/>
  </xdr:twoCellAnchor>
  <xdr:twoCellAnchor editAs="oneCell">
    <xdr:from>
      <xdr:col>50</xdr:col>
      <xdr:colOff>0</xdr:colOff>
      <xdr:row>1</xdr:row>
      <xdr:rowOff>0</xdr:rowOff>
    </xdr:from>
    <xdr:to>
      <xdr:col>59</xdr:col>
      <xdr:colOff>223957</xdr:colOff>
      <xdr:row>43</xdr:row>
      <xdr:rowOff>157619</xdr:rowOff>
    </xdr:to>
    <xdr:pic>
      <xdr:nvPicPr>
        <xdr:cNvPr id="15" name="Afbeelding 14">
          <a:extLst>
            <a:ext uri="{FF2B5EF4-FFF2-40B4-BE49-F238E27FC236}">
              <a16:creationId xmlns:a16="http://schemas.microsoft.com/office/drawing/2014/main" id="{A100E866-5BBA-E19C-C7D0-DDEE8916F00F}"/>
            </a:ext>
          </a:extLst>
        </xdr:cNvPr>
        <xdr:cNvPicPr>
          <a:picLocks noChangeAspect="1"/>
        </xdr:cNvPicPr>
      </xdr:nvPicPr>
      <xdr:blipFill>
        <a:blip xmlns:r="http://schemas.openxmlformats.org/officeDocument/2006/relationships" r:embed="rId6"/>
        <a:stretch>
          <a:fillRect/>
        </a:stretch>
      </xdr:blipFill>
      <xdr:spPr>
        <a:xfrm>
          <a:off x="30616071" y="204107"/>
          <a:ext cx="5734850" cy="8145012"/>
        </a:xfrm>
        <a:prstGeom prst="rect">
          <a:avLst/>
        </a:prstGeom>
      </xdr:spPr>
    </xdr:pic>
    <xdr:clientData/>
  </xdr:twoCellAnchor>
  <xdr:twoCellAnchor editAs="oneCell">
    <xdr:from>
      <xdr:col>60</xdr:col>
      <xdr:colOff>0</xdr:colOff>
      <xdr:row>1</xdr:row>
      <xdr:rowOff>0</xdr:rowOff>
    </xdr:from>
    <xdr:to>
      <xdr:col>69</xdr:col>
      <xdr:colOff>243010</xdr:colOff>
      <xdr:row>43</xdr:row>
      <xdr:rowOff>148092</xdr:rowOff>
    </xdr:to>
    <xdr:pic>
      <xdr:nvPicPr>
        <xdr:cNvPr id="16" name="Afbeelding 15">
          <a:extLst>
            <a:ext uri="{FF2B5EF4-FFF2-40B4-BE49-F238E27FC236}">
              <a16:creationId xmlns:a16="http://schemas.microsoft.com/office/drawing/2014/main" id="{3BA011F2-5187-9CF9-6A55-1AB2832F8C97}"/>
            </a:ext>
          </a:extLst>
        </xdr:cNvPr>
        <xdr:cNvPicPr>
          <a:picLocks noChangeAspect="1"/>
        </xdr:cNvPicPr>
      </xdr:nvPicPr>
      <xdr:blipFill>
        <a:blip xmlns:r="http://schemas.openxmlformats.org/officeDocument/2006/relationships" r:embed="rId7"/>
        <a:stretch>
          <a:fillRect/>
        </a:stretch>
      </xdr:blipFill>
      <xdr:spPr>
        <a:xfrm>
          <a:off x="36739286" y="204107"/>
          <a:ext cx="5753903" cy="8135485"/>
        </a:xfrm>
        <a:prstGeom prst="rect">
          <a:avLst/>
        </a:prstGeom>
      </xdr:spPr>
    </xdr:pic>
    <xdr:clientData/>
  </xdr:twoCellAnchor>
  <xdr:twoCellAnchor editAs="oneCell">
    <xdr:from>
      <xdr:col>70</xdr:col>
      <xdr:colOff>0</xdr:colOff>
      <xdr:row>1</xdr:row>
      <xdr:rowOff>0</xdr:rowOff>
    </xdr:from>
    <xdr:to>
      <xdr:col>79</xdr:col>
      <xdr:colOff>233484</xdr:colOff>
      <xdr:row>43</xdr:row>
      <xdr:rowOff>129040</xdr:rowOff>
    </xdr:to>
    <xdr:pic>
      <xdr:nvPicPr>
        <xdr:cNvPr id="17" name="Afbeelding 16">
          <a:extLst>
            <a:ext uri="{FF2B5EF4-FFF2-40B4-BE49-F238E27FC236}">
              <a16:creationId xmlns:a16="http://schemas.microsoft.com/office/drawing/2014/main" id="{6B096A39-6ED9-9B2D-BE68-229E7740A65B}"/>
            </a:ext>
          </a:extLst>
        </xdr:cNvPr>
        <xdr:cNvPicPr>
          <a:picLocks noChangeAspect="1"/>
        </xdr:cNvPicPr>
      </xdr:nvPicPr>
      <xdr:blipFill>
        <a:blip xmlns:r="http://schemas.openxmlformats.org/officeDocument/2006/relationships" r:embed="rId8"/>
        <a:stretch>
          <a:fillRect/>
        </a:stretch>
      </xdr:blipFill>
      <xdr:spPr>
        <a:xfrm>
          <a:off x="42862500" y="204107"/>
          <a:ext cx="5744377" cy="811643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nwo.nl/financiering/hoe-werkt-dat/salaristabellen" TargetMode="External"/><Relationship Id="rId7" Type="http://schemas.openxmlformats.org/officeDocument/2006/relationships/hyperlink" Target="https://www.zonmw.nl/sites/zonmw/files/2026-02/Call-for-proposals-ZonMw-Open-Comp-2026_ENG_4.pdf" TargetMode="External"/><Relationship Id="rId2" Type="http://schemas.openxmlformats.org/officeDocument/2006/relationships/hyperlink" Target="https://www.nwo.nl/documents/nwo/juridisch/nwo-subsidieregeling-1-mei-2017" TargetMode="External"/><Relationship Id="rId1" Type="http://schemas.openxmlformats.org/officeDocument/2006/relationships/hyperlink" Target="http://www.zonmw.nl/nl/subsidies/voorwaarden-en-financien/" TargetMode="External"/><Relationship Id="rId6" Type="http://schemas.openxmlformats.org/officeDocument/2006/relationships/hyperlink" Target="https://www.zonmw.nl/sites/zonmw/files/2026-02/Call-for-proposals-ZonMw-Open-Comp-2026_NL_4.pdf" TargetMode="External"/><Relationship Id="rId5" Type="http://schemas.openxmlformats.org/officeDocument/2006/relationships/hyperlink" Target="https://mijn.zonmw.nl/" TargetMode="External"/><Relationship Id="rId4" Type="http://schemas.openxmlformats.org/officeDocument/2006/relationships/hyperlink" Target="https://www.nwo.nl/nwo-subsidieregeling"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D01D-7A6E-49B3-8723-CFB6D836BC24}">
  <sheetPr codeName="Sheet2"/>
  <dimension ref="B1:M107"/>
  <sheetViews>
    <sheetView showGridLines="0" topLeftCell="A40" zoomScale="80" zoomScaleNormal="80" workbookViewId="0">
      <selection activeCell="A61" sqref="A61:XFD61"/>
    </sheetView>
  </sheetViews>
  <sheetFormatPr defaultColWidth="8.85546875" defaultRowHeight="15" x14ac:dyDescent="0.25"/>
  <cols>
    <col min="3" max="3" width="51.7109375" customWidth="1"/>
    <col min="4" max="4" width="40.7109375" customWidth="1"/>
    <col min="5" max="11" width="11.7109375" customWidth="1"/>
    <col min="12" max="12" width="17.140625" customWidth="1"/>
    <col min="13" max="13" width="11.7109375" customWidth="1"/>
  </cols>
  <sheetData>
    <row r="1" spans="2:13" ht="15.75" thickBot="1" x14ac:dyDescent="0.3"/>
    <row r="2" spans="2:13" x14ac:dyDescent="0.25">
      <c r="B2" s="76"/>
      <c r="C2" s="49"/>
      <c r="D2" s="49"/>
      <c r="E2" s="49"/>
      <c r="F2" s="49"/>
      <c r="G2" s="49"/>
      <c r="H2" s="49"/>
      <c r="I2" s="49"/>
      <c r="J2" s="49"/>
      <c r="K2" s="49"/>
      <c r="L2" s="49"/>
      <c r="M2" s="77"/>
    </row>
    <row r="3" spans="2:13" ht="18.75" x14ac:dyDescent="0.3">
      <c r="B3" s="51"/>
      <c r="C3" s="33"/>
      <c r="D3" s="42"/>
      <c r="E3" s="89" t="s">
        <v>192</v>
      </c>
      <c r="F3" s="35"/>
      <c r="G3" s="35"/>
      <c r="H3" s="35"/>
      <c r="I3" s="35"/>
      <c r="J3" s="35"/>
      <c r="K3" s="35"/>
      <c r="L3" s="35"/>
      <c r="M3" s="50"/>
    </row>
    <row r="4" spans="2:13" ht="15.75" x14ac:dyDescent="0.25">
      <c r="B4" s="51"/>
      <c r="C4" s="33"/>
      <c r="D4" s="43"/>
      <c r="E4" s="90" t="s">
        <v>11</v>
      </c>
      <c r="F4" s="35"/>
      <c r="G4" s="35"/>
      <c r="H4" s="35"/>
      <c r="I4" s="35"/>
      <c r="J4" s="35"/>
      <c r="K4" s="35"/>
      <c r="L4" s="35"/>
      <c r="M4" s="50"/>
    </row>
    <row r="5" spans="2:13" ht="26.25" x14ac:dyDescent="0.4">
      <c r="B5" s="51"/>
      <c r="C5" s="139"/>
      <c r="D5" s="139"/>
      <c r="E5" s="126" t="s">
        <v>54</v>
      </c>
      <c r="F5" s="139"/>
      <c r="G5" s="139"/>
      <c r="H5" s="139"/>
      <c r="I5" s="139"/>
      <c r="J5" s="139"/>
      <c r="K5" s="139"/>
      <c r="L5" s="139"/>
      <c r="M5" s="50"/>
    </row>
    <row r="6" spans="2:13" ht="21" x14ac:dyDescent="0.35">
      <c r="B6" s="51"/>
      <c r="C6" s="88"/>
      <c r="D6" s="88"/>
      <c r="E6" s="148" t="s">
        <v>67</v>
      </c>
      <c r="F6" s="88"/>
      <c r="G6" s="88"/>
      <c r="H6" s="88"/>
      <c r="I6" s="88"/>
      <c r="J6" s="35"/>
      <c r="K6" s="35"/>
      <c r="L6" s="35"/>
      <c r="M6" s="50"/>
    </row>
    <row r="7" spans="2:13" ht="21.75" thickBot="1" x14ac:dyDescent="0.4">
      <c r="B7" s="51"/>
      <c r="C7" s="44"/>
      <c r="D7" s="44"/>
      <c r="E7" s="44"/>
      <c r="F7" s="88"/>
      <c r="G7" s="88"/>
      <c r="H7" s="88"/>
      <c r="I7" s="88"/>
      <c r="J7" s="35"/>
      <c r="K7" s="35"/>
      <c r="L7" s="35"/>
      <c r="M7" s="50"/>
    </row>
    <row r="8" spans="2:13" x14ac:dyDescent="0.25">
      <c r="B8" s="36"/>
      <c r="C8" s="235" t="s">
        <v>123</v>
      </c>
      <c r="D8" s="236"/>
      <c r="E8" s="236"/>
      <c r="F8" s="236"/>
      <c r="G8" s="236"/>
      <c r="H8" s="236"/>
      <c r="I8" s="236"/>
      <c r="J8" s="237"/>
      <c r="K8" s="35"/>
      <c r="L8" s="35"/>
      <c r="M8" s="37"/>
    </row>
    <row r="9" spans="2:13" ht="15.75" thickBot="1" x14ac:dyDescent="0.3">
      <c r="B9" s="36"/>
      <c r="C9" s="250" t="s">
        <v>124</v>
      </c>
      <c r="D9" s="251"/>
      <c r="E9" s="251"/>
      <c r="F9" s="251"/>
      <c r="G9" s="251"/>
      <c r="H9" s="251"/>
      <c r="I9" s="251"/>
      <c r="J9" s="252"/>
      <c r="K9" s="35"/>
      <c r="L9" s="35"/>
      <c r="M9" s="37"/>
    </row>
    <row r="10" spans="2:13" ht="21.75" thickBot="1" x14ac:dyDescent="0.4">
      <c r="B10" s="36"/>
      <c r="C10" s="120"/>
      <c r="D10" s="120"/>
      <c r="E10" s="120"/>
      <c r="F10" s="120"/>
      <c r="G10" s="88"/>
      <c r="H10" s="88"/>
      <c r="I10" s="88"/>
      <c r="J10" s="120"/>
      <c r="K10" s="120"/>
      <c r="L10" s="120"/>
      <c r="M10" s="37"/>
    </row>
    <row r="11" spans="2:13" x14ac:dyDescent="0.25">
      <c r="B11" s="36"/>
      <c r="C11" s="235" t="s">
        <v>199</v>
      </c>
      <c r="D11" s="236"/>
      <c r="E11" s="236"/>
      <c r="F11" s="236"/>
      <c r="G11" s="236"/>
      <c r="H11" s="236"/>
      <c r="I11" s="236"/>
      <c r="J11" s="237"/>
      <c r="K11" s="33"/>
      <c r="L11" s="33"/>
      <c r="M11" s="37"/>
    </row>
    <row r="12" spans="2:13" x14ac:dyDescent="0.25">
      <c r="B12" s="36"/>
      <c r="C12" s="140" t="s">
        <v>193</v>
      </c>
      <c r="D12" s="256" t="s">
        <v>53</v>
      </c>
      <c r="E12" s="256"/>
      <c r="F12" s="256"/>
      <c r="G12" s="256"/>
      <c r="H12" s="256"/>
      <c r="I12" s="256"/>
      <c r="J12" s="257"/>
      <c r="K12" s="33"/>
      <c r="L12" s="33"/>
      <c r="M12" s="37"/>
    </row>
    <row r="13" spans="2:13" ht="9.6" customHeight="1" x14ac:dyDescent="0.25">
      <c r="B13" s="36"/>
      <c r="C13" s="140"/>
      <c r="D13" s="124"/>
      <c r="E13" s="124"/>
      <c r="F13" s="124"/>
      <c r="G13" s="124"/>
      <c r="H13" s="124"/>
      <c r="I13" s="124"/>
      <c r="J13" s="125"/>
      <c r="K13" s="33"/>
      <c r="L13" s="33"/>
      <c r="M13" s="37"/>
    </row>
    <row r="14" spans="2:13" ht="14.45" customHeight="1" x14ac:dyDescent="0.25">
      <c r="B14" s="36"/>
      <c r="C14" s="258" t="s">
        <v>216</v>
      </c>
      <c r="D14" s="259"/>
      <c r="E14" s="259"/>
      <c r="F14" s="259"/>
      <c r="G14" s="259"/>
      <c r="H14" s="259"/>
      <c r="I14" s="259"/>
      <c r="J14" s="260"/>
      <c r="K14" s="33"/>
      <c r="L14" s="33"/>
      <c r="M14" s="37"/>
    </row>
    <row r="15" spans="2:13" ht="14.45" customHeight="1" x14ac:dyDescent="0.25">
      <c r="B15" s="36"/>
      <c r="C15" s="258"/>
      <c r="D15" s="259"/>
      <c r="E15" s="259"/>
      <c r="F15" s="259"/>
      <c r="G15" s="259"/>
      <c r="H15" s="259"/>
      <c r="I15" s="259"/>
      <c r="J15" s="260"/>
      <c r="K15" s="33"/>
      <c r="L15" s="33"/>
      <c r="M15" s="37"/>
    </row>
    <row r="16" spans="2:13" ht="14.45" customHeight="1" x14ac:dyDescent="0.25">
      <c r="B16" s="36"/>
      <c r="C16" s="258"/>
      <c r="D16" s="259"/>
      <c r="E16" s="259"/>
      <c r="F16" s="259"/>
      <c r="G16" s="259"/>
      <c r="H16" s="259"/>
      <c r="I16" s="259"/>
      <c r="J16" s="260"/>
      <c r="K16" s="33"/>
      <c r="L16" s="33"/>
      <c r="M16" s="37"/>
    </row>
    <row r="17" spans="2:13" ht="15.75" thickBot="1" x14ac:dyDescent="0.3">
      <c r="B17" s="36"/>
      <c r="C17" s="261"/>
      <c r="D17" s="262"/>
      <c r="E17" s="262"/>
      <c r="F17" s="262"/>
      <c r="G17" s="262"/>
      <c r="H17" s="262"/>
      <c r="I17" s="262"/>
      <c r="J17" s="263"/>
      <c r="K17" s="33"/>
      <c r="L17" s="33"/>
      <c r="M17" s="37"/>
    </row>
    <row r="18" spans="2:13" x14ac:dyDescent="0.25">
      <c r="B18" s="36"/>
      <c r="C18" s="44"/>
      <c r="D18" s="33"/>
      <c r="E18" s="33"/>
      <c r="F18" s="33"/>
      <c r="G18" s="33"/>
      <c r="H18" s="33"/>
      <c r="I18" s="33"/>
      <c r="J18" s="33"/>
      <c r="K18" s="33"/>
      <c r="L18" s="33"/>
      <c r="M18" s="37"/>
    </row>
    <row r="19" spans="2:13" ht="21" x14ac:dyDescent="0.35">
      <c r="B19" s="36"/>
      <c r="C19" s="119" t="s">
        <v>57</v>
      </c>
      <c r="D19" s="141"/>
      <c r="E19" s="141"/>
      <c r="F19" s="33"/>
      <c r="G19" s="33"/>
      <c r="H19" s="33"/>
      <c r="I19" s="33"/>
      <c r="J19" s="33"/>
      <c r="K19" s="33"/>
      <c r="L19" s="33"/>
      <c r="M19" s="37"/>
    </row>
    <row r="20" spans="2:13" ht="18.75" x14ac:dyDescent="0.3">
      <c r="B20" s="36"/>
      <c r="C20" s="116" t="s">
        <v>101</v>
      </c>
      <c r="D20" s="142"/>
      <c r="E20" s="33"/>
      <c r="F20" s="33"/>
      <c r="G20" s="33"/>
      <c r="H20" s="33"/>
      <c r="I20" s="33"/>
      <c r="J20" s="33"/>
      <c r="K20" s="33"/>
      <c r="L20" s="33"/>
      <c r="M20" s="37"/>
    </row>
    <row r="21" spans="2:13" ht="18.75" x14ac:dyDescent="0.3">
      <c r="B21" s="36"/>
      <c r="C21" s="116" t="s">
        <v>121</v>
      </c>
      <c r="D21" s="33"/>
      <c r="E21" s="33"/>
      <c r="F21" s="33"/>
      <c r="G21" s="33"/>
      <c r="H21" s="33"/>
      <c r="I21" s="33"/>
      <c r="J21" s="33"/>
      <c r="K21" s="33"/>
      <c r="L21" s="33"/>
      <c r="M21" s="37"/>
    </row>
    <row r="22" spans="2:13" ht="18.75" x14ac:dyDescent="0.3">
      <c r="B22" s="36"/>
      <c r="C22" s="181" t="s">
        <v>122</v>
      </c>
      <c r="D22" s="33"/>
      <c r="E22" s="33"/>
      <c r="F22" s="33"/>
      <c r="G22" s="33"/>
      <c r="H22" s="33"/>
      <c r="I22" s="33"/>
      <c r="J22" s="33"/>
      <c r="K22" s="33"/>
      <c r="L22" s="33"/>
      <c r="M22" s="37"/>
    </row>
    <row r="23" spans="2:13" ht="18.75" x14ac:dyDescent="0.3">
      <c r="B23" s="36"/>
      <c r="C23" s="116" t="s">
        <v>119</v>
      </c>
      <c r="D23" s="33"/>
      <c r="E23" s="33"/>
      <c r="F23" s="33"/>
      <c r="G23" s="33"/>
      <c r="H23" s="33"/>
      <c r="I23" s="33"/>
      <c r="J23" s="33"/>
      <c r="K23" s="33"/>
      <c r="L23" s="33"/>
      <c r="M23" s="37"/>
    </row>
    <row r="24" spans="2:13" ht="18.75" x14ac:dyDescent="0.3">
      <c r="B24" s="36"/>
      <c r="C24" s="116" t="s">
        <v>217</v>
      </c>
      <c r="D24" s="33"/>
      <c r="E24" s="33"/>
      <c r="F24" s="33"/>
      <c r="G24" s="33"/>
      <c r="H24" s="33"/>
      <c r="I24" s="33"/>
      <c r="J24" s="33"/>
      <c r="K24" s="33"/>
      <c r="L24" s="33"/>
      <c r="M24" s="37"/>
    </row>
    <row r="25" spans="2:13" ht="18.75" x14ac:dyDescent="0.3">
      <c r="B25" s="36"/>
      <c r="C25" s="117" t="s">
        <v>120</v>
      </c>
      <c r="D25" s="141"/>
      <c r="E25" s="141"/>
      <c r="F25" s="33"/>
      <c r="G25" s="33"/>
      <c r="H25" s="33"/>
      <c r="I25" s="33"/>
      <c r="J25" s="33"/>
      <c r="K25" s="33"/>
      <c r="L25" s="33"/>
      <c r="M25" s="37"/>
    </row>
    <row r="26" spans="2:13" ht="21" x14ac:dyDescent="0.35">
      <c r="B26" s="36"/>
      <c r="C26" s="92"/>
      <c r="D26" s="33"/>
      <c r="E26" s="33"/>
      <c r="F26" s="33"/>
      <c r="G26" s="33"/>
      <c r="H26" s="33"/>
      <c r="I26" s="33"/>
      <c r="J26" s="33"/>
      <c r="K26" s="33"/>
      <c r="L26" s="33"/>
      <c r="M26" s="37"/>
    </row>
    <row r="27" spans="2:13" ht="21.75" thickBot="1" x14ac:dyDescent="0.4">
      <c r="B27" s="36"/>
      <c r="C27" s="118" t="s">
        <v>59</v>
      </c>
      <c r="D27" s="33"/>
      <c r="E27" s="33"/>
      <c r="F27" s="33"/>
      <c r="G27" s="33"/>
      <c r="H27" s="33"/>
      <c r="I27" s="33"/>
      <c r="J27" s="33"/>
      <c r="K27" s="33"/>
      <c r="L27" s="33"/>
      <c r="M27" s="37"/>
    </row>
    <row r="28" spans="2:13" ht="21" customHeight="1" x14ac:dyDescent="0.25">
      <c r="B28" s="36"/>
      <c r="C28" s="238" t="s">
        <v>200</v>
      </c>
      <c r="D28" s="239"/>
      <c r="E28" s="239"/>
      <c r="F28" s="239"/>
      <c r="G28" s="239"/>
      <c r="H28" s="239"/>
      <c r="I28" s="239"/>
      <c r="J28" s="239"/>
      <c r="K28" s="239"/>
      <c r="L28" s="240"/>
      <c r="M28" s="37"/>
    </row>
    <row r="29" spans="2:13" ht="14.45" customHeight="1" x14ac:dyDescent="0.25">
      <c r="B29" s="36"/>
      <c r="C29" s="241"/>
      <c r="D29" s="242"/>
      <c r="E29" s="242"/>
      <c r="F29" s="242"/>
      <c r="G29" s="242"/>
      <c r="H29" s="242"/>
      <c r="I29" s="242"/>
      <c r="J29" s="242"/>
      <c r="K29" s="242"/>
      <c r="L29" s="243"/>
      <c r="M29" s="37"/>
    </row>
    <row r="30" spans="2:13" ht="21" customHeight="1" x14ac:dyDescent="0.25">
      <c r="B30" s="36"/>
      <c r="C30" s="241"/>
      <c r="D30" s="242"/>
      <c r="E30" s="242"/>
      <c r="F30" s="242"/>
      <c r="G30" s="242"/>
      <c r="H30" s="242"/>
      <c r="I30" s="242"/>
      <c r="J30" s="242"/>
      <c r="K30" s="242"/>
      <c r="L30" s="243"/>
      <c r="M30" s="37"/>
    </row>
    <row r="31" spans="2:13" ht="21" customHeight="1" x14ac:dyDescent="0.25">
      <c r="B31" s="36"/>
      <c r="C31" s="241"/>
      <c r="D31" s="242"/>
      <c r="E31" s="242"/>
      <c r="F31" s="242"/>
      <c r="G31" s="242"/>
      <c r="H31" s="242"/>
      <c r="I31" s="242"/>
      <c r="J31" s="242"/>
      <c r="K31" s="242"/>
      <c r="L31" s="243"/>
      <c r="M31" s="37"/>
    </row>
    <row r="32" spans="2:13" ht="21" customHeight="1" x14ac:dyDescent="0.25">
      <c r="B32" s="36"/>
      <c r="C32" s="241"/>
      <c r="D32" s="242"/>
      <c r="E32" s="242"/>
      <c r="F32" s="242"/>
      <c r="G32" s="242"/>
      <c r="H32" s="242"/>
      <c r="I32" s="242"/>
      <c r="J32" s="242"/>
      <c r="K32" s="242"/>
      <c r="L32" s="243"/>
      <c r="M32" s="37"/>
    </row>
    <row r="33" spans="2:13" ht="21" customHeight="1" x14ac:dyDescent="0.25">
      <c r="B33" s="36"/>
      <c r="C33" s="241"/>
      <c r="D33" s="242"/>
      <c r="E33" s="242"/>
      <c r="F33" s="242"/>
      <c r="G33" s="242"/>
      <c r="H33" s="242"/>
      <c r="I33" s="242"/>
      <c r="J33" s="242"/>
      <c r="K33" s="242"/>
      <c r="L33" s="243"/>
      <c r="M33" s="37"/>
    </row>
    <row r="34" spans="2:13" ht="21" customHeight="1" x14ac:dyDescent="0.25">
      <c r="B34" s="36"/>
      <c r="C34" s="241"/>
      <c r="D34" s="242"/>
      <c r="E34" s="242"/>
      <c r="F34" s="242"/>
      <c r="G34" s="242"/>
      <c r="H34" s="242"/>
      <c r="I34" s="242"/>
      <c r="J34" s="242"/>
      <c r="K34" s="242"/>
      <c r="L34" s="243"/>
      <c r="M34" s="37"/>
    </row>
    <row r="35" spans="2:13" ht="21" customHeight="1" x14ac:dyDescent="0.25">
      <c r="B35" s="36"/>
      <c r="C35" s="241"/>
      <c r="D35" s="242"/>
      <c r="E35" s="242"/>
      <c r="F35" s="242"/>
      <c r="G35" s="242"/>
      <c r="H35" s="242"/>
      <c r="I35" s="242"/>
      <c r="J35" s="242"/>
      <c r="K35" s="242"/>
      <c r="L35" s="243"/>
      <c r="M35" s="37"/>
    </row>
    <row r="36" spans="2:13" ht="32.450000000000003" customHeight="1" thickBot="1" x14ac:dyDescent="0.3">
      <c r="B36" s="36"/>
      <c r="C36" s="244"/>
      <c r="D36" s="245"/>
      <c r="E36" s="245"/>
      <c r="F36" s="245"/>
      <c r="G36" s="245"/>
      <c r="H36" s="245"/>
      <c r="I36" s="245"/>
      <c r="J36" s="245"/>
      <c r="K36" s="245"/>
      <c r="L36" s="246"/>
      <c r="M36" s="37"/>
    </row>
    <row r="37" spans="2:13" ht="12" customHeight="1" x14ac:dyDescent="0.25">
      <c r="B37" s="36"/>
      <c r="C37" s="105"/>
      <c r="D37" s="105"/>
      <c r="E37" s="105"/>
      <c r="F37" s="105"/>
      <c r="G37" s="105"/>
      <c r="H37" s="105"/>
      <c r="I37" s="105"/>
      <c r="J37" s="105"/>
      <c r="K37" s="105"/>
      <c r="L37" s="105"/>
      <c r="M37" s="37"/>
    </row>
    <row r="38" spans="2:13" ht="21.75" thickBot="1" x14ac:dyDescent="0.4">
      <c r="B38" s="51"/>
      <c r="C38" s="118" t="s">
        <v>52</v>
      </c>
      <c r="D38" s="44"/>
      <c r="E38" s="44"/>
      <c r="F38" s="44"/>
      <c r="G38" s="44"/>
      <c r="H38" s="35"/>
      <c r="I38" s="35"/>
      <c r="J38" s="35"/>
      <c r="K38" s="35"/>
      <c r="L38" s="35"/>
      <c r="M38" s="50"/>
    </row>
    <row r="39" spans="2:13" x14ac:dyDescent="0.25">
      <c r="B39" s="51"/>
      <c r="C39" s="264" t="s">
        <v>75</v>
      </c>
      <c r="D39" s="265"/>
      <c r="E39" s="265"/>
      <c r="F39" s="265"/>
      <c r="G39" s="265"/>
      <c r="H39" s="265"/>
      <c r="I39" s="265"/>
      <c r="J39" s="265"/>
      <c r="K39" s="265"/>
      <c r="L39" s="266"/>
      <c r="M39" s="50"/>
    </row>
    <row r="40" spans="2:13" x14ac:dyDescent="0.25">
      <c r="B40" s="51"/>
      <c r="C40" s="267"/>
      <c r="D40" s="268"/>
      <c r="E40" s="268"/>
      <c r="F40" s="268"/>
      <c r="G40" s="268"/>
      <c r="H40" s="268"/>
      <c r="I40" s="268"/>
      <c r="J40" s="268"/>
      <c r="K40" s="268"/>
      <c r="L40" s="269"/>
      <c r="M40" s="50"/>
    </row>
    <row r="41" spans="2:13" ht="15.75" thickBot="1" x14ac:dyDescent="0.3">
      <c r="B41" s="51"/>
      <c r="C41" s="270"/>
      <c r="D41" s="271"/>
      <c r="E41" s="271"/>
      <c r="F41" s="271"/>
      <c r="G41" s="271"/>
      <c r="H41" s="271"/>
      <c r="I41" s="271"/>
      <c r="J41" s="271"/>
      <c r="K41" s="271"/>
      <c r="L41" s="272"/>
      <c r="M41" s="50"/>
    </row>
    <row r="42" spans="2:13" x14ac:dyDescent="0.25">
      <c r="B42" s="51"/>
      <c r="C42" s="106"/>
      <c r="D42" s="106"/>
      <c r="E42" s="106"/>
      <c r="F42" s="106"/>
      <c r="G42" s="106"/>
      <c r="H42" s="106"/>
      <c r="I42" s="106"/>
      <c r="J42" s="106"/>
      <c r="K42" s="106"/>
      <c r="L42" s="106"/>
      <c r="M42" s="50"/>
    </row>
    <row r="43" spans="2:13" ht="21.75" thickBot="1" x14ac:dyDescent="0.4">
      <c r="B43" s="51"/>
      <c r="C43" s="118" t="s">
        <v>55</v>
      </c>
      <c r="D43" s="44"/>
      <c r="E43" s="44"/>
      <c r="F43" s="44"/>
      <c r="G43" s="44"/>
      <c r="H43" s="35"/>
      <c r="I43" s="35"/>
      <c r="J43" s="35"/>
      <c r="K43" s="35"/>
      <c r="L43" s="35"/>
      <c r="M43" s="50"/>
    </row>
    <row r="44" spans="2:13" x14ac:dyDescent="0.25">
      <c r="B44" s="51"/>
      <c r="C44" s="264" t="s">
        <v>218</v>
      </c>
      <c r="D44" s="265"/>
      <c r="E44" s="265"/>
      <c r="F44" s="265"/>
      <c r="G44" s="265"/>
      <c r="H44" s="265"/>
      <c r="I44" s="265"/>
      <c r="J44" s="265"/>
      <c r="K44" s="265"/>
      <c r="L44" s="266"/>
      <c r="M44" s="50"/>
    </row>
    <row r="45" spans="2:13" x14ac:dyDescent="0.25">
      <c r="B45" s="51"/>
      <c r="C45" s="267"/>
      <c r="D45" s="268"/>
      <c r="E45" s="268"/>
      <c r="F45" s="268"/>
      <c r="G45" s="268"/>
      <c r="H45" s="268"/>
      <c r="I45" s="268"/>
      <c r="J45" s="268"/>
      <c r="K45" s="268"/>
      <c r="L45" s="269"/>
      <c r="M45" s="50"/>
    </row>
    <row r="46" spans="2:13" x14ac:dyDescent="0.25">
      <c r="B46" s="51"/>
      <c r="C46" s="267"/>
      <c r="D46" s="268"/>
      <c r="E46" s="268"/>
      <c r="F46" s="268"/>
      <c r="G46" s="268"/>
      <c r="H46" s="268"/>
      <c r="I46" s="268"/>
      <c r="J46" s="268"/>
      <c r="K46" s="268"/>
      <c r="L46" s="269"/>
      <c r="M46" s="50"/>
    </row>
    <row r="47" spans="2:13" ht="33" customHeight="1" thickBot="1" x14ac:dyDescent="0.3">
      <c r="B47" s="51"/>
      <c r="C47" s="270"/>
      <c r="D47" s="271"/>
      <c r="E47" s="271"/>
      <c r="F47" s="271"/>
      <c r="G47" s="271"/>
      <c r="H47" s="271"/>
      <c r="I47" s="271"/>
      <c r="J47" s="271"/>
      <c r="K47" s="271"/>
      <c r="L47" s="272"/>
      <c r="M47" s="50"/>
    </row>
    <row r="48" spans="2:13" x14ac:dyDescent="0.25">
      <c r="B48" s="51"/>
      <c r="C48" s="91"/>
      <c r="D48" s="91"/>
      <c r="E48" s="91"/>
      <c r="F48" s="91"/>
      <c r="G48" s="91"/>
      <c r="H48" s="91"/>
      <c r="I48" s="91"/>
      <c r="J48" s="91"/>
      <c r="K48" s="91"/>
      <c r="L48" s="91"/>
      <c r="M48" s="50"/>
    </row>
    <row r="49" spans="2:13" ht="21.75" thickBot="1" x14ac:dyDescent="0.4">
      <c r="B49" s="51"/>
      <c r="C49" s="92" t="s">
        <v>150</v>
      </c>
      <c r="D49" s="44"/>
      <c r="E49" s="44"/>
      <c r="F49" s="44"/>
      <c r="G49" s="44"/>
      <c r="H49" s="35"/>
      <c r="I49" s="35"/>
      <c r="J49" s="35"/>
      <c r="K49" s="35"/>
      <c r="L49" s="35"/>
      <c r="M49" s="50"/>
    </row>
    <row r="50" spans="2:13" x14ac:dyDescent="0.25">
      <c r="B50" s="51"/>
      <c r="C50" s="247" t="s">
        <v>26</v>
      </c>
      <c r="D50" s="248"/>
      <c r="E50" s="248"/>
      <c r="F50" s="248"/>
      <c r="G50" s="248"/>
      <c r="H50" s="248"/>
      <c r="I50" s="248"/>
      <c r="J50" s="248"/>
      <c r="K50" s="248"/>
      <c r="L50" s="249"/>
      <c r="M50" s="50"/>
    </row>
    <row r="51" spans="2:13" ht="14.45" customHeight="1" x14ac:dyDescent="0.25">
      <c r="B51" s="51"/>
      <c r="C51" s="253" t="s">
        <v>201</v>
      </c>
      <c r="D51" s="254"/>
      <c r="E51" s="254"/>
      <c r="F51" s="254"/>
      <c r="G51" s="254"/>
      <c r="H51" s="254"/>
      <c r="I51" s="254"/>
      <c r="J51" s="254"/>
      <c r="K51" s="254"/>
      <c r="L51" s="255"/>
      <c r="M51" s="50"/>
    </row>
    <row r="52" spans="2:13" x14ac:dyDescent="0.25">
      <c r="B52" s="51"/>
      <c r="C52" s="253"/>
      <c r="D52" s="254"/>
      <c r="E52" s="254"/>
      <c r="F52" s="254"/>
      <c r="G52" s="254"/>
      <c r="H52" s="254"/>
      <c r="I52" s="254"/>
      <c r="J52" s="254"/>
      <c r="K52" s="254"/>
      <c r="L52" s="255"/>
      <c r="M52" s="50"/>
    </row>
    <row r="53" spans="2:13" x14ac:dyDescent="0.25">
      <c r="B53" s="51"/>
      <c r="C53" s="131"/>
      <c r="D53" s="132"/>
      <c r="E53" s="132"/>
      <c r="F53" s="132"/>
      <c r="G53" s="132"/>
      <c r="H53" s="132"/>
      <c r="I53" s="132"/>
      <c r="J53" s="132"/>
      <c r="K53" s="132"/>
      <c r="L53" s="133"/>
      <c r="M53" s="50"/>
    </row>
    <row r="54" spans="2:13" ht="135" customHeight="1" x14ac:dyDescent="0.25">
      <c r="B54" s="51"/>
      <c r="C54" s="279" t="s">
        <v>116</v>
      </c>
      <c r="D54" s="280"/>
      <c r="E54" s="280"/>
      <c r="F54" s="280"/>
      <c r="G54" s="280"/>
      <c r="H54" s="280"/>
      <c r="I54" s="280"/>
      <c r="J54" s="280"/>
      <c r="K54" s="280"/>
      <c r="L54" s="281"/>
      <c r="M54" s="50"/>
    </row>
    <row r="55" spans="2:13" x14ac:dyDescent="0.25">
      <c r="B55" s="51"/>
      <c r="C55" s="282" t="s">
        <v>76</v>
      </c>
      <c r="D55" s="283"/>
      <c r="E55" s="284" t="s">
        <v>41</v>
      </c>
      <c r="F55" s="284"/>
      <c r="G55" s="284"/>
      <c r="H55" s="284"/>
      <c r="I55" s="284"/>
      <c r="J55" s="284"/>
      <c r="K55" s="284"/>
      <c r="L55" s="285"/>
      <c r="M55" s="50"/>
    </row>
    <row r="56" spans="2:13" x14ac:dyDescent="0.25">
      <c r="B56" s="51"/>
      <c r="C56" s="134" t="s">
        <v>78</v>
      </c>
      <c r="D56" s="135"/>
      <c r="E56" s="124"/>
      <c r="F56" s="124"/>
      <c r="G56" s="124"/>
      <c r="H56" s="124"/>
      <c r="I56" s="124"/>
      <c r="J56" s="124"/>
      <c r="K56" s="124"/>
      <c r="L56" s="125"/>
      <c r="M56" s="50"/>
    </row>
    <row r="57" spans="2:13" x14ac:dyDescent="0.25">
      <c r="B57" s="51"/>
      <c r="C57" s="282"/>
      <c r="D57" s="283"/>
      <c r="E57" s="283"/>
      <c r="F57" s="283"/>
      <c r="G57" s="283"/>
      <c r="H57" s="283"/>
      <c r="I57" s="283"/>
      <c r="J57" s="283"/>
      <c r="K57" s="283"/>
      <c r="L57" s="289"/>
      <c r="M57" s="50"/>
    </row>
    <row r="58" spans="2:13" ht="17.45" customHeight="1" x14ac:dyDescent="0.25">
      <c r="B58" s="51"/>
      <c r="C58" s="286" t="s">
        <v>219</v>
      </c>
      <c r="D58" s="287"/>
      <c r="E58" s="287"/>
      <c r="F58" s="287"/>
      <c r="G58" s="287"/>
      <c r="H58" s="287"/>
      <c r="I58" s="287"/>
      <c r="J58" s="287"/>
      <c r="K58" s="287"/>
      <c r="L58" s="288"/>
      <c r="M58" s="50"/>
    </row>
    <row r="59" spans="2:13" x14ac:dyDescent="0.25">
      <c r="B59" s="51"/>
      <c r="C59" s="286"/>
      <c r="D59" s="287"/>
      <c r="E59" s="287"/>
      <c r="F59" s="287"/>
      <c r="G59" s="287"/>
      <c r="H59" s="287"/>
      <c r="I59" s="287"/>
      <c r="J59" s="287"/>
      <c r="K59" s="287"/>
      <c r="L59" s="288"/>
      <c r="M59" s="50"/>
    </row>
    <row r="60" spans="2:13" x14ac:dyDescent="0.25">
      <c r="B60" s="51"/>
      <c r="C60" s="286"/>
      <c r="D60" s="287"/>
      <c r="E60" s="287"/>
      <c r="F60" s="287"/>
      <c r="G60" s="287"/>
      <c r="H60" s="287"/>
      <c r="I60" s="287"/>
      <c r="J60" s="287"/>
      <c r="K60" s="287"/>
      <c r="L60" s="288"/>
      <c r="M60" s="50"/>
    </row>
    <row r="61" spans="2:13" ht="14.45" customHeight="1" x14ac:dyDescent="0.25">
      <c r="B61" s="51"/>
      <c r="C61" s="286" t="s">
        <v>223</v>
      </c>
      <c r="D61" s="287"/>
      <c r="E61" s="287"/>
      <c r="F61" s="287"/>
      <c r="G61" s="287"/>
      <c r="H61" s="287"/>
      <c r="I61" s="287"/>
      <c r="J61" s="287"/>
      <c r="K61" s="287"/>
      <c r="L61" s="288"/>
      <c r="M61" s="50"/>
    </row>
    <row r="62" spans="2:13" x14ac:dyDescent="0.25">
      <c r="B62" s="51"/>
      <c r="C62" s="286"/>
      <c r="D62" s="287"/>
      <c r="E62" s="287"/>
      <c r="F62" s="287"/>
      <c r="G62" s="287"/>
      <c r="H62" s="287"/>
      <c r="I62" s="287"/>
      <c r="J62" s="287"/>
      <c r="K62" s="287"/>
      <c r="L62" s="288"/>
      <c r="M62" s="50"/>
    </row>
    <row r="63" spans="2:13" x14ac:dyDescent="0.25">
      <c r="B63" s="51"/>
      <c r="C63" s="286"/>
      <c r="D63" s="287"/>
      <c r="E63" s="287"/>
      <c r="F63" s="287"/>
      <c r="G63" s="287"/>
      <c r="H63" s="287"/>
      <c r="I63" s="287"/>
      <c r="J63" s="287"/>
      <c r="K63" s="287"/>
      <c r="L63" s="288"/>
      <c r="M63" s="50"/>
    </row>
    <row r="64" spans="2:13" ht="15.75" thickBot="1" x14ac:dyDescent="0.3">
      <c r="B64" s="51"/>
      <c r="C64" s="366"/>
      <c r="D64" s="367"/>
      <c r="E64" s="367"/>
      <c r="F64" s="367"/>
      <c r="G64" s="367"/>
      <c r="H64" s="367"/>
      <c r="I64" s="367"/>
      <c r="J64" s="367"/>
      <c r="K64" s="367"/>
      <c r="L64" s="368"/>
      <c r="M64" s="50"/>
    </row>
    <row r="65" spans="2:13" x14ac:dyDescent="0.25">
      <c r="B65" s="51"/>
      <c r="C65" s="121"/>
      <c r="D65" s="121"/>
      <c r="E65" s="121"/>
      <c r="F65" s="121"/>
      <c r="G65" s="121"/>
      <c r="H65" s="121"/>
      <c r="I65" s="121"/>
      <c r="J65" s="121"/>
      <c r="K65" s="121"/>
      <c r="L65" s="121"/>
      <c r="M65" s="50"/>
    </row>
    <row r="66" spans="2:13" ht="27.6" customHeight="1" thickBot="1" x14ac:dyDescent="0.4">
      <c r="B66" s="51"/>
      <c r="C66" s="92" t="s">
        <v>61</v>
      </c>
      <c r="D66" s="92"/>
      <c r="E66" s="92"/>
      <c r="F66" s="92"/>
      <c r="G66" s="92"/>
      <c r="H66" s="92"/>
      <c r="I66" s="92"/>
      <c r="J66" s="92"/>
      <c r="K66" s="92"/>
      <c r="L66" s="92"/>
      <c r="M66" s="50"/>
    </row>
    <row r="67" spans="2:13" x14ac:dyDescent="0.25">
      <c r="B67" s="51"/>
      <c r="C67" s="127" t="s">
        <v>91</v>
      </c>
      <c r="D67" s="128"/>
      <c r="E67" s="128"/>
      <c r="F67" s="128"/>
      <c r="G67" s="128"/>
      <c r="H67" s="128"/>
      <c r="I67" s="128"/>
      <c r="J67" s="128"/>
      <c r="K67" s="128"/>
      <c r="L67" s="129"/>
      <c r="M67" s="50"/>
    </row>
    <row r="68" spans="2:13" x14ac:dyDescent="0.25">
      <c r="B68" s="51"/>
      <c r="C68" s="273" t="s">
        <v>220</v>
      </c>
      <c r="D68" s="274"/>
      <c r="E68" s="274"/>
      <c r="F68" s="274"/>
      <c r="G68" s="274"/>
      <c r="H68" s="274"/>
      <c r="I68" s="274"/>
      <c r="J68" s="274"/>
      <c r="K68" s="274"/>
      <c r="L68" s="275"/>
      <c r="M68" s="50"/>
    </row>
    <row r="69" spans="2:13" x14ac:dyDescent="0.25">
      <c r="B69" s="51"/>
      <c r="C69" s="273"/>
      <c r="D69" s="274"/>
      <c r="E69" s="274"/>
      <c r="F69" s="274"/>
      <c r="G69" s="274"/>
      <c r="H69" s="274"/>
      <c r="I69" s="274"/>
      <c r="J69" s="274"/>
      <c r="K69" s="274"/>
      <c r="L69" s="275"/>
      <c r="M69" s="50"/>
    </row>
    <row r="70" spans="2:13" x14ac:dyDescent="0.25">
      <c r="B70" s="51"/>
      <c r="C70" s="273"/>
      <c r="D70" s="274"/>
      <c r="E70" s="274"/>
      <c r="F70" s="274"/>
      <c r="G70" s="274"/>
      <c r="H70" s="274"/>
      <c r="I70" s="274"/>
      <c r="J70" s="274"/>
      <c r="K70" s="274"/>
      <c r="L70" s="275"/>
      <c r="M70" s="50"/>
    </row>
    <row r="71" spans="2:13" x14ac:dyDescent="0.25">
      <c r="B71" s="51"/>
      <c r="C71" s="130" t="s">
        <v>92</v>
      </c>
      <c r="D71" s="136"/>
      <c r="E71" s="136"/>
      <c r="F71" s="136"/>
      <c r="G71" s="136"/>
      <c r="H71" s="136"/>
      <c r="I71" s="136"/>
      <c r="J71" s="136"/>
      <c r="K71" s="136"/>
      <c r="L71" s="137"/>
      <c r="M71" s="50"/>
    </row>
    <row r="72" spans="2:13" x14ac:dyDescent="0.25">
      <c r="B72" s="51"/>
      <c r="C72" s="273" t="s">
        <v>221</v>
      </c>
      <c r="D72" s="274"/>
      <c r="E72" s="274"/>
      <c r="F72" s="274"/>
      <c r="G72" s="274"/>
      <c r="H72" s="274"/>
      <c r="I72" s="274"/>
      <c r="J72" s="274"/>
      <c r="K72" s="274"/>
      <c r="L72" s="275"/>
      <c r="M72" s="50"/>
    </row>
    <row r="73" spans="2:13" x14ac:dyDescent="0.25">
      <c r="B73" s="51"/>
      <c r="C73" s="273"/>
      <c r="D73" s="274"/>
      <c r="E73" s="274"/>
      <c r="F73" s="274"/>
      <c r="G73" s="274"/>
      <c r="H73" s="274"/>
      <c r="I73" s="274"/>
      <c r="J73" s="274"/>
      <c r="K73" s="274"/>
      <c r="L73" s="275"/>
      <c r="M73" s="50"/>
    </row>
    <row r="74" spans="2:13" x14ac:dyDescent="0.25">
      <c r="B74" s="51"/>
      <c r="C74" s="228"/>
      <c r="D74" s="231"/>
      <c r="E74" s="231"/>
      <c r="F74" s="231"/>
      <c r="G74" s="231"/>
      <c r="H74" s="231"/>
      <c r="I74" s="231"/>
      <c r="J74" s="231"/>
      <c r="K74" s="231"/>
      <c r="L74" s="229"/>
      <c r="M74" s="50"/>
    </row>
    <row r="75" spans="2:13" ht="14.45" customHeight="1" x14ac:dyDescent="0.25">
      <c r="B75" s="51"/>
      <c r="C75" s="253" t="s">
        <v>117</v>
      </c>
      <c r="D75" s="254"/>
      <c r="E75" s="254"/>
      <c r="F75" s="254"/>
      <c r="G75" s="254"/>
      <c r="H75" s="254"/>
      <c r="I75" s="254"/>
      <c r="J75" s="254"/>
      <c r="K75" s="254"/>
      <c r="L75" s="255"/>
      <c r="M75" s="50"/>
    </row>
    <row r="76" spans="2:13" x14ac:dyDescent="0.25">
      <c r="B76" s="51"/>
      <c r="C76" s="253"/>
      <c r="D76" s="254"/>
      <c r="E76" s="254"/>
      <c r="F76" s="254"/>
      <c r="G76" s="254"/>
      <c r="H76" s="254"/>
      <c r="I76" s="254"/>
      <c r="J76" s="254"/>
      <c r="K76" s="254"/>
      <c r="L76" s="255"/>
      <c r="M76" s="50"/>
    </row>
    <row r="77" spans="2:13" x14ac:dyDescent="0.25">
      <c r="B77" s="51"/>
      <c r="C77" s="253"/>
      <c r="D77" s="254"/>
      <c r="E77" s="254"/>
      <c r="F77" s="254"/>
      <c r="G77" s="254"/>
      <c r="H77" s="254"/>
      <c r="I77" s="254"/>
      <c r="J77" s="254"/>
      <c r="K77" s="254"/>
      <c r="L77" s="255"/>
      <c r="M77" s="50"/>
    </row>
    <row r="78" spans="2:13" x14ac:dyDescent="0.25">
      <c r="B78" s="51"/>
      <c r="C78" s="253"/>
      <c r="D78" s="254"/>
      <c r="E78" s="254"/>
      <c r="F78" s="254"/>
      <c r="G78" s="254"/>
      <c r="H78" s="254"/>
      <c r="I78" s="254"/>
      <c r="J78" s="254"/>
      <c r="K78" s="254"/>
      <c r="L78" s="255"/>
      <c r="M78" s="50"/>
    </row>
    <row r="79" spans="2:13" ht="15.75" thickBot="1" x14ac:dyDescent="0.3">
      <c r="B79" s="51"/>
      <c r="C79" s="276"/>
      <c r="D79" s="277"/>
      <c r="E79" s="277"/>
      <c r="F79" s="277"/>
      <c r="G79" s="277"/>
      <c r="H79" s="277"/>
      <c r="I79" s="277"/>
      <c r="J79" s="277"/>
      <c r="K79" s="277"/>
      <c r="L79" s="278"/>
      <c r="M79" s="50"/>
    </row>
    <row r="80" spans="2:13" x14ac:dyDescent="0.25">
      <c r="B80" s="51"/>
      <c r="C80" s="121"/>
      <c r="D80" s="121"/>
      <c r="E80" s="121"/>
      <c r="F80" s="121"/>
      <c r="G80" s="121"/>
      <c r="H80" s="121"/>
      <c r="I80" s="121"/>
      <c r="J80" s="121"/>
      <c r="K80" s="121"/>
      <c r="L80" s="121"/>
      <c r="M80" s="50"/>
    </row>
    <row r="81" spans="2:13" x14ac:dyDescent="0.25">
      <c r="B81" s="51"/>
      <c r="C81" s="44"/>
      <c r="D81" s="44"/>
      <c r="E81" s="44"/>
      <c r="F81" s="44"/>
      <c r="G81" s="44"/>
      <c r="H81" s="35"/>
      <c r="I81" s="35"/>
      <c r="J81" s="35"/>
      <c r="K81" s="35"/>
      <c r="L81" s="35"/>
      <c r="M81" s="50"/>
    </row>
    <row r="82" spans="2:13" ht="15.75" thickBot="1" x14ac:dyDescent="0.3">
      <c r="B82" s="96"/>
      <c r="C82" s="97"/>
      <c r="D82" s="97"/>
      <c r="E82" s="97"/>
      <c r="F82" s="97"/>
      <c r="G82" s="97"/>
      <c r="H82" s="55"/>
      <c r="I82" s="55"/>
      <c r="J82" s="55"/>
      <c r="K82" s="55"/>
      <c r="L82" s="55"/>
      <c r="M82" s="56"/>
    </row>
    <row r="84" spans="2:13" x14ac:dyDescent="0.25">
      <c r="C84" s="109"/>
    </row>
    <row r="85" spans="2:13" x14ac:dyDescent="0.25">
      <c r="C85" s="107"/>
    </row>
    <row r="86" spans="2:13" x14ac:dyDescent="0.25">
      <c r="C86" s="107"/>
    </row>
    <row r="87" spans="2:13" x14ac:dyDescent="0.25">
      <c r="C87" s="107"/>
    </row>
    <row r="90" spans="2:13" ht="23.25" x14ac:dyDescent="0.25">
      <c r="C90" s="110"/>
    </row>
    <row r="92" spans="2:13" x14ac:dyDescent="0.25">
      <c r="C92" s="108"/>
    </row>
    <row r="94" spans="2:13" ht="23.25" x14ac:dyDescent="0.25">
      <c r="C94" s="110"/>
    </row>
    <row r="96" spans="2:13" x14ac:dyDescent="0.25">
      <c r="C96" s="122"/>
    </row>
    <row r="97" spans="3:4" x14ac:dyDescent="0.25">
      <c r="C97" s="107"/>
    </row>
    <row r="98" spans="3:4" x14ac:dyDescent="0.25">
      <c r="C98" s="122"/>
    </row>
    <row r="101" spans="3:4" x14ac:dyDescent="0.25">
      <c r="C101" s="123"/>
    </row>
    <row r="102" spans="3:4" x14ac:dyDescent="0.25">
      <c r="C102" s="123"/>
    </row>
    <row r="103" spans="3:4" x14ac:dyDescent="0.25">
      <c r="C103" s="111"/>
    </row>
    <row r="104" spans="3:4" x14ac:dyDescent="0.25">
      <c r="C104" s="111"/>
    </row>
    <row r="105" spans="3:4" x14ac:dyDescent="0.25">
      <c r="C105" s="111"/>
      <c r="D105" s="111"/>
    </row>
    <row r="106" spans="3:4" x14ac:dyDescent="0.25">
      <c r="C106" s="111"/>
      <c r="D106" s="111"/>
    </row>
    <row r="107" spans="3:4" x14ac:dyDescent="0.25">
      <c r="C107" s="111"/>
      <c r="D107" s="111"/>
    </row>
  </sheetData>
  <sheetProtection sort="0" autoFilter="0"/>
  <mergeCells count="19">
    <mergeCell ref="C68:L70"/>
    <mergeCell ref="C72:L73"/>
    <mergeCell ref="C75:L79"/>
    <mergeCell ref="C54:L54"/>
    <mergeCell ref="C55:D55"/>
    <mergeCell ref="E55:L55"/>
    <mergeCell ref="C58:L60"/>
    <mergeCell ref="C61:L64"/>
    <mergeCell ref="C57:L57"/>
    <mergeCell ref="C51:L52"/>
    <mergeCell ref="D12:J12"/>
    <mergeCell ref="C14:J17"/>
    <mergeCell ref="C44:L47"/>
    <mergeCell ref="C39:L41"/>
    <mergeCell ref="C8:J8"/>
    <mergeCell ref="C28:L36"/>
    <mergeCell ref="C50:L50"/>
    <mergeCell ref="C9:J9"/>
    <mergeCell ref="C11:J11"/>
  </mergeCells>
  <hyperlinks>
    <hyperlink ref="C9" r:id="rId1" display="www.zonmw.nl/nl/subsidies/voorwaarden-en-financien/" xr:uid="{13E6108B-96AF-4A5E-9B70-1CF05C8DB288}"/>
    <hyperlink ref="C9:D9" r:id="rId2" display="NWO Subsidieregeling 2017" xr:uid="{C2AF61FA-6993-4826-B473-53FD1C255252}"/>
    <hyperlink ref="E55" r:id="rId3" xr:uid="{45D05F14-AEEF-4139-BD96-C72F6C71F7D5}"/>
    <hyperlink ref="C9:J9" r:id="rId4" display="NWO Subsidieregeling 2024" xr:uid="{713E064F-8324-4ACC-880F-9FBF4C616BC4}"/>
    <hyperlink ref="C22" r:id="rId5" xr:uid="{B924564B-3ED7-47CB-B68F-A3D545A32F06}"/>
    <hyperlink ref="C12" r:id="rId6" xr:uid="{D3137AFE-F2CE-475E-A530-A1FF805DF8A3}"/>
    <hyperlink ref="D12:J12" r:id="rId7" display="(English version)" xr:uid="{8EC922D1-3007-4ABD-B796-4D8C1BED395E}"/>
  </hyperlinks>
  <pageMargins left="0.7" right="0.7" top="0.75" bottom="0.75" header="0.3" footer="0.3"/>
  <pageSetup paperSize="9"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P98"/>
  <sheetViews>
    <sheetView tabSelected="1" topLeftCell="A29" zoomScaleNormal="100" zoomScaleSheetLayoutView="90" workbookViewId="0">
      <selection activeCell="C55" sqref="C55"/>
    </sheetView>
  </sheetViews>
  <sheetFormatPr defaultColWidth="8.85546875" defaultRowHeight="15" x14ac:dyDescent="0.25"/>
  <cols>
    <col min="1" max="1" width="2.85546875" customWidth="1"/>
    <col min="2" max="2" width="6.7109375" customWidth="1"/>
    <col min="3" max="3" width="50.42578125" customWidth="1"/>
    <col min="4" max="4" width="44.7109375" customWidth="1"/>
    <col min="5" max="5" width="8.85546875" customWidth="1"/>
    <col min="6" max="6" width="9.42578125" customWidth="1"/>
    <col min="7" max="7" width="11.85546875" customWidth="1"/>
    <col min="8" max="8" width="18.5703125" customWidth="1"/>
    <col min="9" max="12" width="14.7109375" customWidth="1"/>
    <col min="13" max="13" width="14.5703125" customWidth="1"/>
    <col min="14" max="14" width="26.85546875" customWidth="1"/>
    <col min="15" max="15" width="11.28515625" customWidth="1"/>
    <col min="16" max="16" width="2.85546875" customWidth="1"/>
  </cols>
  <sheetData>
    <row r="1" spans="2:16" ht="15.75" thickBot="1" x14ac:dyDescent="0.3"/>
    <row r="2" spans="2:16" x14ac:dyDescent="0.25">
      <c r="B2" s="76"/>
      <c r="C2" s="49"/>
      <c r="D2" s="49"/>
      <c r="E2" s="49"/>
      <c r="F2" s="49"/>
      <c r="G2" s="49"/>
      <c r="H2" s="49"/>
      <c r="I2" s="49"/>
      <c r="J2" s="49"/>
      <c r="K2" s="49"/>
      <c r="L2" s="49"/>
      <c r="M2" s="49"/>
      <c r="N2" s="49"/>
      <c r="O2" s="77"/>
      <c r="P2" s="104"/>
    </row>
    <row r="3" spans="2:16" ht="18.75" x14ac:dyDescent="0.3">
      <c r="B3" s="51"/>
      <c r="C3" s="42" t="s">
        <v>192</v>
      </c>
      <c r="D3" s="42"/>
      <c r="E3" s="42"/>
      <c r="F3" s="42"/>
      <c r="G3" s="35"/>
      <c r="H3" s="35"/>
      <c r="I3" s="35"/>
      <c r="J3" s="35"/>
      <c r="K3" s="35"/>
      <c r="L3" s="35"/>
      <c r="M3" s="35"/>
      <c r="N3" s="35"/>
      <c r="O3" s="50"/>
      <c r="P3" s="104"/>
    </row>
    <row r="4" spans="2:16" ht="15.75" x14ac:dyDescent="0.25">
      <c r="B4" s="51"/>
      <c r="C4" s="43" t="s">
        <v>11</v>
      </c>
      <c r="D4" s="43"/>
      <c r="E4" s="43"/>
      <c r="F4" s="43"/>
      <c r="G4" s="35"/>
      <c r="H4" s="35"/>
      <c r="I4" s="35"/>
      <c r="J4" s="35"/>
      <c r="K4" s="35"/>
      <c r="L4" s="35"/>
      <c r="M4" s="35"/>
      <c r="N4" s="35"/>
      <c r="O4" s="50"/>
      <c r="P4" s="104"/>
    </row>
    <row r="5" spans="2:16" ht="15.75" thickBot="1" x14ac:dyDescent="0.3">
      <c r="B5" s="51"/>
      <c r="C5" s="35"/>
      <c r="D5" s="35"/>
      <c r="E5" s="35"/>
      <c r="F5" s="35"/>
      <c r="G5" s="35"/>
      <c r="H5" s="35"/>
      <c r="I5" s="35"/>
      <c r="J5" s="35"/>
      <c r="K5" s="35"/>
      <c r="L5" s="35"/>
      <c r="M5" s="35"/>
      <c r="N5" s="35"/>
      <c r="O5" s="50"/>
      <c r="P5" s="104"/>
    </row>
    <row r="6" spans="2:16" ht="24.6" customHeight="1" thickBot="1" x14ac:dyDescent="0.3">
      <c r="B6" s="51"/>
      <c r="C6" s="103" t="s">
        <v>0</v>
      </c>
      <c r="D6" s="318"/>
      <c r="E6" s="319"/>
      <c r="F6" s="319"/>
      <c r="G6" s="319"/>
      <c r="H6" s="319"/>
      <c r="I6" s="319"/>
      <c r="J6" s="320"/>
      <c r="K6" s="35"/>
      <c r="L6" s="35"/>
      <c r="M6" s="35"/>
      <c r="N6" s="35"/>
      <c r="O6" s="50"/>
      <c r="P6" s="104"/>
    </row>
    <row r="7" spans="2:16" ht="39.6" customHeight="1" thickBot="1" x14ac:dyDescent="0.3">
      <c r="B7" s="51"/>
      <c r="C7" s="103" t="s">
        <v>58</v>
      </c>
      <c r="D7" s="321"/>
      <c r="E7" s="322"/>
      <c r="F7" s="322"/>
      <c r="G7" s="322"/>
      <c r="H7" s="322"/>
      <c r="I7" s="322"/>
      <c r="J7" s="323"/>
      <c r="K7" s="35"/>
      <c r="L7" s="35"/>
      <c r="M7" s="35"/>
      <c r="N7" s="35"/>
      <c r="O7" s="50"/>
      <c r="P7" s="104"/>
    </row>
    <row r="8" spans="2:16" ht="24" customHeight="1" thickBot="1" x14ac:dyDescent="0.3">
      <c r="B8" s="51"/>
      <c r="C8" s="103" t="s">
        <v>42</v>
      </c>
      <c r="D8" s="324"/>
      <c r="E8" s="325"/>
      <c r="F8" s="325"/>
      <c r="G8" s="325"/>
      <c r="H8" s="325"/>
      <c r="I8" s="325"/>
      <c r="J8" s="326"/>
      <c r="K8" s="35"/>
      <c r="L8" s="35"/>
      <c r="M8" s="35"/>
      <c r="N8" s="35"/>
      <c r="O8" s="50"/>
      <c r="P8" s="104"/>
    </row>
    <row r="9" spans="2:16" x14ac:dyDescent="0.25">
      <c r="B9" s="51"/>
      <c r="C9" s="44"/>
      <c r="D9" s="44"/>
      <c r="E9" s="44"/>
      <c r="F9" s="44"/>
      <c r="G9" s="44"/>
      <c r="H9" s="44"/>
      <c r="I9" s="44"/>
      <c r="J9" s="35"/>
      <c r="K9" s="35"/>
      <c r="L9" s="35"/>
      <c r="M9" s="35"/>
      <c r="N9" s="35"/>
      <c r="O9" s="50"/>
      <c r="P9" s="104"/>
    </row>
    <row r="10" spans="2:16" x14ac:dyDescent="0.25">
      <c r="B10" s="51"/>
      <c r="C10" s="146" t="s">
        <v>87</v>
      </c>
      <c r="D10" s="44"/>
      <c r="E10" s="44"/>
      <c r="F10" s="44"/>
      <c r="G10" s="44"/>
      <c r="H10" s="44"/>
      <c r="I10" s="44"/>
      <c r="J10" s="35"/>
      <c r="K10" s="35"/>
      <c r="L10" s="35"/>
      <c r="M10" s="35"/>
      <c r="N10" s="35"/>
      <c r="O10" s="50"/>
      <c r="P10" s="104"/>
    </row>
    <row r="11" spans="2:16" ht="2.25" customHeight="1" thickBot="1" x14ac:dyDescent="0.3">
      <c r="B11" s="51"/>
      <c r="C11" s="43" t="s">
        <v>62</v>
      </c>
      <c r="D11" s="43"/>
      <c r="E11" s="369"/>
      <c r="F11" s="369"/>
      <c r="G11" s="35"/>
      <c r="H11" s="35"/>
      <c r="I11" s="35"/>
      <c r="J11" s="35"/>
      <c r="K11" s="35"/>
      <c r="L11" s="35"/>
      <c r="M11" s="35"/>
      <c r="N11" s="35"/>
      <c r="O11" s="50"/>
      <c r="P11" s="104"/>
    </row>
    <row r="12" spans="2:16" ht="27.75" customHeight="1" x14ac:dyDescent="0.25">
      <c r="B12" s="36"/>
      <c r="C12" s="370" t="s">
        <v>27</v>
      </c>
      <c r="D12" s="371" t="s">
        <v>65</v>
      </c>
      <c r="E12" s="384" t="s">
        <v>226</v>
      </c>
      <c r="F12" s="385"/>
      <c r="G12" s="372" t="s">
        <v>7</v>
      </c>
      <c r="H12" s="373" t="s">
        <v>21</v>
      </c>
      <c r="I12" s="371" t="s">
        <v>29</v>
      </c>
      <c r="J12" s="374" t="s">
        <v>30</v>
      </c>
      <c r="K12" s="374" t="s">
        <v>31</v>
      </c>
      <c r="L12" s="374" t="s">
        <v>32</v>
      </c>
      <c r="M12" s="375" t="s">
        <v>33</v>
      </c>
      <c r="N12" s="376" t="s">
        <v>12</v>
      </c>
      <c r="O12" s="37"/>
    </row>
    <row r="13" spans="2:16" ht="20.25" customHeight="1" thickBot="1" x14ac:dyDescent="0.3">
      <c r="B13" s="36"/>
      <c r="C13" s="377"/>
      <c r="D13" s="378"/>
      <c r="E13" s="386" t="s">
        <v>225</v>
      </c>
      <c r="F13" s="387" t="s">
        <v>224</v>
      </c>
      <c r="G13" s="379"/>
      <c r="H13" s="380"/>
      <c r="I13" s="381"/>
      <c r="J13" s="382"/>
      <c r="K13" s="382"/>
      <c r="L13" s="382"/>
      <c r="M13" s="383"/>
      <c r="N13" s="389"/>
      <c r="O13" s="37"/>
    </row>
    <row r="14" spans="2:16" x14ac:dyDescent="0.25">
      <c r="B14" s="36"/>
      <c r="C14" s="9"/>
      <c r="D14" s="162"/>
      <c r="E14" s="223"/>
      <c r="F14" s="233"/>
      <c r="G14" s="157"/>
      <c r="H14" s="6"/>
      <c r="I14" s="191"/>
      <c r="J14" s="191"/>
      <c r="K14" s="191"/>
      <c r="L14" s="191"/>
      <c r="M14" s="191"/>
      <c r="N14" s="57">
        <f>SUM(I14:M14)</f>
        <v>0</v>
      </c>
      <c r="O14" s="37"/>
    </row>
    <row r="15" spans="2:16" x14ac:dyDescent="0.25">
      <c r="B15" s="36"/>
      <c r="C15" s="9"/>
      <c r="D15" s="162"/>
      <c r="E15" s="223"/>
      <c r="F15" s="232"/>
      <c r="G15" s="157"/>
      <c r="H15" s="6"/>
      <c r="I15" s="191"/>
      <c r="J15" s="191"/>
      <c r="K15" s="191"/>
      <c r="L15" s="191"/>
      <c r="M15" s="191"/>
      <c r="N15" s="57">
        <f t="shared" ref="N15:N25" si="0">SUM(I15:M15)</f>
        <v>0</v>
      </c>
      <c r="O15" s="37"/>
    </row>
    <row r="16" spans="2:16" x14ac:dyDescent="0.25">
      <c r="B16" s="36"/>
      <c r="C16" s="9"/>
      <c r="D16" s="162"/>
      <c r="E16" s="223"/>
      <c r="F16" s="232"/>
      <c r="G16" s="157"/>
      <c r="H16" s="6"/>
      <c r="I16" s="191"/>
      <c r="J16" s="191"/>
      <c r="K16" s="191"/>
      <c r="L16" s="191"/>
      <c r="M16" s="191"/>
      <c r="N16" s="57">
        <f t="shared" si="0"/>
        <v>0</v>
      </c>
      <c r="O16" s="37"/>
    </row>
    <row r="17" spans="2:16" x14ac:dyDescent="0.25">
      <c r="B17" s="36"/>
      <c r="C17" s="9"/>
      <c r="D17" s="162"/>
      <c r="E17" s="223"/>
      <c r="F17" s="232"/>
      <c r="G17" s="157"/>
      <c r="H17" s="6"/>
      <c r="I17" s="191"/>
      <c r="J17" s="191"/>
      <c r="K17" s="191"/>
      <c r="L17" s="191"/>
      <c r="M17" s="191"/>
      <c r="N17" s="57">
        <f>SUM(I17:M17)</f>
        <v>0</v>
      </c>
      <c r="O17" s="37"/>
    </row>
    <row r="18" spans="2:16" x14ac:dyDescent="0.25">
      <c r="B18" s="36"/>
      <c r="C18" s="9"/>
      <c r="D18" s="162"/>
      <c r="E18" s="223"/>
      <c r="F18" s="232"/>
      <c r="G18" s="157"/>
      <c r="H18" s="6"/>
      <c r="I18" s="191"/>
      <c r="J18" s="191"/>
      <c r="K18" s="191"/>
      <c r="L18" s="191"/>
      <c r="M18" s="191"/>
      <c r="N18" s="57">
        <f t="shared" si="0"/>
        <v>0</v>
      </c>
      <c r="O18" s="37"/>
    </row>
    <row r="19" spans="2:16" x14ac:dyDescent="0.25">
      <c r="B19" s="36"/>
      <c r="C19" s="9"/>
      <c r="D19" s="162"/>
      <c r="E19" s="223"/>
      <c r="F19" s="232"/>
      <c r="G19" s="388"/>
      <c r="H19" s="6"/>
      <c r="I19" s="191"/>
      <c r="J19" s="191"/>
      <c r="K19" s="191"/>
      <c r="L19" s="191"/>
      <c r="M19" s="191"/>
      <c r="N19" s="57">
        <f t="shared" si="0"/>
        <v>0</v>
      </c>
      <c r="O19" s="37"/>
    </row>
    <row r="20" spans="2:16" x14ac:dyDescent="0.25">
      <c r="B20" s="36"/>
      <c r="C20" s="9"/>
      <c r="D20" s="162"/>
      <c r="E20" s="223"/>
      <c r="F20" s="232"/>
      <c r="G20" s="157"/>
      <c r="H20" s="6"/>
      <c r="I20" s="191"/>
      <c r="J20" s="191"/>
      <c r="K20" s="191"/>
      <c r="L20" s="191"/>
      <c r="M20" s="191"/>
      <c r="N20" s="57">
        <f t="shared" si="0"/>
        <v>0</v>
      </c>
      <c r="O20" s="37"/>
    </row>
    <row r="21" spans="2:16" x14ac:dyDescent="0.25">
      <c r="B21" s="36"/>
      <c r="C21" s="9"/>
      <c r="D21" s="162"/>
      <c r="E21" s="223"/>
      <c r="F21" s="232"/>
      <c r="G21" s="157"/>
      <c r="H21" s="6"/>
      <c r="I21" s="191"/>
      <c r="J21" s="191"/>
      <c r="K21" s="191"/>
      <c r="L21" s="191"/>
      <c r="M21" s="191"/>
      <c r="N21" s="57">
        <f t="shared" si="0"/>
        <v>0</v>
      </c>
      <c r="O21" s="37"/>
    </row>
    <row r="22" spans="2:16" x14ac:dyDescent="0.25">
      <c r="B22" s="36"/>
      <c r="C22" s="9"/>
      <c r="D22" s="162"/>
      <c r="E22" s="223"/>
      <c r="F22" s="232"/>
      <c r="G22" s="157"/>
      <c r="H22" s="6"/>
      <c r="I22" s="191"/>
      <c r="J22" s="191"/>
      <c r="K22" s="191"/>
      <c r="L22" s="191"/>
      <c r="M22" s="191"/>
      <c r="N22" s="57">
        <f t="shared" si="0"/>
        <v>0</v>
      </c>
      <c r="O22" s="37"/>
    </row>
    <row r="23" spans="2:16" x14ac:dyDescent="0.25">
      <c r="B23" s="36"/>
      <c r="C23" s="9"/>
      <c r="D23" s="162"/>
      <c r="E23" s="223"/>
      <c r="F23" s="232"/>
      <c r="G23" s="157"/>
      <c r="H23" s="6"/>
      <c r="I23" s="191"/>
      <c r="J23" s="191"/>
      <c r="K23" s="191"/>
      <c r="L23" s="191"/>
      <c r="M23" s="191"/>
      <c r="N23" s="57">
        <f t="shared" si="0"/>
        <v>0</v>
      </c>
      <c r="O23" s="37"/>
    </row>
    <row r="24" spans="2:16" x14ac:dyDescent="0.25">
      <c r="B24" s="36"/>
      <c r="C24" s="9"/>
      <c r="D24" s="162"/>
      <c r="E24" s="223"/>
      <c r="F24" s="232"/>
      <c r="G24" s="157"/>
      <c r="H24" s="6"/>
      <c r="I24" s="191"/>
      <c r="J24" s="191"/>
      <c r="K24" s="191"/>
      <c r="L24" s="191"/>
      <c r="M24" s="191"/>
      <c r="N24" s="57">
        <f t="shared" si="0"/>
        <v>0</v>
      </c>
      <c r="O24" s="37"/>
    </row>
    <row r="25" spans="2:16" ht="15.75" thickBot="1" x14ac:dyDescent="0.3">
      <c r="B25" s="36"/>
      <c r="C25" s="10"/>
      <c r="D25" s="163"/>
      <c r="E25" s="222"/>
      <c r="F25" s="234"/>
      <c r="G25" s="158"/>
      <c r="H25" s="59"/>
      <c r="I25" s="192"/>
      <c r="J25" s="192"/>
      <c r="K25" s="192"/>
      <c r="L25" s="192"/>
      <c r="M25" s="192"/>
      <c r="N25" s="58">
        <f t="shared" si="0"/>
        <v>0</v>
      </c>
      <c r="O25" s="37"/>
    </row>
    <row r="26" spans="2:16" ht="29.25" customHeight="1" thickBot="1" x14ac:dyDescent="0.3">
      <c r="B26" s="36"/>
      <c r="C26" s="14" t="s">
        <v>211</v>
      </c>
      <c r="D26" s="15"/>
      <c r="E26" s="15"/>
      <c r="F26" s="15"/>
      <c r="G26" s="16" t="s">
        <v>19</v>
      </c>
      <c r="H26" s="390" t="s">
        <v>185</v>
      </c>
      <c r="I26" s="16"/>
      <c r="J26" s="29"/>
      <c r="K26" s="29"/>
      <c r="L26" s="29"/>
      <c r="M26" s="290"/>
      <c r="N26" s="291"/>
      <c r="O26" s="37"/>
    </row>
    <row r="27" spans="2:16" ht="15.75" thickBot="1" x14ac:dyDescent="0.3">
      <c r="B27" s="36"/>
      <c r="C27" s="17" t="s">
        <v>85</v>
      </c>
      <c r="D27" s="75"/>
      <c r="E27" s="144"/>
      <c r="F27" s="144"/>
      <c r="G27" s="159">
        <v>5000</v>
      </c>
      <c r="H27" s="230"/>
      <c r="I27" s="19"/>
      <c r="J27" s="18"/>
      <c r="K27" s="18"/>
      <c r="L27" s="290" t="s">
        <v>20</v>
      </c>
      <c r="M27" s="291"/>
      <c r="N27" s="224">
        <f>$G$27*$H$27</f>
        <v>0</v>
      </c>
      <c r="O27" s="37"/>
    </row>
    <row r="28" spans="2:16" ht="15.75" thickBot="1" x14ac:dyDescent="0.3">
      <c r="B28" s="51"/>
      <c r="C28" s="52" t="s">
        <v>60</v>
      </c>
      <c r="D28" s="35"/>
      <c r="E28" s="35"/>
      <c r="F28" s="35"/>
      <c r="G28" s="53"/>
      <c r="H28" s="44"/>
      <c r="I28" s="44"/>
      <c r="J28" s="54"/>
      <c r="K28" s="54"/>
      <c r="L28" s="54"/>
      <c r="M28" s="44" t="s">
        <v>114</v>
      </c>
      <c r="N28" s="112">
        <f>SUM($N$14:$N$25)+$N$27</f>
        <v>0</v>
      </c>
      <c r="O28" s="50"/>
      <c r="P28" s="104"/>
    </row>
    <row r="29" spans="2:16" x14ac:dyDescent="0.25">
      <c r="B29" s="51"/>
      <c r="C29" s="52"/>
      <c r="D29" s="35"/>
      <c r="E29" s="35"/>
      <c r="F29" s="35"/>
      <c r="G29" s="53"/>
      <c r="H29" s="44"/>
      <c r="I29" s="44"/>
      <c r="J29" s="54"/>
      <c r="K29" s="54"/>
      <c r="L29" s="54"/>
      <c r="M29" s="44" t="s">
        <v>79</v>
      </c>
      <c r="N29" s="98"/>
      <c r="O29" s="50"/>
      <c r="P29" s="104"/>
    </row>
    <row r="30" spans="2:16" x14ac:dyDescent="0.25">
      <c r="B30" s="51"/>
      <c r="C30" s="146" t="s">
        <v>87</v>
      </c>
      <c r="D30" s="35"/>
      <c r="E30" s="35"/>
      <c r="F30" s="35"/>
      <c r="G30" s="53"/>
      <c r="H30" s="44"/>
      <c r="I30" s="44"/>
      <c r="J30" s="54"/>
      <c r="K30" s="54"/>
      <c r="L30" s="54"/>
      <c r="M30" s="44"/>
      <c r="N30" s="98"/>
      <c r="O30" s="50"/>
      <c r="P30" s="104"/>
    </row>
    <row r="31" spans="2:16" ht="15.75" x14ac:dyDescent="0.25">
      <c r="B31" s="51"/>
      <c r="C31" s="43" t="s">
        <v>222</v>
      </c>
      <c r="D31" s="43"/>
      <c r="E31" s="43"/>
      <c r="F31" s="43"/>
      <c r="G31" s="35"/>
      <c r="H31" s="35"/>
      <c r="I31" s="35"/>
      <c r="J31" s="35"/>
      <c r="K31" s="35"/>
      <c r="L31" s="35"/>
      <c r="M31" s="35"/>
      <c r="N31" s="35"/>
      <c r="O31" s="50"/>
      <c r="P31" s="104"/>
    </row>
    <row r="32" spans="2:16" ht="16.5" thickBot="1" x14ac:dyDescent="0.3">
      <c r="B32" s="51"/>
      <c r="C32" s="43" t="s">
        <v>202</v>
      </c>
      <c r="D32" s="43"/>
      <c r="E32" s="43"/>
      <c r="F32" s="43"/>
      <c r="G32" s="35"/>
      <c r="H32" s="35"/>
      <c r="I32" s="35"/>
      <c r="J32" s="35"/>
      <c r="K32" s="35"/>
      <c r="L32" s="35"/>
      <c r="M32" s="35"/>
      <c r="N32" s="35"/>
      <c r="O32" s="50"/>
      <c r="P32" s="104"/>
    </row>
    <row r="33" spans="2:15" ht="15.75" thickBot="1" x14ac:dyDescent="0.3">
      <c r="B33" s="36"/>
      <c r="C33" s="14" t="s">
        <v>66</v>
      </c>
      <c r="D33" s="330" t="s">
        <v>9</v>
      </c>
      <c r="E33" s="331"/>
      <c r="F33" s="331"/>
      <c r="G33" s="331"/>
      <c r="H33" s="332"/>
      <c r="I33" s="20" t="s">
        <v>29</v>
      </c>
      <c r="J33" s="30" t="s">
        <v>30</v>
      </c>
      <c r="K33" s="30" t="s">
        <v>31</v>
      </c>
      <c r="L33" s="30" t="s">
        <v>32</v>
      </c>
      <c r="M33" s="30" t="s">
        <v>33</v>
      </c>
      <c r="N33" s="74" t="s">
        <v>12</v>
      </c>
      <c r="O33" s="37"/>
    </row>
    <row r="34" spans="2:15" x14ac:dyDescent="0.25">
      <c r="B34" s="36"/>
      <c r="C34" s="9"/>
      <c r="D34" s="333"/>
      <c r="E34" s="334"/>
      <c r="F34" s="334"/>
      <c r="G34" s="334"/>
      <c r="H34" s="335"/>
      <c r="I34" s="187"/>
      <c r="J34" s="188"/>
      <c r="K34" s="188"/>
      <c r="L34" s="188"/>
      <c r="M34" s="188"/>
      <c r="N34" s="57">
        <f>SUM(I34:M34)</f>
        <v>0</v>
      </c>
      <c r="O34" s="37"/>
    </row>
    <row r="35" spans="2:15" x14ac:dyDescent="0.25">
      <c r="B35" s="36"/>
      <c r="C35" s="9"/>
      <c r="D35" s="300"/>
      <c r="E35" s="301"/>
      <c r="F35" s="301"/>
      <c r="G35" s="301"/>
      <c r="H35" s="302"/>
      <c r="I35" s="187"/>
      <c r="J35" s="188"/>
      <c r="K35" s="188"/>
      <c r="L35" s="188"/>
      <c r="M35" s="188"/>
      <c r="N35" s="57">
        <f t="shared" ref="N35:N48" si="1">SUM(I35:M35)</f>
        <v>0</v>
      </c>
      <c r="O35" s="37"/>
    </row>
    <row r="36" spans="2:15" x14ac:dyDescent="0.25">
      <c r="B36" s="36"/>
      <c r="C36" s="9"/>
      <c r="D36" s="300"/>
      <c r="E36" s="301"/>
      <c r="F36" s="301"/>
      <c r="G36" s="301"/>
      <c r="H36" s="302"/>
      <c r="I36" s="187"/>
      <c r="J36" s="188"/>
      <c r="K36" s="188"/>
      <c r="L36" s="188"/>
      <c r="M36" s="188"/>
      <c r="N36" s="57">
        <f t="shared" si="1"/>
        <v>0</v>
      </c>
      <c r="O36" s="37"/>
    </row>
    <row r="37" spans="2:15" x14ac:dyDescent="0.25">
      <c r="B37" s="36"/>
      <c r="C37" s="9"/>
      <c r="D37" s="300"/>
      <c r="E37" s="301"/>
      <c r="F37" s="301"/>
      <c r="G37" s="301"/>
      <c r="H37" s="302"/>
      <c r="I37" s="187"/>
      <c r="J37" s="188"/>
      <c r="K37" s="188"/>
      <c r="L37" s="188"/>
      <c r="M37" s="188"/>
      <c r="N37" s="57">
        <f t="shared" si="1"/>
        <v>0</v>
      </c>
      <c r="O37" s="37"/>
    </row>
    <row r="38" spans="2:15" x14ac:dyDescent="0.25">
      <c r="B38" s="36"/>
      <c r="C38" s="9"/>
      <c r="D38" s="300"/>
      <c r="E38" s="301"/>
      <c r="F38" s="301"/>
      <c r="G38" s="301"/>
      <c r="H38" s="302"/>
      <c r="I38" s="187"/>
      <c r="J38" s="188"/>
      <c r="K38" s="188"/>
      <c r="L38" s="188"/>
      <c r="M38" s="188"/>
      <c r="N38" s="57">
        <f t="shared" si="1"/>
        <v>0</v>
      </c>
      <c r="O38" s="37"/>
    </row>
    <row r="39" spans="2:15" x14ac:dyDescent="0.25">
      <c r="B39" s="36"/>
      <c r="C39" s="9"/>
      <c r="D39" s="300"/>
      <c r="E39" s="301"/>
      <c r="F39" s="301"/>
      <c r="G39" s="301"/>
      <c r="H39" s="302"/>
      <c r="I39" s="187"/>
      <c r="J39" s="188"/>
      <c r="K39" s="188"/>
      <c r="L39" s="188"/>
      <c r="M39" s="188"/>
      <c r="N39" s="57">
        <f t="shared" si="1"/>
        <v>0</v>
      </c>
      <c r="O39" s="37"/>
    </row>
    <row r="40" spans="2:15" x14ac:dyDescent="0.25">
      <c r="B40" s="36"/>
      <c r="C40" s="9"/>
      <c r="D40" s="300"/>
      <c r="E40" s="301"/>
      <c r="F40" s="301"/>
      <c r="G40" s="301"/>
      <c r="H40" s="302"/>
      <c r="I40" s="187"/>
      <c r="J40" s="188"/>
      <c r="K40" s="188"/>
      <c r="L40" s="188"/>
      <c r="M40" s="188"/>
      <c r="N40" s="57">
        <f t="shared" si="1"/>
        <v>0</v>
      </c>
      <c r="O40" s="37"/>
    </row>
    <row r="41" spans="2:15" x14ac:dyDescent="0.25">
      <c r="B41" s="36"/>
      <c r="C41" s="9"/>
      <c r="D41" s="300"/>
      <c r="E41" s="301"/>
      <c r="F41" s="301"/>
      <c r="G41" s="301"/>
      <c r="H41" s="302"/>
      <c r="I41" s="187"/>
      <c r="J41" s="188"/>
      <c r="K41" s="188"/>
      <c r="L41" s="188"/>
      <c r="M41" s="188"/>
      <c r="N41" s="57">
        <f t="shared" si="1"/>
        <v>0</v>
      </c>
      <c r="O41" s="37"/>
    </row>
    <row r="42" spans="2:15" x14ac:dyDescent="0.25">
      <c r="B42" s="36"/>
      <c r="C42" s="9"/>
      <c r="D42" s="300"/>
      <c r="E42" s="301"/>
      <c r="F42" s="301"/>
      <c r="G42" s="301"/>
      <c r="H42" s="302"/>
      <c r="I42" s="187"/>
      <c r="J42" s="188"/>
      <c r="K42" s="188"/>
      <c r="L42" s="188"/>
      <c r="M42" s="188"/>
      <c r="N42" s="57">
        <f t="shared" si="1"/>
        <v>0</v>
      </c>
      <c r="O42" s="37"/>
    </row>
    <row r="43" spans="2:15" x14ac:dyDescent="0.25">
      <c r="B43" s="36"/>
      <c r="C43" s="9"/>
      <c r="D43" s="300"/>
      <c r="E43" s="301"/>
      <c r="F43" s="301"/>
      <c r="G43" s="301"/>
      <c r="H43" s="302"/>
      <c r="I43" s="187"/>
      <c r="J43" s="188"/>
      <c r="K43" s="188"/>
      <c r="L43" s="188"/>
      <c r="M43" s="188"/>
      <c r="N43" s="57">
        <f t="shared" si="1"/>
        <v>0</v>
      </c>
      <c r="O43" s="37"/>
    </row>
    <row r="44" spans="2:15" x14ac:dyDescent="0.25">
      <c r="B44" s="36"/>
      <c r="C44" s="9"/>
      <c r="D44" s="300"/>
      <c r="E44" s="301"/>
      <c r="F44" s="301"/>
      <c r="G44" s="301"/>
      <c r="H44" s="302"/>
      <c r="I44" s="187"/>
      <c r="J44" s="188" t="s">
        <v>115</v>
      </c>
      <c r="K44" s="188"/>
      <c r="L44" s="188"/>
      <c r="M44" s="188"/>
      <c r="N44" s="57">
        <f t="shared" si="1"/>
        <v>0</v>
      </c>
      <c r="O44" s="37"/>
    </row>
    <row r="45" spans="2:15" x14ac:dyDescent="0.25">
      <c r="B45" s="36"/>
      <c r="C45" s="9"/>
      <c r="D45" s="300"/>
      <c r="E45" s="301"/>
      <c r="F45" s="301"/>
      <c r="G45" s="301"/>
      <c r="H45" s="302"/>
      <c r="I45" s="187"/>
      <c r="J45" s="188"/>
      <c r="K45" s="188"/>
      <c r="L45" s="188"/>
      <c r="M45" s="188"/>
      <c r="N45" s="57">
        <f t="shared" si="1"/>
        <v>0</v>
      </c>
      <c r="O45" s="37"/>
    </row>
    <row r="46" spans="2:15" x14ac:dyDescent="0.25">
      <c r="B46" s="36"/>
      <c r="C46" s="9"/>
      <c r="D46" s="300"/>
      <c r="E46" s="301"/>
      <c r="F46" s="301"/>
      <c r="G46" s="301"/>
      <c r="H46" s="302"/>
      <c r="I46" s="187"/>
      <c r="J46" s="188"/>
      <c r="K46" s="188"/>
      <c r="L46" s="188"/>
      <c r="M46" s="188"/>
      <c r="N46" s="57">
        <f t="shared" si="1"/>
        <v>0</v>
      </c>
      <c r="O46" s="37"/>
    </row>
    <row r="47" spans="2:15" x14ac:dyDescent="0.25">
      <c r="B47" s="36"/>
      <c r="C47" s="9"/>
      <c r="D47" s="300"/>
      <c r="E47" s="301"/>
      <c r="F47" s="301"/>
      <c r="G47" s="301"/>
      <c r="H47" s="302"/>
      <c r="I47" s="187"/>
      <c r="J47" s="188"/>
      <c r="K47" s="188"/>
      <c r="L47" s="188"/>
      <c r="M47" s="188"/>
      <c r="N47" s="57">
        <f t="shared" si="1"/>
        <v>0</v>
      </c>
      <c r="O47" s="37"/>
    </row>
    <row r="48" spans="2:15" ht="15.75" thickBot="1" x14ac:dyDescent="0.3">
      <c r="B48" s="36"/>
      <c r="C48" s="10"/>
      <c r="D48" s="327"/>
      <c r="E48" s="328"/>
      <c r="F48" s="328"/>
      <c r="G48" s="328"/>
      <c r="H48" s="329"/>
      <c r="I48" s="189"/>
      <c r="J48" s="190"/>
      <c r="K48" s="190"/>
      <c r="L48" s="190"/>
      <c r="M48" s="190"/>
      <c r="N48" s="58">
        <f t="shared" si="1"/>
        <v>0</v>
      </c>
      <c r="O48" s="37"/>
    </row>
    <row r="49" spans="2:16" ht="15.75" thickBot="1" x14ac:dyDescent="0.3">
      <c r="B49" s="36"/>
      <c r="C49" s="93"/>
      <c r="D49" s="93"/>
      <c r="E49" s="93"/>
      <c r="F49" s="93"/>
      <c r="G49" s="93"/>
      <c r="H49" s="94"/>
      <c r="I49" s="94"/>
      <c r="J49" s="94"/>
      <c r="K49" s="94"/>
      <c r="L49" s="94"/>
      <c r="M49" s="44" t="s">
        <v>113</v>
      </c>
      <c r="N49" s="113">
        <f>SUM(N34:N48)</f>
        <v>0</v>
      </c>
      <c r="O49" s="37"/>
    </row>
    <row r="50" spans="2:16" x14ac:dyDescent="0.25">
      <c r="B50" s="36"/>
      <c r="C50" s="145" t="s">
        <v>86</v>
      </c>
      <c r="D50" s="93"/>
      <c r="E50" s="93"/>
      <c r="F50" s="93"/>
      <c r="G50" s="93"/>
      <c r="H50" s="94"/>
      <c r="I50" s="94"/>
      <c r="J50" s="94"/>
      <c r="K50" s="94"/>
      <c r="L50" s="94"/>
      <c r="M50" s="44" t="s">
        <v>80</v>
      </c>
      <c r="N50" s="95"/>
      <c r="O50" s="37"/>
    </row>
    <row r="51" spans="2:16" ht="15" customHeight="1" x14ac:dyDescent="0.25">
      <c r="B51" s="36"/>
      <c r="C51" s="310" t="s">
        <v>187</v>
      </c>
      <c r="D51" s="310"/>
      <c r="E51" s="310"/>
      <c r="F51" s="310"/>
      <c r="G51" s="310"/>
      <c r="H51" s="310"/>
      <c r="I51" s="310"/>
      <c r="J51" s="310"/>
      <c r="K51" s="310"/>
      <c r="L51" s="310"/>
      <c r="M51" s="310"/>
      <c r="N51" s="310"/>
      <c r="O51" s="37"/>
    </row>
    <row r="52" spans="2:16" ht="32.25" customHeight="1" thickBot="1" x14ac:dyDescent="0.3">
      <c r="B52" s="36"/>
      <c r="C52" s="303" t="s">
        <v>228</v>
      </c>
      <c r="D52" s="303"/>
      <c r="E52" s="303"/>
      <c r="F52" s="303"/>
      <c r="G52" s="303"/>
      <c r="H52" s="303"/>
      <c r="I52" s="303"/>
      <c r="J52" s="303"/>
      <c r="K52" s="303"/>
      <c r="L52" s="303"/>
      <c r="M52" s="303"/>
      <c r="N52" s="303"/>
      <c r="O52" s="37"/>
    </row>
    <row r="53" spans="2:16" s="23" customFormat="1" ht="42.6" customHeight="1" thickBot="1" x14ac:dyDescent="0.3">
      <c r="B53" s="36"/>
      <c r="C53" s="21" t="s">
        <v>34</v>
      </c>
      <c r="D53" s="78" t="s">
        <v>35</v>
      </c>
      <c r="E53" s="22"/>
      <c r="F53" s="22"/>
      <c r="G53" s="22"/>
      <c r="H53" s="22"/>
      <c r="I53" s="292" t="s">
        <v>36</v>
      </c>
      <c r="J53" s="311"/>
      <c r="K53" s="292" t="s">
        <v>37</v>
      </c>
      <c r="L53" s="293"/>
      <c r="M53" s="154" t="s">
        <v>38</v>
      </c>
      <c r="N53" s="156" t="s">
        <v>39</v>
      </c>
      <c r="O53" s="37"/>
      <c r="P53"/>
    </row>
    <row r="54" spans="2:16" x14ac:dyDescent="0.25">
      <c r="B54" s="36"/>
      <c r="C54" s="160"/>
      <c r="D54" s="312"/>
      <c r="E54" s="313"/>
      <c r="F54" s="313"/>
      <c r="G54" s="313"/>
      <c r="H54" s="313"/>
      <c r="I54" s="296"/>
      <c r="J54" s="297"/>
      <c r="K54" s="296"/>
      <c r="L54" s="297"/>
      <c r="M54" s="161" t="str">
        <f>IFERROR(K54/I54,"At least 25%")</f>
        <v>At least 25%</v>
      </c>
      <c r="N54" s="152">
        <f>I54-K54</f>
        <v>0</v>
      </c>
      <c r="O54" s="37"/>
    </row>
    <row r="55" spans="2:16" ht="15.75" thickBot="1" x14ac:dyDescent="0.3">
      <c r="B55" s="36"/>
      <c r="C55" s="11"/>
      <c r="D55" s="294"/>
      <c r="E55" s="295"/>
      <c r="F55" s="295"/>
      <c r="G55" s="295"/>
      <c r="H55" s="295"/>
      <c r="I55" s="298"/>
      <c r="J55" s="299"/>
      <c r="K55" s="298"/>
      <c r="L55" s="299"/>
      <c r="M55" s="155" t="str">
        <f>IFERROR(K55/I55,"At least 25%")</f>
        <v>At least 25%</v>
      </c>
      <c r="N55" s="153">
        <f>I55-K55</f>
        <v>0</v>
      </c>
      <c r="O55" s="37"/>
    </row>
    <row r="56" spans="2:16" ht="15.75" thickBot="1" x14ac:dyDescent="0.3">
      <c r="B56" s="36"/>
      <c r="C56" s="45"/>
      <c r="D56" s="143"/>
      <c r="E56" s="143"/>
      <c r="F56" s="143"/>
      <c r="G56" s="143"/>
      <c r="H56" s="44" t="s">
        <v>81</v>
      </c>
      <c r="I56" s="316">
        <f>SUM(I54:J55)</f>
        <v>0</v>
      </c>
      <c r="J56" s="317"/>
      <c r="K56" s="44"/>
      <c r="L56" s="44"/>
      <c r="M56" s="44" t="s">
        <v>112</v>
      </c>
      <c r="N56" s="112">
        <f>SUM(N54:N55)</f>
        <v>0</v>
      </c>
      <c r="O56" s="37"/>
    </row>
    <row r="57" spans="2:16" ht="15.75" thickBot="1" x14ac:dyDescent="0.3">
      <c r="B57" s="36"/>
      <c r="C57" s="146" t="s">
        <v>87</v>
      </c>
      <c r="D57" s="33"/>
      <c r="E57" s="33"/>
      <c r="F57" s="33"/>
      <c r="G57" s="33"/>
      <c r="H57" s="33"/>
      <c r="I57" s="33"/>
      <c r="J57" s="44" t="s">
        <v>82</v>
      </c>
      <c r="K57" s="314">
        <f>SUM(K54:L55)</f>
        <v>0</v>
      </c>
      <c r="L57" s="315"/>
      <c r="M57" s="35"/>
      <c r="N57" s="35"/>
      <c r="O57" s="37"/>
    </row>
    <row r="58" spans="2:16" ht="16.5" thickBot="1" x14ac:dyDescent="0.3">
      <c r="B58" s="51"/>
      <c r="C58" s="43" t="s">
        <v>133</v>
      </c>
      <c r="D58" s="43"/>
      <c r="E58" s="43"/>
      <c r="F58" s="43"/>
      <c r="G58" s="35"/>
      <c r="H58" s="35"/>
      <c r="I58" s="35"/>
      <c r="J58" s="35"/>
      <c r="K58" s="35"/>
      <c r="L58" s="35"/>
      <c r="M58" s="35"/>
      <c r="N58" s="35"/>
      <c r="O58" s="50"/>
      <c r="P58" s="104"/>
    </row>
    <row r="59" spans="2:16" ht="15.75" thickBot="1" x14ac:dyDescent="0.3">
      <c r="B59" s="36"/>
      <c r="C59" s="14" t="s">
        <v>66</v>
      </c>
      <c r="D59" s="330" t="s">
        <v>9</v>
      </c>
      <c r="E59" s="331"/>
      <c r="F59" s="331"/>
      <c r="G59" s="331"/>
      <c r="H59" s="332"/>
      <c r="I59" s="20" t="s">
        <v>29</v>
      </c>
      <c r="J59" s="30" t="s">
        <v>30</v>
      </c>
      <c r="K59" s="30" t="s">
        <v>31</v>
      </c>
      <c r="L59" s="30" t="s">
        <v>32</v>
      </c>
      <c r="M59" s="30" t="s">
        <v>33</v>
      </c>
      <c r="N59" s="74" t="s">
        <v>12</v>
      </c>
      <c r="O59" s="37"/>
    </row>
    <row r="60" spans="2:16" x14ac:dyDescent="0.25">
      <c r="B60" s="36"/>
      <c r="C60" s="9"/>
      <c r="D60" s="339"/>
      <c r="E60" s="340"/>
      <c r="F60" s="340"/>
      <c r="G60" s="340"/>
      <c r="H60" s="341"/>
      <c r="I60" s="193"/>
      <c r="J60" s="194"/>
      <c r="K60" s="194"/>
      <c r="L60" s="194"/>
      <c r="M60" s="194"/>
      <c r="N60" s="57">
        <f>SUM(I60:M60)</f>
        <v>0</v>
      </c>
      <c r="O60" s="37"/>
    </row>
    <row r="61" spans="2:16" x14ac:dyDescent="0.25">
      <c r="B61" s="36"/>
      <c r="C61" s="9"/>
      <c r="D61" s="307"/>
      <c r="E61" s="308"/>
      <c r="F61" s="308"/>
      <c r="G61" s="308"/>
      <c r="H61" s="309"/>
      <c r="I61" s="193"/>
      <c r="J61" s="194"/>
      <c r="K61" s="194"/>
      <c r="L61" s="194"/>
      <c r="M61" s="194"/>
      <c r="N61" s="57">
        <f t="shared" ref="N61:N69" si="2">SUM(I61:M61)</f>
        <v>0</v>
      </c>
      <c r="O61" s="37"/>
    </row>
    <row r="62" spans="2:16" x14ac:dyDescent="0.25">
      <c r="B62" s="36"/>
      <c r="C62" s="9"/>
      <c r="D62" s="307"/>
      <c r="E62" s="308"/>
      <c r="F62" s="308"/>
      <c r="G62" s="308"/>
      <c r="H62" s="309"/>
      <c r="I62" s="193"/>
      <c r="J62" s="194"/>
      <c r="K62" s="194"/>
      <c r="L62" s="194"/>
      <c r="M62" s="194"/>
      <c r="N62" s="57">
        <f t="shared" si="2"/>
        <v>0</v>
      </c>
      <c r="O62" s="37"/>
    </row>
    <row r="63" spans="2:16" x14ac:dyDescent="0.25">
      <c r="B63" s="36"/>
      <c r="C63" s="9"/>
      <c r="D63" s="307"/>
      <c r="E63" s="308"/>
      <c r="F63" s="308"/>
      <c r="G63" s="308"/>
      <c r="H63" s="309"/>
      <c r="I63" s="193"/>
      <c r="J63" s="194"/>
      <c r="K63" s="194"/>
      <c r="L63" s="194"/>
      <c r="M63" s="194"/>
      <c r="N63" s="57">
        <f t="shared" si="2"/>
        <v>0</v>
      </c>
      <c r="O63" s="37"/>
    </row>
    <row r="64" spans="2:16" x14ac:dyDescent="0.25">
      <c r="B64" s="36"/>
      <c r="C64" s="9"/>
      <c r="D64" s="307"/>
      <c r="E64" s="308"/>
      <c r="F64" s="308"/>
      <c r="G64" s="308"/>
      <c r="H64" s="309"/>
      <c r="I64" s="193"/>
      <c r="J64" s="194"/>
      <c r="K64" s="194"/>
      <c r="L64" s="194"/>
      <c r="M64" s="194"/>
      <c r="N64" s="57">
        <f t="shared" si="2"/>
        <v>0</v>
      </c>
      <c r="O64" s="37"/>
    </row>
    <row r="65" spans="2:16" x14ac:dyDescent="0.25">
      <c r="B65" s="36"/>
      <c r="C65" s="9"/>
      <c r="D65" s="307"/>
      <c r="E65" s="308"/>
      <c r="F65" s="308"/>
      <c r="G65" s="308"/>
      <c r="H65" s="309"/>
      <c r="I65" s="193"/>
      <c r="J65" s="194"/>
      <c r="K65" s="194"/>
      <c r="L65" s="194"/>
      <c r="M65" s="194"/>
      <c r="N65" s="57">
        <f t="shared" si="2"/>
        <v>0</v>
      </c>
      <c r="O65" s="37"/>
    </row>
    <row r="66" spans="2:16" x14ac:dyDescent="0.25">
      <c r="B66" s="36"/>
      <c r="C66" s="9"/>
      <c r="D66" s="307"/>
      <c r="E66" s="308"/>
      <c r="F66" s="308"/>
      <c r="G66" s="308"/>
      <c r="H66" s="309"/>
      <c r="I66" s="193"/>
      <c r="J66" s="194"/>
      <c r="K66" s="194"/>
      <c r="L66" s="194"/>
      <c r="M66" s="194"/>
      <c r="N66" s="57">
        <f t="shared" si="2"/>
        <v>0</v>
      </c>
      <c r="O66" s="37"/>
    </row>
    <row r="67" spans="2:16" x14ac:dyDescent="0.25">
      <c r="B67" s="36"/>
      <c r="C67" s="9"/>
      <c r="D67" s="307"/>
      <c r="E67" s="308"/>
      <c r="F67" s="308"/>
      <c r="G67" s="308"/>
      <c r="H67" s="309"/>
      <c r="I67" s="193"/>
      <c r="J67" s="194"/>
      <c r="K67" s="194"/>
      <c r="L67" s="194"/>
      <c r="M67" s="194"/>
      <c r="N67" s="57">
        <f t="shared" si="2"/>
        <v>0</v>
      </c>
      <c r="O67" s="37"/>
    </row>
    <row r="68" spans="2:16" x14ac:dyDescent="0.25">
      <c r="B68" s="36"/>
      <c r="C68" s="9"/>
      <c r="D68" s="307"/>
      <c r="E68" s="308"/>
      <c r="F68" s="308"/>
      <c r="G68" s="308"/>
      <c r="H68" s="309"/>
      <c r="I68" s="193"/>
      <c r="J68" s="194"/>
      <c r="K68" s="194"/>
      <c r="L68" s="194"/>
      <c r="M68" s="194"/>
      <c r="N68" s="57">
        <f t="shared" si="2"/>
        <v>0</v>
      </c>
      <c r="O68" s="37"/>
    </row>
    <row r="69" spans="2:16" ht="15.75" thickBot="1" x14ac:dyDescent="0.3">
      <c r="B69" s="36"/>
      <c r="C69" s="10"/>
      <c r="D69" s="304"/>
      <c r="E69" s="305"/>
      <c r="F69" s="305"/>
      <c r="G69" s="305"/>
      <c r="H69" s="306"/>
      <c r="I69" s="195"/>
      <c r="J69" s="196"/>
      <c r="K69" s="196"/>
      <c r="L69" s="196"/>
      <c r="M69" s="196"/>
      <c r="N69" s="58">
        <f t="shared" si="2"/>
        <v>0</v>
      </c>
      <c r="O69" s="37"/>
    </row>
    <row r="70" spans="2:16" ht="15.75" thickBot="1" x14ac:dyDescent="0.3">
      <c r="B70" s="51"/>
      <c r="C70" s="52"/>
      <c r="D70" s="35"/>
      <c r="E70" s="35"/>
      <c r="F70" s="35"/>
      <c r="G70" s="53"/>
      <c r="H70" s="44"/>
      <c r="I70" s="44"/>
      <c r="J70" s="54"/>
      <c r="K70" s="54"/>
      <c r="L70" s="54"/>
      <c r="M70" s="44" t="s">
        <v>56</v>
      </c>
      <c r="N70" s="112">
        <f>SUM(N60:N69)</f>
        <v>0</v>
      </c>
      <c r="O70" s="50"/>
      <c r="P70" s="104"/>
    </row>
    <row r="71" spans="2:16" x14ac:dyDescent="0.25">
      <c r="B71" s="51"/>
      <c r="C71" s="145"/>
      <c r="D71" s="35"/>
      <c r="E71" s="35"/>
      <c r="F71" s="35"/>
      <c r="G71" s="53"/>
      <c r="H71" s="44"/>
      <c r="I71" s="44"/>
      <c r="J71" s="54"/>
      <c r="K71" s="54"/>
      <c r="L71" s="54"/>
      <c r="M71" s="44" t="s">
        <v>83</v>
      </c>
      <c r="N71" s="35"/>
      <c r="O71" s="50"/>
      <c r="P71" s="104"/>
    </row>
    <row r="72" spans="2:16" x14ac:dyDescent="0.25">
      <c r="B72" s="36"/>
      <c r="C72" s="45"/>
      <c r="D72" s="33"/>
      <c r="E72" s="33"/>
      <c r="F72" s="33"/>
      <c r="G72" s="46"/>
      <c r="H72" s="33"/>
      <c r="I72" s="33"/>
      <c r="J72" s="33"/>
      <c r="K72" s="33"/>
      <c r="L72" s="33"/>
      <c r="M72" s="44"/>
      <c r="N72" s="35"/>
      <c r="O72" s="37"/>
    </row>
    <row r="73" spans="2:16" ht="15.75" thickBot="1" x14ac:dyDescent="0.3">
      <c r="B73" s="51"/>
      <c r="C73" s="35"/>
      <c r="D73" s="35"/>
      <c r="E73" s="35"/>
      <c r="F73" s="35"/>
      <c r="G73" s="48"/>
      <c r="H73" s="35"/>
      <c r="I73" s="35"/>
      <c r="J73" s="35"/>
      <c r="K73" s="35"/>
      <c r="L73" s="35"/>
      <c r="M73" s="35"/>
      <c r="N73" s="35"/>
      <c r="O73" s="50"/>
      <c r="P73" s="104"/>
    </row>
    <row r="74" spans="2:16" ht="51" customHeight="1" thickBot="1" x14ac:dyDescent="0.3">
      <c r="B74" s="36"/>
      <c r="C74" s="345" t="s">
        <v>227</v>
      </c>
      <c r="D74" s="346"/>
      <c r="E74" s="346"/>
      <c r="F74" s="346"/>
      <c r="G74" s="346"/>
      <c r="H74" s="346"/>
      <c r="I74" s="346"/>
      <c r="J74" s="346"/>
      <c r="K74" s="346"/>
      <c r="L74" s="346"/>
      <c r="M74" s="346"/>
      <c r="N74" s="347"/>
      <c r="O74" s="37"/>
    </row>
    <row r="75" spans="2:16" ht="160.15" customHeight="1" thickBot="1" x14ac:dyDescent="0.3">
      <c r="B75" s="36"/>
      <c r="C75" s="342"/>
      <c r="D75" s="343"/>
      <c r="E75" s="343"/>
      <c r="F75" s="343"/>
      <c r="G75" s="343"/>
      <c r="H75" s="343"/>
      <c r="I75" s="343"/>
      <c r="J75" s="343"/>
      <c r="K75" s="343"/>
      <c r="L75" s="343"/>
      <c r="M75" s="343"/>
      <c r="N75" s="344"/>
      <c r="O75" s="37"/>
    </row>
    <row r="76" spans="2:16" ht="15.75" x14ac:dyDescent="0.25">
      <c r="B76" s="36"/>
      <c r="C76" s="41"/>
      <c r="D76" s="33"/>
      <c r="E76" s="33"/>
      <c r="F76" s="33"/>
      <c r="G76" s="46"/>
      <c r="H76" s="33"/>
      <c r="I76" s="33"/>
      <c r="J76" s="33"/>
      <c r="K76" s="33"/>
      <c r="L76" s="33"/>
      <c r="M76" s="33"/>
      <c r="N76" s="33"/>
      <c r="O76" s="37"/>
    </row>
    <row r="77" spans="2:16" x14ac:dyDescent="0.25">
      <c r="B77" s="36"/>
      <c r="C77" s="145" t="s">
        <v>86</v>
      </c>
      <c r="D77" s="33"/>
      <c r="E77" s="33"/>
      <c r="F77" s="33"/>
      <c r="G77" s="46"/>
      <c r="H77" s="33"/>
      <c r="I77" s="33"/>
      <c r="J77" s="33"/>
      <c r="K77" s="33"/>
      <c r="L77" s="33"/>
      <c r="M77" s="33"/>
      <c r="N77" s="33"/>
      <c r="O77" s="37"/>
    </row>
    <row r="78" spans="2:16" ht="16.5" thickBot="1" x14ac:dyDescent="0.3">
      <c r="B78" s="36"/>
      <c r="C78" s="41" t="s">
        <v>63</v>
      </c>
      <c r="D78" s="47"/>
      <c r="E78" s="47"/>
      <c r="F78" s="47"/>
      <c r="G78" s="46"/>
      <c r="H78" s="33"/>
      <c r="I78" s="33"/>
      <c r="J78" s="35"/>
      <c r="K78" s="35"/>
      <c r="L78" s="35"/>
      <c r="M78" s="35"/>
      <c r="N78" s="33"/>
      <c r="O78" s="37"/>
    </row>
    <row r="79" spans="2:16" ht="26.25" thickBot="1" x14ac:dyDescent="0.3">
      <c r="B79" s="36"/>
      <c r="C79" s="21" t="s">
        <v>24</v>
      </c>
      <c r="D79" s="78" t="s">
        <v>40</v>
      </c>
      <c r="E79" s="22"/>
      <c r="F79" s="22"/>
      <c r="G79" s="24" t="s">
        <v>90</v>
      </c>
      <c r="H79" s="25" t="s">
        <v>23</v>
      </c>
      <c r="I79" s="33"/>
      <c r="J79" s="35"/>
      <c r="K79" s="35"/>
      <c r="L79" s="35"/>
      <c r="M79" s="44"/>
      <c r="N79" s="33"/>
      <c r="O79" s="37"/>
    </row>
    <row r="80" spans="2:16" x14ac:dyDescent="0.25">
      <c r="B80" s="36"/>
      <c r="C80" s="7"/>
      <c r="D80" s="348"/>
      <c r="E80" s="349"/>
      <c r="F80" s="350"/>
      <c r="G80" s="164"/>
      <c r="H80" s="197"/>
      <c r="I80" s="33"/>
      <c r="J80" s="35"/>
      <c r="K80" s="35"/>
      <c r="L80" s="35"/>
      <c r="M80" s="35"/>
      <c r="N80" s="33"/>
      <c r="O80" s="37"/>
    </row>
    <row r="81" spans="2:15" x14ac:dyDescent="0.25">
      <c r="B81" s="36"/>
      <c r="C81" s="7"/>
      <c r="D81" s="351"/>
      <c r="E81" s="352"/>
      <c r="F81" s="353"/>
      <c r="G81" s="165"/>
      <c r="H81" s="197"/>
      <c r="I81" s="33"/>
      <c r="J81" s="35"/>
      <c r="K81" s="35"/>
      <c r="L81" s="35"/>
      <c r="M81" s="35"/>
      <c r="N81" s="33"/>
      <c r="O81" s="37"/>
    </row>
    <row r="82" spans="2:15" x14ac:dyDescent="0.25">
      <c r="B82" s="36"/>
      <c r="C82" s="7"/>
      <c r="D82" s="354"/>
      <c r="E82" s="355"/>
      <c r="F82" s="356"/>
      <c r="G82" s="165"/>
      <c r="H82" s="197"/>
      <c r="I82" s="33"/>
      <c r="J82" s="35"/>
      <c r="K82" s="35"/>
      <c r="L82" s="35"/>
      <c r="M82" s="35"/>
      <c r="N82" s="33"/>
      <c r="O82" s="37"/>
    </row>
    <row r="83" spans="2:15" x14ac:dyDescent="0.25">
      <c r="B83" s="36"/>
      <c r="C83" s="7"/>
      <c r="D83" s="351"/>
      <c r="E83" s="352"/>
      <c r="F83" s="353"/>
      <c r="G83" s="165"/>
      <c r="H83" s="197"/>
      <c r="I83" s="33"/>
      <c r="J83" s="35"/>
      <c r="K83" s="35"/>
      <c r="L83" s="35"/>
      <c r="M83" s="35"/>
      <c r="N83" s="33"/>
      <c r="O83" s="37"/>
    </row>
    <row r="84" spans="2:15" ht="15.75" thickBot="1" x14ac:dyDescent="0.3">
      <c r="B84" s="36"/>
      <c r="C84" s="8"/>
      <c r="D84" s="336"/>
      <c r="E84" s="337"/>
      <c r="F84" s="338"/>
      <c r="G84" s="166"/>
      <c r="H84" s="198"/>
      <c r="I84" s="33"/>
      <c r="J84" s="35"/>
      <c r="K84" s="35"/>
      <c r="L84" s="35"/>
      <c r="M84" s="35"/>
      <c r="N84" s="33"/>
      <c r="O84" s="37"/>
    </row>
    <row r="85" spans="2:15" ht="15.75" thickBot="1" x14ac:dyDescent="0.3">
      <c r="B85" s="36"/>
      <c r="C85" s="35"/>
      <c r="D85" s="35"/>
      <c r="E85" s="35"/>
      <c r="F85" s="35"/>
      <c r="G85" s="114" t="s">
        <v>64</v>
      </c>
      <c r="H85" s="115">
        <f>SUM(H80:H84)</f>
        <v>0</v>
      </c>
      <c r="I85" s="33"/>
      <c r="J85" s="35"/>
      <c r="K85" s="35"/>
      <c r="L85" s="35"/>
      <c r="M85" s="35"/>
      <c r="N85" s="33"/>
      <c r="O85" s="37"/>
    </row>
    <row r="86" spans="2:15" x14ac:dyDescent="0.25">
      <c r="B86" s="36"/>
      <c r="C86" s="35"/>
      <c r="D86" s="35"/>
      <c r="E86" s="35"/>
      <c r="F86" s="35"/>
      <c r="G86" s="44" t="s">
        <v>84</v>
      </c>
      <c r="H86" s="35"/>
      <c r="I86" s="33"/>
      <c r="J86" s="35"/>
      <c r="K86" s="35"/>
      <c r="L86" s="35"/>
      <c r="M86" s="35"/>
      <c r="N86" s="33"/>
      <c r="O86" s="37"/>
    </row>
    <row r="87" spans="2:15" x14ac:dyDescent="0.25">
      <c r="B87" s="36"/>
      <c r="C87" s="35"/>
      <c r="D87" s="35"/>
      <c r="E87" s="35"/>
      <c r="F87" s="35"/>
      <c r="G87" s="48"/>
      <c r="H87" s="35"/>
      <c r="I87" s="35"/>
      <c r="J87" s="35"/>
      <c r="K87" s="35"/>
      <c r="L87" s="35"/>
      <c r="M87" s="35"/>
      <c r="N87" s="33"/>
      <c r="O87" s="37"/>
    </row>
    <row r="88" spans="2:15" x14ac:dyDescent="0.25">
      <c r="B88" s="36"/>
      <c r="C88" s="35"/>
      <c r="D88" s="35"/>
      <c r="E88" s="35"/>
      <c r="F88" s="35"/>
      <c r="G88" s="48"/>
      <c r="H88" s="33"/>
      <c r="I88" s="33"/>
      <c r="J88" s="35"/>
      <c r="K88" s="35"/>
      <c r="L88" s="35"/>
      <c r="M88" s="35"/>
      <c r="N88" s="33"/>
      <c r="O88" s="37"/>
    </row>
    <row r="89" spans="2:15" ht="21" x14ac:dyDescent="0.35">
      <c r="B89" s="36"/>
      <c r="C89" s="35"/>
      <c r="D89" s="35"/>
      <c r="E89" s="35"/>
      <c r="F89" s="35"/>
      <c r="G89" s="48"/>
      <c r="H89" s="33"/>
      <c r="I89" s="33"/>
      <c r="J89" s="35"/>
      <c r="K89" s="35"/>
      <c r="L89" s="35"/>
      <c r="M89" s="35"/>
      <c r="N89" s="101" t="s">
        <v>88</v>
      </c>
      <c r="O89" s="37"/>
    </row>
    <row r="90" spans="2:15" x14ac:dyDescent="0.25">
      <c r="B90" s="36"/>
      <c r="C90" s="35"/>
      <c r="D90" s="35"/>
      <c r="E90" s="35"/>
      <c r="F90" s="35"/>
      <c r="G90" s="48"/>
      <c r="H90" s="33"/>
      <c r="I90" s="33"/>
      <c r="J90" s="35"/>
      <c r="K90" s="35"/>
      <c r="L90" s="35"/>
      <c r="M90" s="44"/>
      <c r="N90" s="44"/>
      <c r="O90" s="37"/>
    </row>
    <row r="91" spans="2:15" ht="15.75" thickBot="1" x14ac:dyDescent="0.3">
      <c r="B91" s="36"/>
      <c r="C91" s="35"/>
      <c r="D91" s="35"/>
      <c r="E91" s="35"/>
      <c r="F91" s="35"/>
      <c r="G91" s="48"/>
      <c r="H91" s="33"/>
      <c r="I91" s="33"/>
      <c r="J91" s="35"/>
      <c r="K91" s="35"/>
      <c r="L91" s="35"/>
      <c r="M91" s="44"/>
      <c r="N91" s="44"/>
      <c r="O91" s="37"/>
    </row>
    <row r="92" spans="2:15" x14ac:dyDescent="0.25">
      <c r="B92" s="36"/>
      <c r="C92" s="35"/>
      <c r="D92" s="35"/>
      <c r="E92" s="35"/>
      <c r="F92" s="35"/>
      <c r="G92" s="48"/>
      <c r="H92" s="33"/>
      <c r="I92" s="33"/>
      <c r="J92" s="35"/>
      <c r="K92" s="35"/>
      <c r="L92" s="35"/>
      <c r="M92" s="44" t="s">
        <v>73</v>
      </c>
      <c r="N92" s="102">
        <f>N28+N49+N70</f>
        <v>0</v>
      </c>
      <c r="O92" s="37"/>
    </row>
    <row r="93" spans="2:15" ht="15.75" thickBot="1" x14ac:dyDescent="0.3">
      <c r="B93" s="36"/>
      <c r="C93" s="35"/>
      <c r="D93" s="35"/>
      <c r="E93" s="35"/>
      <c r="F93" s="35"/>
      <c r="G93" s="48"/>
      <c r="H93" s="33"/>
      <c r="I93" s="33"/>
      <c r="J93" s="35"/>
      <c r="K93" s="35"/>
      <c r="L93" s="35"/>
      <c r="M93" s="44" t="s">
        <v>89</v>
      </c>
      <c r="N93" s="26">
        <f>H85</f>
        <v>0</v>
      </c>
      <c r="O93" s="37"/>
    </row>
    <row r="94" spans="2:15" ht="21.75" thickBot="1" x14ac:dyDescent="0.4">
      <c r="B94" s="36"/>
      <c r="C94" s="35"/>
      <c r="D94" s="35"/>
      <c r="E94" s="35"/>
      <c r="F94" s="35"/>
      <c r="G94" s="48"/>
      <c r="H94" s="33"/>
      <c r="I94" s="33"/>
      <c r="J94" s="35"/>
      <c r="K94" s="35"/>
      <c r="L94" s="35"/>
      <c r="M94" s="100" t="s">
        <v>71</v>
      </c>
      <c r="N94" s="99">
        <f>N92-N93</f>
        <v>0</v>
      </c>
      <c r="O94" s="37"/>
    </row>
    <row r="95" spans="2:15" ht="21.75" thickBot="1" x14ac:dyDescent="0.4">
      <c r="B95" s="36"/>
      <c r="C95" s="35"/>
      <c r="D95" s="35"/>
      <c r="E95" s="35"/>
      <c r="F95" s="35"/>
      <c r="G95" s="48"/>
      <c r="H95" s="33"/>
      <c r="I95" s="33"/>
      <c r="J95" s="35"/>
      <c r="K95" s="35"/>
      <c r="L95" s="35"/>
      <c r="M95" s="100" t="s">
        <v>70</v>
      </c>
      <c r="N95" s="99">
        <f>N56</f>
        <v>0</v>
      </c>
      <c r="O95" s="37"/>
    </row>
    <row r="96" spans="2:15" ht="21.75" thickBot="1" x14ac:dyDescent="0.4">
      <c r="B96" s="36"/>
      <c r="C96" s="35"/>
      <c r="D96" s="35"/>
      <c r="E96" s="35"/>
      <c r="F96" s="35"/>
      <c r="G96" s="48"/>
      <c r="H96" s="33"/>
      <c r="I96" s="33"/>
      <c r="J96" s="35"/>
      <c r="K96" s="35"/>
      <c r="L96" s="35"/>
      <c r="M96" s="100" t="s">
        <v>69</v>
      </c>
      <c r="N96" s="138">
        <f>SUM(N94:N95)</f>
        <v>0</v>
      </c>
      <c r="O96" s="37"/>
    </row>
    <row r="97" spans="2:15" x14ac:dyDescent="0.25">
      <c r="B97" s="36"/>
      <c r="C97" s="33"/>
      <c r="D97" s="33"/>
      <c r="E97" s="33"/>
      <c r="F97" s="33"/>
      <c r="G97" s="33"/>
      <c r="H97" s="33"/>
      <c r="I97" s="33"/>
      <c r="J97" s="35"/>
      <c r="K97" s="35"/>
      <c r="L97" s="35"/>
      <c r="M97" s="35"/>
      <c r="N97" s="33"/>
      <c r="O97" s="37"/>
    </row>
    <row r="98" spans="2:15" ht="15.75" thickBot="1" x14ac:dyDescent="0.3">
      <c r="B98" s="38"/>
      <c r="C98" s="39"/>
      <c r="D98" s="39"/>
      <c r="E98" s="39"/>
      <c r="F98" s="39"/>
      <c r="G98" s="39"/>
      <c r="H98" s="39"/>
      <c r="I98" s="39"/>
      <c r="J98" s="39"/>
      <c r="K98" s="39"/>
      <c r="L98" s="39"/>
      <c r="M98" s="39"/>
      <c r="N98" s="39"/>
      <c r="O98" s="40"/>
    </row>
  </sheetData>
  <sheetProtection sort="0" autoFilter="0"/>
  <mergeCells count="62">
    <mergeCell ref="C12:C13"/>
    <mergeCell ref="D12:D13"/>
    <mergeCell ref="G12:G13"/>
    <mergeCell ref="N12:N13"/>
    <mergeCell ref="M12:M13"/>
    <mergeCell ref="L12:L13"/>
    <mergeCell ref="K12:K13"/>
    <mergeCell ref="J12:J13"/>
    <mergeCell ref="I12:I13"/>
    <mergeCell ref="H12:H13"/>
    <mergeCell ref="E12:F12"/>
    <mergeCell ref="D80:F80"/>
    <mergeCell ref="D81:F81"/>
    <mergeCell ref="D83:F83"/>
    <mergeCell ref="D82:F82"/>
    <mergeCell ref="D84:F84"/>
    <mergeCell ref="D61:H61"/>
    <mergeCell ref="D62:H62"/>
    <mergeCell ref="D63:H63"/>
    <mergeCell ref="D59:H59"/>
    <mergeCell ref="D60:H60"/>
    <mergeCell ref="C75:N75"/>
    <mergeCell ref="C74:N74"/>
    <mergeCell ref="D6:J6"/>
    <mergeCell ref="D7:J7"/>
    <mergeCell ref="D8:J8"/>
    <mergeCell ref="D48:H48"/>
    <mergeCell ref="D37:H37"/>
    <mergeCell ref="D38:H38"/>
    <mergeCell ref="D39:H39"/>
    <mergeCell ref="D40:H40"/>
    <mergeCell ref="D33:H33"/>
    <mergeCell ref="D34:H34"/>
    <mergeCell ref="D35:H35"/>
    <mergeCell ref="D36:H36"/>
    <mergeCell ref="D41:H41"/>
    <mergeCell ref="D42:H42"/>
    <mergeCell ref="D45:H45"/>
    <mergeCell ref="D46:H46"/>
    <mergeCell ref="D69:H69"/>
    <mergeCell ref="D68:H68"/>
    <mergeCell ref="D66:H66"/>
    <mergeCell ref="D67:H67"/>
    <mergeCell ref="D47:H47"/>
    <mergeCell ref="D64:H64"/>
    <mergeCell ref="D65:H65"/>
    <mergeCell ref="C51:N51"/>
    <mergeCell ref="I53:J53"/>
    <mergeCell ref="D54:H54"/>
    <mergeCell ref="K57:L57"/>
    <mergeCell ref="I56:J56"/>
    <mergeCell ref="M26:N26"/>
    <mergeCell ref="K53:L53"/>
    <mergeCell ref="D55:H55"/>
    <mergeCell ref="I54:J54"/>
    <mergeCell ref="I55:J55"/>
    <mergeCell ref="K54:L54"/>
    <mergeCell ref="K55:L55"/>
    <mergeCell ref="D43:H43"/>
    <mergeCell ref="D44:H44"/>
    <mergeCell ref="L27:M27"/>
    <mergeCell ref="C52:N52"/>
  </mergeCells>
  <conditionalFormatting sqref="H27">
    <cfRule type="cellIs" dxfId="14" priority="1" operator="greaterThan">
      <formula>3</formula>
    </cfRule>
  </conditionalFormatting>
  <conditionalFormatting sqref="M54:M55">
    <cfRule type="containsText" dxfId="13" priority="13" operator="containsText" text="At least 25%">
      <formula>NOT(ISERROR(SEARCH("At least 25%",M54)))</formula>
    </cfRule>
    <cfRule type="cellIs" dxfId="12" priority="14" operator="lessThan">
      <formula>0.25</formula>
    </cfRule>
    <cfRule type="cellIs" dxfId="11" priority="16" operator="greaterThanOrEqual">
      <formula>0.25</formula>
    </cfRule>
  </conditionalFormatting>
  <dataValidations count="5">
    <dataValidation type="decimal" allowBlank="1" showInputMessage="1" showErrorMessage="1" sqref="G14:G25" xr:uid="{00000000-0002-0000-0100-000000000000}">
      <formula1>0</formula1>
      <formula2>1</formula2>
    </dataValidation>
    <dataValidation type="decimal" allowBlank="1" showInputMessage="1" showErrorMessage="1" sqref="O53:P55 N14:N25 N34:N50 N60:N69 N56 I80:N86 H80:H84" xr:uid="{00000000-0002-0000-0100-000001000000}">
      <formula1>0</formula1>
      <formula2>10000000</formula2>
    </dataValidation>
    <dataValidation type="whole" allowBlank="1" showInputMessage="1" showErrorMessage="1" sqref="H14:H25" xr:uid="{00000000-0002-0000-0100-000002000000}">
      <formula1>1</formula1>
      <formula2>72</formula2>
    </dataValidation>
    <dataValidation type="decimal" allowBlank="1" showInputMessage="1" showErrorMessage="1" sqref="N54:N55" xr:uid="{00000000-0002-0000-0100-000003000000}">
      <formula1>0</formula1>
      <formula2>2500000</formula2>
    </dataValidation>
    <dataValidation type="whole" operator="lessThanOrEqual" allowBlank="1" showInputMessage="1" showErrorMessage="1" errorTitle="Above budget" error="A maximum of €800.000,-- can be requested. Please adjust your budget distribution accordingly." sqref="N94" xr:uid="{553A6B93-6301-44DF-93C0-58EC19E251EB}">
      <formula1>800000</formula1>
    </dataValidation>
  </dataValidations>
  <pageMargins left="0.70866141732283472" right="0.70866141732283472" top="0.74803149606299213" bottom="0.74803149606299213" header="0.31496062992125984" footer="0.31496062992125984"/>
  <pageSetup paperSize="9" scale="36" fitToHeight="2"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23" operator="greaterThan" id="{A6785D99-DB4C-4115-A646-BC944C0785B5}">
            <xm:f>Background!$C$63</xm:f>
            <x14:dxf>
              <font>
                <color rgb="FF9C0006"/>
              </font>
              <fill>
                <patternFill>
                  <bgColor rgb="FFFFC7CE"/>
                </patternFill>
              </fill>
            </x14:dxf>
          </x14:cfRule>
          <xm:sqref>N94</xm:sqref>
        </x14:conditionalFormatting>
        <x14:conditionalFormatting xmlns:xm="http://schemas.microsoft.com/office/excel/2006/main">
          <x14:cfRule type="cellIs" priority="20" operator="greaterThan" id="{E8AF5453-1465-40F5-AA09-C606D230F8B0}">
            <xm:f>Background!$C$22</xm:f>
            <x14:dxf>
              <font>
                <color rgb="FF9C0006"/>
              </font>
              <fill>
                <patternFill>
                  <bgColor rgb="FFFFC7CE"/>
                </patternFill>
              </fill>
            </x14:dxf>
          </x14:cfRule>
          <xm:sqref>N95</xm:sqref>
        </x14:conditionalFormatting>
        <x14:conditionalFormatting xmlns:xm="http://schemas.microsoft.com/office/excel/2006/main">
          <x14:cfRule type="cellIs" priority="19" operator="greaterThan" id="{4F660022-2FD9-4CD2-BA4E-4B87F0C490E7}">
            <xm:f>Background!$C$65</xm:f>
            <x14:dxf>
              <font>
                <color rgb="FF9C0006"/>
              </font>
              <fill>
                <patternFill>
                  <bgColor rgb="FFFFC7CE"/>
                </patternFill>
              </fill>
            </x14:dxf>
          </x14:cfRule>
          <xm:sqref>N96</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4000000}">
          <x14:formula1>
            <xm:f>Background!$B$68:$B$69</xm:f>
          </x14:formula1>
          <xm:sqref>G80:G84</xm:sqref>
        </x14:dataValidation>
        <x14:dataValidation type="list" allowBlank="1" showInputMessage="1" showErrorMessage="1" xr:uid="{00000000-0002-0000-0100-000009000000}">
          <x14:formula1>
            <xm:f>Background!$B$70:$B$73</xm:f>
          </x14:formula1>
          <xm:sqref>C80:C84</xm:sqref>
        </x14:dataValidation>
        <x14:dataValidation type="list" allowBlank="1" showInputMessage="1" showErrorMessage="1" xr:uid="{00000000-0002-0000-0100-000005000000}">
          <x14:formula1>
            <xm:f>Background!$B$3:$B$12</xm:f>
          </x14:formula1>
          <xm:sqref>C14:C25</xm:sqref>
        </x14:dataValidation>
        <x14:dataValidation type="list" allowBlank="1" showInputMessage="1" showErrorMessage="1" xr:uid="{9D666CC4-CFC7-4CAB-B6DE-F3155554765D}">
          <x14:formula1>
            <xm:f>Background!$B$48:$B$57</xm:f>
          </x14:formula1>
          <xm:sqref>C60:C69</xm:sqref>
        </x14:dataValidation>
        <x14:dataValidation type="list" allowBlank="1" showInputMessage="1" showErrorMessage="1" xr:uid="{00000000-0002-0000-0100-000006000000}">
          <x14:formula1>
            <xm:f>Background!$B$44:$B$45</xm:f>
          </x14:formula1>
          <xm:sqref>C54:C55</xm:sqref>
        </x14:dataValidation>
        <x14:dataValidation type="list" allowBlank="1" showInputMessage="1" showErrorMessage="1" xr:uid="{63AE2228-0694-4250-84AE-B65AE9B5462D}">
          <x14:formula1>
            <xm:f>Background!$B$31:$B$56</xm:f>
          </x14:formula1>
          <xm:sqref>C56 C53</xm:sqref>
        </x14:dataValidation>
        <x14:dataValidation type="list" allowBlank="1" showInputMessage="1" showErrorMessage="1" xr:uid="{C64F2F72-451A-4BCD-AA21-A94762857A9D}">
          <x14:formula1>
            <xm:f>Background!$B$31:$B$43</xm:f>
          </x14:formula1>
          <xm:sqref>C34:C48</xm:sqref>
        </x14:dataValidation>
        <x14:dataValidation type="list" allowBlank="1" showInputMessage="1" showErrorMessage="1" xr:uid="{0D56A13A-9AF9-4E70-8974-F9B16ECAE8C2}">
          <x14:formula1>
            <xm:f>Background!$B$77:$B$80</xm:f>
          </x14:formula1>
          <xm:sqref>E14:E25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77"/>
  <sheetViews>
    <sheetView showGridLines="0" topLeftCell="A67" zoomScale="115" zoomScaleNormal="115" workbookViewId="0">
      <selection activeCell="D51" sqref="D51"/>
    </sheetView>
  </sheetViews>
  <sheetFormatPr defaultRowHeight="15" x14ac:dyDescent="0.25"/>
  <cols>
    <col min="2" max="2" width="6.7109375" customWidth="1"/>
    <col min="3" max="3" width="28.42578125" customWidth="1"/>
    <col min="4" max="4" width="20.28515625" customWidth="1"/>
    <col min="5" max="5" width="43.85546875" bestFit="1" customWidth="1"/>
    <col min="6" max="6" width="17.7109375" customWidth="1"/>
    <col min="7" max="7" width="23" customWidth="1"/>
    <col min="8" max="8" width="6.7109375" customWidth="1"/>
    <col min="9" max="9" width="64.28515625" customWidth="1"/>
    <col min="12" max="12" width="19.7109375" customWidth="1"/>
  </cols>
  <sheetData>
    <row r="1" spans="2:9" ht="15.75" thickBot="1" x14ac:dyDescent="0.3"/>
    <row r="2" spans="2:9" x14ac:dyDescent="0.25">
      <c r="B2" s="60"/>
      <c r="C2" s="61"/>
      <c r="D2" s="61"/>
      <c r="E2" s="62"/>
      <c r="F2" s="62"/>
      <c r="G2" s="62"/>
      <c r="H2" s="63"/>
    </row>
    <row r="3" spans="2:9" ht="15.75" thickBot="1" x14ac:dyDescent="0.3">
      <c r="B3" s="64"/>
      <c r="C3" s="72"/>
      <c r="D3" s="72"/>
      <c r="E3" s="68"/>
      <c r="F3" s="68"/>
      <c r="G3" s="68"/>
      <c r="H3" s="65"/>
    </row>
    <row r="4" spans="2:9" x14ac:dyDescent="0.25">
      <c r="B4" s="64"/>
      <c r="C4" s="363" t="s">
        <v>18</v>
      </c>
      <c r="D4" s="364"/>
      <c r="E4" s="364"/>
      <c r="F4" s="364"/>
      <c r="G4" s="365"/>
      <c r="H4" s="65"/>
    </row>
    <row r="5" spans="2:9" x14ac:dyDescent="0.25">
      <c r="B5" s="64"/>
      <c r="C5" s="178" t="s">
        <v>95</v>
      </c>
      <c r="D5" s="203"/>
      <c r="E5" s="203"/>
      <c r="F5" s="203"/>
      <c r="G5" s="202"/>
      <c r="H5" s="65"/>
      <c r="I5" s="1"/>
    </row>
    <row r="6" spans="2:9" ht="15.75" thickBot="1" x14ac:dyDescent="0.3">
      <c r="B6" s="64"/>
      <c r="C6" s="180" t="s">
        <v>118</v>
      </c>
      <c r="D6" s="204"/>
      <c r="E6" s="204"/>
      <c r="F6" s="204"/>
      <c r="G6" s="205"/>
      <c r="H6" s="65"/>
    </row>
    <row r="7" spans="2:9" ht="15.75" thickBot="1" x14ac:dyDescent="0.3">
      <c r="B7" s="64"/>
      <c r="C7" s="34"/>
      <c r="D7" s="66"/>
      <c r="E7" s="67"/>
      <c r="F7" s="67"/>
      <c r="G7" s="67"/>
      <c r="H7" s="65"/>
    </row>
    <row r="8" spans="2:9" x14ac:dyDescent="0.25">
      <c r="B8" s="64"/>
      <c r="C8" s="167" t="s">
        <v>134</v>
      </c>
      <c r="D8" s="168"/>
      <c r="E8" s="169"/>
      <c r="F8" s="169"/>
      <c r="G8" s="170"/>
      <c r="H8" s="65"/>
      <c r="I8" s="73"/>
    </row>
    <row r="9" spans="2:9" ht="15.75" thickBot="1" x14ac:dyDescent="0.3">
      <c r="B9" s="64"/>
      <c r="C9" s="171" t="s">
        <v>96</v>
      </c>
      <c r="D9" s="206" t="s">
        <v>203</v>
      </c>
      <c r="E9" s="33"/>
      <c r="F9" s="33"/>
      <c r="G9" s="37"/>
      <c r="H9" s="65"/>
      <c r="I9" s="73"/>
    </row>
    <row r="10" spans="2:9" ht="15.75" thickBot="1" x14ac:dyDescent="0.3">
      <c r="B10" s="64"/>
      <c r="C10" s="172" t="s">
        <v>17</v>
      </c>
      <c r="D10" s="220">
        <f>SUMIF('BUDGET FORM'!$C$14:$C$25, Background!$B$3,'BUDGET FORM'!$N$14:$N$25)</f>
        <v>0</v>
      </c>
      <c r="E10" s="207"/>
      <c r="F10" s="33"/>
      <c r="G10" s="37"/>
      <c r="H10" s="65"/>
    </row>
    <row r="11" spans="2:9" x14ac:dyDescent="0.25">
      <c r="B11" s="64"/>
      <c r="C11" s="172"/>
      <c r="D11" s="206"/>
      <c r="E11" s="207"/>
      <c r="F11" s="33"/>
      <c r="G11" s="37"/>
      <c r="H11" s="65"/>
    </row>
    <row r="12" spans="2:9" x14ac:dyDescent="0.25">
      <c r="B12" s="64"/>
      <c r="C12" s="173" t="s">
        <v>135</v>
      </c>
      <c r="D12" s="206"/>
      <c r="E12" s="207"/>
      <c r="F12" s="33"/>
      <c r="G12" s="37"/>
      <c r="H12" s="65"/>
    </row>
    <row r="13" spans="2:9" ht="15.75" thickBot="1" x14ac:dyDescent="0.3">
      <c r="B13" s="64"/>
      <c r="C13" s="171" t="s">
        <v>96</v>
      </c>
      <c r="D13" s="206" t="s">
        <v>137</v>
      </c>
      <c r="E13" s="33"/>
      <c r="F13" s="33"/>
      <c r="G13" s="37"/>
      <c r="H13" s="65"/>
      <c r="I13" s="73"/>
    </row>
    <row r="14" spans="2:9" ht="15.75" thickBot="1" x14ac:dyDescent="0.3">
      <c r="B14" s="64"/>
      <c r="C14" s="172" t="s">
        <v>17</v>
      </c>
      <c r="D14" s="220">
        <f>SUMIF('BUDGET FORM'!$C$14:$C$25, Background!$B$4,'BUDGET FORM'!$N$14:$N$25)</f>
        <v>0</v>
      </c>
      <c r="E14" s="207"/>
      <c r="F14" s="33"/>
      <c r="G14" s="37"/>
      <c r="H14" s="65"/>
    </row>
    <row r="15" spans="2:9" x14ac:dyDescent="0.25">
      <c r="B15" s="64"/>
      <c r="C15" s="172"/>
      <c r="D15" s="206"/>
      <c r="E15" s="207"/>
      <c r="F15" s="33"/>
      <c r="G15" s="37"/>
      <c r="H15" s="65"/>
      <c r="I15" s="13"/>
    </row>
    <row r="16" spans="2:9" x14ac:dyDescent="0.25">
      <c r="B16" s="64"/>
      <c r="C16" s="173" t="s">
        <v>136</v>
      </c>
      <c r="D16" s="206"/>
      <c r="E16" s="207"/>
      <c r="F16" s="33"/>
      <c r="G16" s="37"/>
      <c r="H16" s="65"/>
      <c r="I16" s="13"/>
    </row>
    <row r="17" spans="2:9" x14ac:dyDescent="0.25">
      <c r="B17" s="64"/>
      <c r="C17" s="171" t="s">
        <v>96</v>
      </c>
      <c r="D17" s="206" t="s">
        <v>204</v>
      </c>
      <c r="E17" s="207"/>
      <c r="F17" s="33"/>
      <c r="G17" s="37"/>
      <c r="H17" s="65"/>
      <c r="I17" s="13"/>
    </row>
    <row r="18" spans="2:9" ht="15.75" thickBot="1" x14ac:dyDescent="0.3">
      <c r="B18" s="64"/>
      <c r="C18" s="171" t="s">
        <v>74</v>
      </c>
      <c r="D18" s="206" t="s">
        <v>205</v>
      </c>
      <c r="E18" s="207"/>
      <c r="F18" s="33"/>
      <c r="G18" s="37"/>
      <c r="H18" s="65"/>
      <c r="I18" s="13"/>
    </row>
    <row r="19" spans="2:9" ht="15.75" thickBot="1" x14ac:dyDescent="0.3">
      <c r="B19" s="64"/>
      <c r="C19" s="172" t="s">
        <v>17</v>
      </c>
      <c r="D19" s="220">
        <f>SUMIF('BUDGET FORM'!$C$14:$C$25, Background!$B$5,  'BUDGET FORM'!$N$14:$N$25)</f>
        <v>0</v>
      </c>
      <c r="E19" s="207"/>
      <c r="F19" s="33"/>
      <c r="G19" s="37"/>
      <c r="H19" s="65"/>
    </row>
    <row r="20" spans="2:9" x14ac:dyDescent="0.25">
      <c r="B20" s="64"/>
      <c r="C20" s="172"/>
      <c r="D20" s="206"/>
      <c r="E20" s="207"/>
      <c r="F20" s="33"/>
      <c r="G20" s="37"/>
      <c r="H20" s="65"/>
    </row>
    <row r="21" spans="2:9" ht="17.25" x14ac:dyDescent="0.25">
      <c r="B21" s="64"/>
      <c r="C21" s="173" t="s">
        <v>143</v>
      </c>
      <c r="D21" s="206"/>
      <c r="E21" s="207"/>
      <c r="F21" s="33"/>
      <c r="G21" s="37"/>
      <c r="H21" s="65"/>
      <c r="I21" s="13"/>
    </row>
    <row r="22" spans="2:9" x14ac:dyDescent="0.25">
      <c r="B22" s="64"/>
      <c r="C22" s="171" t="s">
        <v>96</v>
      </c>
      <c r="D22" s="206" t="s">
        <v>137</v>
      </c>
      <c r="E22" s="207"/>
      <c r="F22" s="33"/>
      <c r="G22" s="37"/>
      <c r="H22" s="65"/>
      <c r="I22" s="13"/>
    </row>
    <row r="23" spans="2:9" ht="15.75" thickBot="1" x14ac:dyDescent="0.3">
      <c r="B23" s="64"/>
      <c r="C23" s="171" t="s">
        <v>74</v>
      </c>
      <c r="D23" s="206" t="s">
        <v>97</v>
      </c>
      <c r="E23" s="53"/>
      <c r="F23" s="211"/>
      <c r="G23" s="174"/>
      <c r="H23" s="65"/>
      <c r="I23" s="13"/>
    </row>
    <row r="24" spans="2:9" ht="15.75" thickBot="1" x14ac:dyDescent="0.3">
      <c r="B24" s="64"/>
      <c r="C24" s="172" t="s">
        <v>17</v>
      </c>
      <c r="D24" s="220">
        <f>SUMIF('BUDGET FORM'!$C$14:$C$25, Background!$B$6, 'BUDGET FORM'!$N$14:$N$25)</f>
        <v>0</v>
      </c>
      <c r="E24" s="216" t="str">
        <f>IF(D24&gt;('BUDGET FORM'!H27*100000),
"The amount entered may not exceed € "&amp;TEXT('BUDGET FORM'!H27*100000,"#.##0")&amp;",--",
"")</f>
        <v/>
      </c>
      <c r="F24" s="216"/>
      <c r="G24" s="217"/>
      <c r="H24" s="65"/>
    </row>
    <row r="25" spans="2:9" x14ac:dyDescent="0.25">
      <c r="B25" s="64"/>
      <c r="C25" s="172"/>
      <c r="D25" s="206"/>
      <c r="E25" s="207"/>
      <c r="F25" s="33"/>
      <c r="G25" s="37"/>
      <c r="H25" s="65"/>
    </row>
    <row r="26" spans="2:9" ht="15.75" thickBot="1" x14ac:dyDescent="0.3">
      <c r="B26" s="64"/>
      <c r="C26" s="173" t="s">
        <v>138</v>
      </c>
      <c r="D26" s="206"/>
      <c r="E26" s="207"/>
      <c r="F26" s="33"/>
      <c r="G26" s="37"/>
      <c r="H26" s="65"/>
    </row>
    <row r="27" spans="2:9" ht="15.75" thickBot="1" x14ac:dyDescent="0.3">
      <c r="B27" s="64"/>
      <c r="C27" s="172" t="s">
        <v>17</v>
      </c>
      <c r="D27" s="220">
        <f>SUMIF('BUDGET FORM'!$C$14:$C$25, Background!$B$7, 'BUDGET FORM'!$N$14:$N$25)</f>
        <v>0</v>
      </c>
      <c r="E27" s="216" t="str">
        <f>IF(D27&gt;100000,"The amount entered may not exceed € 100.000,--","")</f>
        <v/>
      </c>
      <c r="F27" s="218"/>
      <c r="G27" s="219"/>
      <c r="H27" s="65"/>
    </row>
    <row r="28" spans="2:9" x14ac:dyDescent="0.25">
      <c r="B28" s="64"/>
      <c r="C28" s="172"/>
      <c r="D28" s="206"/>
      <c r="E28" s="207"/>
      <c r="F28" s="33"/>
      <c r="G28" s="37"/>
      <c r="H28" s="65"/>
    </row>
    <row r="29" spans="2:9" ht="17.25" x14ac:dyDescent="0.25">
      <c r="B29" s="64"/>
      <c r="C29" s="173" t="s">
        <v>146</v>
      </c>
      <c r="D29" s="206"/>
      <c r="E29" s="207"/>
      <c r="F29" s="33"/>
      <c r="G29" s="37"/>
      <c r="H29" s="65"/>
    </row>
    <row r="30" spans="2:9" ht="15.75" thickBot="1" x14ac:dyDescent="0.3">
      <c r="B30" s="64"/>
      <c r="C30" s="171" t="s">
        <v>77</v>
      </c>
      <c r="D30" s="206" t="s">
        <v>206</v>
      </c>
      <c r="E30" s="53"/>
      <c r="F30" s="211"/>
      <c r="G30" s="174"/>
      <c r="H30" s="65"/>
      <c r="I30" s="13"/>
    </row>
    <row r="31" spans="2:9" ht="15.75" thickBot="1" x14ac:dyDescent="0.3">
      <c r="B31" s="64"/>
      <c r="C31" s="172" t="s">
        <v>17</v>
      </c>
      <c r="D31" s="220">
        <f>SUMIF('BUDGET FORM'!$C$14:$C$25, Background!$B$8,  'BUDGET FORM'!$N$14:$N$25)</f>
        <v>0</v>
      </c>
      <c r="E31" s="208" t="str">
        <f>IF(D31&gt;0.05*E62,"The amount entered may not exceed 5% of the total requested budget","")</f>
        <v/>
      </c>
      <c r="F31" s="33"/>
      <c r="G31" s="37"/>
      <c r="H31" s="65"/>
      <c r="I31" s="31"/>
    </row>
    <row r="32" spans="2:9" x14ac:dyDescent="0.25">
      <c r="B32" s="64"/>
      <c r="C32" s="172"/>
      <c r="D32" s="206"/>
      <c r="E32" s="207"/>
      <c r="F32" s="33"/>
      <c r="G32" s="37"/>
      <c r="H32" s="65"/>
    </row>
    <row r="33" spans="2:9" ht="32.25" customHeight="1" x14ac:dyDescent="0.25">
      <c r="B33" s="64"/>
      <c r="C33" s="359" t="s">
        <v>139</v>
      </c>
      <c r="D33" s="360"/>
      <c r="E33" s="360"/>
      <c r="F33" s="33"/>
      <c r="G33" s="37"/>
      <c r="H33" s="65"/>
    </row>
    <row r="34" spans="2:9" ht="15.75" thickBot="1" x14ac:dyDescent="0.3">
      <c r="B34" s="64"/>
      <c r="C34" s="171" t="s">
        <v>77</v>
      </c>
      <c r="D34" s="221">
        <v>100000</v>
      </c>
      <c r="E34" s="203"/>
      <c r="F34" s="211"/>
      <c r="G34" s="174"/>
      <c r="H34" s="65"/>
      <c r="I34" s="73"/>
    </row>
    <row r="35" spans="2:9" ht="15.75" thickBot="1" x14ac:dyDescent="0.3">
      <c r="B35" s="64"/>
      <c r="C35" s="175" t="s">
        <v>17</v>
      </c>
      <c r="D35" s="220">
        <f>SUMIF('BUDGET FORM'!$C$14:$C$25, Background!$B$9,  'BUDGET FORM'!$N$14:$N$25)</f>
        <v>0</v>
      </c>
      <c r="E35" s="208" t="str">
        <f>IF(D35&gt;100000,"The amount entered may not exceed € 100.000,--","")</f>
        <v/>
      </c>
      <c r="F35" s="33"/>
      <c r="G35" s="37"/>
      <c r="H35" s="65"/>
    </row>
    <row r="36" spans="2:9" x14ac:dyDescent="0.25">
      <c r="B36" s="64"/>
      <c r="C36" s="172"/>
      <c r="D36" s="206"/>
      <c r="E36" s="207"/>
      <c r="F36" s="33"/>
      <c r="G36" s="37"/>
      <c r="H36" s="65"/>
    </row>
    <row r="37" spans="2:9" ht="15.75" thickBot="1" x14ac:dyDescent="0.3">
      <c r="B37" s="64"/>
      <c r="C37" s="173" t="s">
        <v>140</v>
      </c>
      <c r="D37" s="206"/>
      <c r="E37" s="207"/>
      <c r="F37" s="33"/>
      <c r="G37" s="37"/>
      <c r="H37" s="65"/>
    </row>
    <row r="38" spans="2:9" ht="15.75" thickBot="1" x14ac:dyDescent="0.3">
      <c r="B38" s="64"/>
      <c r="C38" s="172" t="s">
        <v>17</v>
      </c>
      <c r="D38" s="220">
        <f>SUMIF('BUDGET FORM'!$C$14:$C$25, Background!$B$10, 'BUDGET FORM'!$N$14:$N$25)</f>
        <v>0</v>
      </c>
      <c r="E38" s="208"/>
      <c r="F38" s="33"/>
      <c r="G38" s="37"/>
      <c r="H38" s="65"/>
      <c r="I38" s="31"/>
    </row>
    <row r="39" spans="2:9" x14ac:dyDescent="0.25">
      <c r="B39" s="64"/>
      <c r="C39" s="172"/>
      <c r="D39" s="209"/>
      <c r="E39" s="208"/>
      <c r="F39" s="33"/>
      <c r="G39" s="37"/>
      <c r="H39" s="65"/>
      <c r="I39" s="31"/>
    </row>
    <row r="40" spans="2:9" ht="15.75" thickBot="1" x14ac:dyDescent="0.3">
      <c r="B40" s="64"/>
      <c r="C40" s="173" t="s">
        <v>141</v>
      </c>
      <c r="D40" s="206"/>
      <c r="E40" s="207"/>
      <c r="F40" s="33"/>
      <c r="G40" s="37"/>
      <c r="H40" s="65"/>
    </row>
    <row r="41" spans="2:9" ht="15.75" thickBot="1" x14ac:dyDescent="0.3">
      <c r="B41" s="64"/>
      <c r="C41" s="172" t="s">
        <v>17</v>
      </c>
      <c r="D41" s="220">
        <f>SUMIF('BUDGET FORM'!$C$14:$C$25, Background!$B$11, 'BUDGET FORM'!$N$14:$N$25)</f>
        <v>0</v>
      </c>
      <c r="E41" s="208"/>
      <c r="F41" s="33"/>
      <c r="G41" s="37"/>
      <c r="H41" s="65"/>
    </row>
    <row r="42" spans="2:9" x14ac:dyDescent="0.25">
      <c r="B42" s="64"/>
      <c r="C42" s="51"/>
      <c r="D42" s="206"/>
      <c r="E42" s="207"/>
      <c r="F42" s="33"/>
      <c r="G42" s="37"/>
      <c r="H42" s="65"/>
    </row>
    <row r="43" spans="2:9" ht="18" thickBot="1" x14ac:dyDescent="0.3">
      <c r="B43" s="64"/>
      <c r="C43" s="173" t="s">
        <v>94</v>
      </c>
      <c r="D43" s="35"/>
      <c r="E43" s="207"/>
      <c r="F43" s="33"/>
      <c r="G43" s="37"/>
      <c r="H43" s="65"/>
    </row>
    <row r="44" spans="2:9" s="87" customFormat="1" ht="30.75" thickBot="1" x14ac:dyDescent="0.3">
      <c r="B44" s="85"/>
      <c r="C44" s="176" t="s">
        <v>51</v>
      </c>
      <c r="D44" s="225">
        <f>SUMIF('BUDGET FORM'!$C$34:$C$48,Background!$B$31,'BUDGET FORM'!$N$34:$N$48)+SUMIF('BUDGET FORM'!$C$34:$C$48,Background!$B$32,'BUDGET FORM'!$N$34:$N$48)+SUMIF('BUDGET FORM'!$C$34:$C$48,Background!$B$33,'BUDGET FORM'!$N$34:$N$48)+SUMIF('BUDGET FORM'!$C$34:$C$48,Background!$B$34,'BUDGET FORM'!$N$34:$N$48)+SUMIF('BUDGET FORM'!$C$34:$C$48,Background!$B$35,'BUDGET FORM'!$N$34:$N$48)+SUMIF('BUDGET FORM'!$C$34:$C$48,Background!$B$36,'BUDGET FORM'!$N$34:$N$48)+SUMIF('BUDGET FORM'!$C$34:$C$48,Background!$B$37,'BUDGET FORM'!$N$34:$N$48)+SUMIF('BUDGET FORM'!$C$34:$C$48,Background!$B$38,'BUDGET FORM'!$N$34:$N$48)+SUMIF('BUDGET FORM'!$C$34:$C$48,Background!$B$39,'BUDGET FORM'!$N$34:$N$48)+SUMIF('BUDGET FORM'!$C$34:$C$48,Background!$B$40,'BUDGET FORM'!$N$34:$N$48)+SUMIF('BUDGET FORM'!$C$34:$C$48,Background!$B$41,'BUDGET FORM'!$N$34:$N$48)+SUMIF('BUDGET FORM'!$C$34:$C$48,Background!$B$42,'BUDGET FORM'!$N$34:$N$48)</f>
        <v>0</v>
      </c>
      <c r="E44" s="208"/>
      <c r="F44" s="215"/>
      <c r="G44" s="177"/>
      <c r="H44" s="86"/>
      <c r="I44" s="199"/>
    </row>
    <row r="45" spans="2:9" s="87" customFormat="1" x14ac:dyDescent="0.25">
      <c r="B45" s="85"/>
      <c r="C45" s="176"/>
      <c r="D45" s="208"/>
      <c r="E45" s="208"/>
      <c r="F45" s="215"/>
      <c r="G45" s="177"/>
      <c r="H45" s="86"/>
    </row>
    <row r="46" spans="2:9" ht="15.75" thickBot="1" x14ac:dyDescent="0.3">
      <c r="B46" s="85"/>
      <c r="C46" s="173" t="s">
        <v>186</v>
      </c>
      <c r="D46" s="35"/>
      <c r="E46" s="207"/>
      <c r="F46" s="33"/>
      <c r="G46" s="37"/>
      <c r="H46" s="65"/>
    </row>
    <row r="47" spans="2:9" ht="15.75" thickBot="1" x14ac:dyDescent="0.3">
      <c r="B47" s="85"/>
      <c r="C47" s="172" t="s">
        <v>17</v>
      </c>
      <c r="D47" s="220">
        <f>SUMIF('BUDGET FORM'!$C$54:$C$55,Background!$B$43,'BUDGET FORM'!$N$54:$N$55)</f>
        <v>0</v>
      </c>
      <c r="E47" s="208" t="str">
        <f>IF(D47&gt;100000,"The amount entered may not exceed € 100.000,--","")</f>
        <v/>
      </c>
      <c r="F47" s="33"/>
      <c r="G47" s="37"/>
      <c r="H47" s="65"/>
    </row>
    <row r="48" spans="2:9" x14ac:dyDescent="0.25">
      <c r="B48" s="85"/>
      <c r="C48" s="172"/>
      <c r="D48" s="210"/>
      <c r="E48" s="207"/>
      <c r="F48" s="33"/>
      <c r="G48" s="37"/>
      <c r="H48" s="65"/>
    </row>
    <row r="49" spans="2:8" ht="31.5" customHeight="1" x14ac:dyDescent="0.25">
      <c r="B49" s="85"/>
      <c r="C49" s="357" t="s">
        <v>142</v>
      </c>
      <c r="D49" s="358"/>
      <c r="E49" s="358"/>
      <c r="F49" s="358"/>
      <c r="G49" s="200"/>
      <c r="H49" s="65"/>
    </row>
    <row r="50" spans="2:8" ht="15.75" thickBot="1" x14ac:dyDescent="0.3">
      <c r="B50" s="85"/>
      <c r="C50" s="171" t="s">
        <v>77</v>
      </c>
      <c r="D50" s="211">
        <f>Background!$C$21</f>
        <v>250000</v>
      </c>
      <c r="E50" s="35" t="s">
        <v>100</v>
      </c>
      <c r="F50" s="33"/>
      <c r="G50" s="37"/>
      <c r="H50" s="65"/>
    </row>
    <row r="51" spans="2:8" ht="15.75" thickBot="1" x14ac:dyDescent="0.3">
      <c r="B51" s="85"/>
      <c r="C51" s="172" t="s">
        <v>17</v>
      </c>
      <c r="D51" s="220">
        <f>SUMIF('BUDGET FORM'!$C$54:$C$55,Background!$B$44, 'BUDGET FORM'!$N$54:$N$55) +SUMIF('BUDGET FORM'!$C$54:$C$55, Background!$B$45,'BUDGET FORM'!$N$54:$N$55)</f>
        <v>0</v>
      </c>
      <c r="E51" s="212" t="str">
        <f>IF(D51=0,"",IF(D51&gt;250000,"The amount entered may not exceed € 250,000.--",IF(D51&lt;100000,"The amount entered must be at least € 100,000.--","")))</f>
        <v/>
      </c>
      <c r="F51" s="208"/>
      <c r="G51" s="179"/>
      <c r="H51" s="65"/>
    </row>
    <row r="52" spans="2:8" x14ac:dyDescent="0.25">
      <c r="B52" s="85"/>
      <c r="C52" s="172"/>
      <c r="D52" s="210"/>
      <c r="E52" s="207"/>
      <c r="F52" s="33"/>
      <c r="G52" s="37"/>
      <c r="H52" s="65"/>
    </row>
    <row r="53" spans="2:8" ht="17.25" x14ac:dyDescent="0.25">
      <c r="B53" s="85"/>
      <c r="C53" s="173" t="s">
        <v>93</v>
      </c>
      <c r="D53" s="213"/>
      <c r="E53" s="207"/>
      <c r="F53" s="33"/>
      <c r="G53" s="37"/>
      <c r="H53" s="65"/>
    </row>
    <row r="54" spans="2:8" ht="15.75" thickBot="1" x14ac:dyDescent="0.3">
      <c r="B54" s="64"/>
      <c r="C54" s="171" t="s">
        <v>77</v>
      </c>
      <c r="D54" s="211" t="s">
        <v>206</v>
      </c>
      <c r="E54" s="207"/>
      <c r="F54" s="33"/>
      <c r="G54" s="37"/>
      <c r="H54" s="65"/>
    </row>
    <row r="55" spans="2:8" ht="15.75" thickBot="1" x14ac:dyDescent="0.3">
      <c r="B55" s="64"/>
      <c r="C55" s="172" t="s">
        <v>17</v>
      </c>
      <c r="D55" s="220">
        <f>SUMIF('BUDGET FORM'!$C$60:$C$69,Background!B48, 'BUDGET FORM'!$N$60:$N$69)+SUMIF('BUDGET FORM'!$C$60:$C$69,Background!B49, 'BUDGET FORM'!$N$60:$N$69)+SUMIF('BUDGET FORM'!$C$60:$C$69,Background!B50, 'BUDGET FORM'!$N$60:$N$69)+SUMIF('BUDGET FORM'!$C$60:$C$69,Background!B51, 'BUDGET FORM'!$N$60:$N$69)+SUMIF('BUDGET FORM'!$C$60:$C$69,Background!B52, 'BUDGET FORM'!$N$60:$N$69)+SUMIF('BUDGET FORM'!$C$60:$C$69,Background!B53, 'BUDGET FORM'!$N$60:$N$69)+SUMIF('BUDGET FORM'!$C$60:$C$69,Background!B54, 'BUDGET FORM'!$N$60:$N$69)+SUMIF('BUDGET FORM'!$C$60:$C$69,Background!B55, 'BUDGET FORM'!$N$60:$N$69)+SUMIF('BUDGET FORM'!$C$60:$C$69,Background!B56, 'BUDGET FORM'!$N$60:$N$69)+SUMIF('BUDGET FORM'!$C$60:$C$69,Background!B57, 'BUDGET FORM'!$N$60:$N$69)</f>
        <v>0</v>
      </c>
      <c r="E55" s="208" t="str">
        <f>IF(D55&gt;E62*0.05,"The amount entered may not exceed 5% of the total requested budget","")</f>
        <v/>
      </c>
      <c r="F55" s="33"/>
      <c r="G55" s="37"/>
      <c r="H55" s="65"/>
    </row>
    <row r="56" spans="2:8" x14ac:dyDescent="0.25">
      <c r="B56" s="64"/>
      <c r="C56" s="172"/>
      <c r="D56" s="210"/>
      <c r="E56" s="207"/>
      <c r="F56" s="33"/>
      <c r="G56" s="37"/>
      <c r="H56" s="65"/>
    </row>
    <row r="57" spans="2:8" ht="15.75" thickBot="1" x14ac:dyDescent="0.3">
      <c r="B57" s="64"/>
      <c r="C57" s="173" t="s">
        <v>188</v>
      </c>
      <c r="D57" s="35"/>
      <c r="E57" s="207"/>
      <c r="F57" s="33"/>
      <c r="G57" s="37"/>
      <c r="H57" s="65"/>
    </row>
    <row r="58" spans="2:8" ht="16.5" thickBot="1" x14ac:dyDescent="0.3">
      <c r="B58" s="64"/>
      <c r="C58" s="172" t="s">
        <v>189</v>
      </c>
      <c r="D58" s="214" t="s">
        <v>191</v>
      </c>
      <c r="E58" s="220">
        <f>SUMIF('BUDGET FORM'!$C$80:$C$84,Background!B68, 'BUDGET FORM'!$H$80:$H$84)+SUMIF('BUDGET FORM'!$C$80:$C$84,Background!B69, 'BUDGET FORM'!$H$80:$H$84)+SUMIF('BUDGET FORM'!$C$80:$C$84,Background!B70, 'BUDGET FORM'!$H$80:$H$84)+SUMIF('BUDGET FORM'!$C$80:$C$84,Background!B71, 'BUDGET FORM'!$H$80:$H$84)+SUMIF('BUDGET FORM'!$C$80:$C$84,Background!B72, 'BUDGET FORM'!$H$80:$H$84)+SUMIF('BUDGET FORM'!$C$80:$C$84,Background!B73, 'BUDGET FORM'!$H$80:$H$84)</f>
        <v>0</v>
      </c>
      <c r="F58" s="33"/>
      <c r="G58" s="37"/>
      <c r="H58" s="65"/>
    </row>
    <row r="59" spans="2:8" x14ac:dyDescent="0.25">
      <c r="B59" s="64"/>
      <c r="C59" s="172" t="s">
        <v>190</v>
      </c>
      <c r="D59" s="35"/>
      <c r="E59" s="207"/>
      <c r="F59" s="33"/>
      <c r="G59" s="37"/>
      <c r="H59" s="65"/>
    </row>
    <row r="60" spans="2:8" ht="15.75" thickBot="1" x14ac:dyDescent="0.3">
      <c r="B60" s="64"/>
      <c r="C60" s="51"/>
      <c r="D60" s="35"/>
      <c r="E60" s="207"/>
      <c r="F60" s="33"/>
      <c r="G60" s="37"/>
      <c r="H60" s="65"/>
    </row>
    <row r="61" spans="2:8" ht="15.75" thickBot="1" x14ac:dyDescent="0.3">
      <c r="B61" s="64"/>
      <c r="C61" s="173" t="s">
        <v>98</v>
      </c>
      <c r="D61" s="35"/>
      <c r="E61" s="226">
        <f>'BUDGET FORM'!N94</f>
        <v>0</v>
      </c>
      <c r="F61" s="208" t="str">
        <f>IF(E61&gt;800000,"A maximum of €800.000,-- can be requested. Please adjust your budget distribution accordingly.","")</f>
        <v/>
      </c>
      <c r="G61" s="179"/>
      <c r="H61" s="65"/>
    </row>
    <row r="62" spans="2:8" ht="15.75" thickBot="1" x14ac:dyDescent="0.3">
      <c r="B62" s="64"/>
      <c r="C62" s="173" t="s">
        <v>99</v>
      </c>
      <c r="D62" s="35"/>
      <c r="E62" s="227">
        <f>'BUDGET FORM'!N96</f>
        <v>0</v>
      </c>
      <c r="F62" s="208" t="str">
        <f>IF(E62&gt;1050000,"A maximum of €1.050.000,-- can be requested (incl. MOD3 - investments). Please adjust your budget distribution accordingly.","")</f>
        <v/>
      </c>
      <c r="G62" s="179"/>
      <c r="H62" s="65"/>
    </row>
    <row r="63" spans="2:8" x14ac:dyDescent="0.25">
      <c r="B63" s="64"/>
      <c r="C63" s="51"/>
      <c r="D63" s="35"/>
      <c r="E63" s="33"/>
      <c r="F63" s="33"/>
      <c r="G63" s="37"/>
      <c r="H63" s="65"/>
    </row>
    <row r="64" spans="2:8" ht="17.25" x14ac:dyDescent="0.25">
      <c r="B64" s="64"/>
      <c r="C64" s="51" t="s">
        <v>210</v>
      </c>
      <c r="D64" s="35"/>
      <c r="E64" s="33"/>
      <c r="F64" s="33"/>
      <c r="G64" s="37"/>
      <c r="H64" s="65"/>
    </row>
    <row r="65" spans="2:9" x14ac:dyDescent="0.25">
      <c r="B65" s="64"/>
      <c r="C65" s="51"/>
      <c r="D65" s="35"/>
      <c r="E65" s="33"/>
      <c r="F65" s="33"/>
      <c r="G65" s="37"/>
      <c r="H65" s="65"/>
    </row>
    <row r="66" spans="2:9" ht="17.25" x14ac:dyDescent="0.25">
      <c r="B66" s="64"/>
      <c r="C66" s="51" t="s">
        <v>144</v>
      </c>
      <c r="D66" s="35"/>
      <c r="E66" s="33"/>
      <c r="F66" s="33"/>
      <c r="G66" s="37"/>
      <c r="H66" s="65"/>
    </row>
    <row r="67" spans="2:9" x14ac:dyDescent="0.25">
      <c r="B67" s="64"/>
      <c r="C67" s="51" t="s">
        <v>145</v>
      </c>
      <c r="D67" s="35"/>
      <c r="E67" s="33"/>
      <c r="F67" s="33"/>
      <c r="G67" s="37"/>
      <c r="H67" s="65"/>
    </row>
    <row r="68" spans="2:9" x14ac:dyDescent="0.25">
      <c r="B68" s="64"/>
      <c r="C68" s="51" t="s">
        <v>148</v>
      </c>
      <c r="D68" s="35"/>
      <c r="E68" s="33"/>
      <c r="F68" s="33"/>
      <c r="G68" s="37"/>
      <c r="H68" s="65"/>
    </row>
    <row r="69" spans="2:9" x14ac:dyDescent="0.25">
      <c r="B69" s="64"/>
      <c r="C69" s="51"/>
      <c r="D69" s="35"/>
      <c r="E69" s="33"/>
      <c r="F69" s="33"/>
      <c r="G69" s="37"/>
      <c r="H69" s="65"/>
    </row>
    <row r="70" spans="2:9" ht="17.25" x14ac:dyDescent="0.25">
      <c r="B70" s="64"/>
      <c r="C70" s="175" t="s">
        <v>147</v>
      </c>
      <c r="D70" s="35"/>
      <c r="E70" s="33"/>
      <c r="F70" s="33"/>
      <c r="G70" s="37"/>
      <c r="H70" s="65"/>
    </row>
    <row r="71" spans="2:9" ht="42.75" customHeight="1" x14ac:dyDescent="0.25">
      <c r="B71" s="64"/>
      <c r="C71" s="361" t="s">
        <v>207</v>
      </c>
      <c r="D71" s="362"/>
      <c r="E71" s="362"/>
      <c r="F71" s="362"/>
      <c r="G71" s="201"/>
      <c r="H71" s="65"/>
      <c r="I71" s="12"/>
    </row>
    <row r="72" spans="2:9" x14ac:dyDescent="0.25">
      <c r="B72" s="64"/>
      <c r="C72" s="51"/>
      <c r="D72" s="35"/>
      <c r="E72" s="33"/>
      <c r="F72" s="33"/>
      <c r="G72" s="37"/>
      <c r="H72" s="65"/>
    </row>
    <row r="73" spans="2:9" ht="17.25" x14ac:dyDescent="0.25">
      <c r="B73" s="64"/>
      <c r="C73" s="175" t="s">
        <v>208</v>
      </c>
      <c r="D73" s="35"/>
      <c r="E73" s="33"/>
      <c r="F73" s="33"/>
      <c r="G73" s="37"/>
      <c r="H73" s="65"/>
    </row>
    <row r="74" spans="2:9" x14ac:dyDescent="0.25">
      <c r="B74" s="64"/>
      <c r="C74" s="36" t="s">
        <v>209</v>
      </c>
      <c r="D74" s="33"/>
      <c r="E74" s="33"/>
      <c r="F74" s="33"/>
      <c r="G74" s="37"/>
      <c r="H74" s="65"/>
      <c r="I74" s="2"/>
    </row>
    <row r="75" spans="2:9" ht="15.75" thickBot="1" x14ac:dyDescent="0.3">
      <c r="B75" s="64"/>
      <c r="C75" s="96"/>
      <c r="D75" s="55"/>
      <c r="E75" s="39"/>
      <c r="F75" s="39"/>
      <c r="G75" s="40"/>
      <c r="H75" s="65"/>
    </row>
    <row r="76" spans="2:9" x14ac:dyDescent="0.25">
      <c r="B76" s="64"/>
      <c r="C76" s="68"/>
      <c r="D76" s="68"/>
      <c r="E76" s="68"/>
      <c r="F76" s="68"/>
      <c r="G76" s="68"/>
      <c r="H76" s="65"/>
    </row>
    <row r="77" spans="2:9" ht="15.75" thickBot="1" x14ac:dyDescent="0.3">
      <c r="B77" s="69"/>
      <c r="C77" s="70"/>
      <c r="D77" s="70"/>
      <c r="E77" s="70"/>
      <c r="F77" s="70"/>
      <c r="G77" s="70"/>
      <c r="H77" s="71"/>
    </row>
  </sheetData>
  <sheetProtection sort="0" autoFilter="0"/>
  <dataConsolidate/>
  <mergeCells count="4">
    <mergeCell ref="C49:F49"/>
    <mergeCell ref="C33:E33"/>
    <mergeCell ref="C71:F71"/>
    <mergeCell ref="C4:G4"/>
  </mergeCells>
  <phoneticPr fontId="51" type="noConversion"/>
  <conditionalFormatting sqref="D24">
    <cfRule type="cellIs" dxfId="7" priority="8" operator="greaterThan">
      <formula>300000</formula>
    </cfRule>
  </conditionalFormatting>
  <conditionalFormatting sqref="D27">
    <cfRule type="cellIs" dxfId="6" priority="5" operator="greaterThan">
      <formula>100000</formula>
    </cfRule>
  </conditionalFormatting>
  <conditionalFormatting sqref="D35">
    <cfRule type="cellIs" dxfId="4" priority="33" operator="greaterThan">
      <formula>100000</formula>
    </cfRule>
  </conditionalFormatting>
  <conditionalFormatting sqref="D51">
    <cfRule type="cellIs" dxfId="3" priority="2" operator="greaterThan">
      <formula>250000</formula>
    </cfRule>
    <cfRule type="cellIs" dxfId="2" priority="16" operator="between">
      <formula>1</formula>
      <formula>100000</formula>
    </cfRule>
  </conditionalFormatting>
  <conditionalFormatting sqref="E61">
    <cfRule type="cellIs" dxfId="1" priority="21" operator="greaterThan">
      <formula>800000</formula>
    </cfRule>
  </conditionalFormatting>
  <conditionalFormatting sqref="E62">
    <cfRule type="cellIs" dxfId="0" priority="20" operator="greaterThan">
      <formula>1050000</formula>
    </cfRule>
  </conditionalFormatting>
  <dataValidations count="6">
    <dataValidation type="whole" operator="lessThanOrEqual" allowBlank="1" showInputMessage="1" showErrorMessage="1" errorTitle="Above budget" error="A maximum of €800.000,-- can be requested. Please adjust your budget distribution accordingly." sqref="E61" xr:uid="{0095F05A-A044-4807-8A8E-955D895FB8A7}">
      <formula1>800000</formula1>
    </dataValidation>
    <dataValidation type="whole" operator="lessThanOrEqual" allowBlank="1" showInputMessage="1" showErrorMessage="1" errorTitle="Above budget" error="A maximum of €1.025.000,-- can be requested (incl. MOD3 - investments). Please adjust your budget distribution accordingly." sqref="E62" xr:uid="{94E9C02A-96EA-403E-B1CD-18F327733AC8}">
      <formula1>1050000</formula1>
    </dataValidation>
    <dataValidation type="custom" errorStyle="warning" allowBlank="1" showInputMessage="1" showErrorMessage="1" errorTitle="Invalid amount" error="The amount entered may not exceed €100.000,--." sqref="D27 D38:D39 D41" xr:uid="{A69F5039-296E-4191-968B-E0A0F4967DD1}">
      <formula1>D27&lt;=100000</formula1>
    </dataValidation>
    <dataValidation type="whole" errorStyle="warning" operator="lessThanOrEqual" allowBlank="1" showInputMessage="1" showErrorMessage="1" errorTitle="Invalid amount" error="The amount entered may not exceed €100,000,--." sqref="D47" xr:uid="{EA77CE7F-4C78-4105-8C96-CCE9DB3D00B8}">
      <formula1>100000</formula1>
    </dataValidation>
    <dataValidation type="whole" errorStyle="warning" operator="lessThanOrEqual" allowBlank="1" showInputMessage="1" showErrorMessage="1" errorTitle="Invalid amount" error="The amount entered may not exceed €250.000,--." sqref="D51" xr:uid="{D5953CF3-4839-46C1-8B67-00C4B7C792AF}">
      <formula1>250000</formula1>
    </dataValidation>
    <dataValidation errorStyle="warning" allowBlank="1" showInputMessage="1" showErrorMessage="1" errorTitle="Invalid amount" error="The amount entered may not exceed €50.000,--." sqref="D55 E58" xr:uid="{86F79013-0A67-4B42-AE1B-864C5FBFEAC4}"/>
  </dataValidations>
  <pageMargins left="0.70866141732283472" right="0.70866141732283472" top="0.74803149606299213" bottom="0.74803149606299213" header="0.31496062992125984" footer="0.31496062992125984"/>
  <pageSetup paperSize="9" scale="49" orientation="portrait" r:id="rId1"/>
  <extLst>
    <ext xmlns:x14="http://schemas.microsoft.com/office/spreadsheetml/2009/9/main" uri="{78C0D931-6437-407d-A8EE-F0AAD7539E65}">
      <x14:conditionalFormattings>
        <x14:conditionalFormatting xmlns:xm="http://schemas.microsoft.com/office/excel/2006/main">
          <x14:cfRule type="cellIs" priority="1" operator="greaterThan" id="{634CD54C-B17F-4B9E-9930-6040854B101D}">
            <xm:f>Background!$E$26</xm:f>
            <x14:dxf>
              <font>
                <color rgb="FF9C0006"/>
              </font>
              <fill>
                <patternFill>
                  <bgColor rgb="FFFFC7CE"/>
                </patternFill>
              </fill>
            </x14:dxf>
          </x14:cfRule>
          <xm:sqref>D31 D55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84"/>
  <sheetViews>
    <sheetView topLeftCell="A6" zoomScale="90" zoomScaleNormal="90" workbookViewId="0">
      <selection activeCell="G24" sqref="G24"/>
    </sheetView>
  </sheetViews>
  <sheetFormatPr defaultColWidth="8.85546875" defaultRowHeight="15" x14ac:dyDescent="0.25"/>
  <cols>
    <col min="1" max="1" width="4.140625" customWidth="1"/>
    <col min="2" max="2" width="60.5703125" customWidth="1"/>
    <col min="3" max="3" width="24.28515625" customWidth="1"/>
    <col min="4" max="6" width="23.85546875" customWidth="1"/>
    <col min="7" max="7" width="58.42578125" customWidth="1"/>
    <col min="8" max="8" width="4" customWidth="1"/>
  </cols>
  <sheetData>
    <row r="1" spans="1:10" ht="18.75" x14ac:dyDescent="0.3">
      <c r="A1" s="72"/>
      <c r="B1" s="72"/>
      <c r="C1" s="72"/>
      <c r="D1" s="79" t="s">
        <v>43</v>
      </c>
      <c r="E1" s="72"/>
      <c r="F1" s="72"/>
      <c r="G1" s="68"/>
      <c r="H1" s="72"/>
    </row>
    <row r="2" spans="1:10" x14ac:dyDescent="0.25">
      <c r="A2" s="72"/>
      <c r="B2" s="1" t="s">
        <v>49</v>
      </c>
      <c r="C2" s="1" t="s">
        <v>1</v>
      </c>
      <c r="D2" s="1" t="s">
        <v>108</v>
      </c>
      <c r="E2" s="1" t="s">
        <v>110</v>
      </c>
      <c r="F2" s="1" t="s">
        <v>111</v>
      </c>
      <c r="G2" s="1" t="s">
        <v>14</v>
      </c>
      <c r="H2" s="82"/>
      <c r="I2" s="150" t="s">
        <v>109</v>
      </c>
      <c r="J2" s="151" t="s">
        <v>107</v>
      </c>
    </row>
    <row r="3" spans="1:10" x14ac:dyDescent="0.25">
      <c r="A3" s="72"/>
      <c r="B3" s="2" t="s">
        <v>125</v>
      </c>
      <c r="C3" s="83" t="s">
        <v>47</v>
      </c>
      <c r="D3" s="84" t="s">
        <v>47</v>
      </c>
      <c r="E3" s="83">
        <v>60</v>
      </c>
      <c r="F3" s="83">
        <v>48</v>
      </c>
      <c r="G3" s="2" t="s">
        <v>22</v>
      </c>
      <c r="H3" s="81"/>
    </row>
    <row r="4" spans="1:10" x14ac:dyDescent="0.25">
      <c r="A4" s="72"/>
      <c r="B4" s="2" t="s">
        <v>102</v>
      </c>
      <c r="C4" s="83" t="s">
        <v>47</v>
      </c>
      <c r="D4" s="84" t="s">
        <v>47</v>
      </c>
      <c r="E4" s="83">
        <v>60</v>
      </c>
      <c r="F4" s="83">
        <v>12</v>
      </c>
      <c r="G4" s="2" t="s">
        <v>22</v>
      </c>
      <c r="H4" s="81"/>
    </row>
    <row r="5" spans="1:10" x14ac:dyDescent="0.25">
      <c r="A5" s="72"/>
      <c r="B5" s="2" t="s">
        <v>126</v>
      </c>
      <c r="C5" s="84" t="s">
        <v>47</v>
      </c>
      <c r="D5" s="84" t="s">
        <v>47</v>
      </c>
      <c r="E5" s="83">
        <v>48</v>
      </c>
      <c r="F5" s="83">
        <v>36</v>
      </c>
      <c r="G5" s="2" t="s">
        <v>22</v>
      </c>
      <c r="H5" s="81"/>
    </row>
    <row r="6" spans="1:10" x14ac:dyDescent="0.25">
      <c r="A6" s="72"/>
      <c r="B6" s="2" t="s">
        <v>127</v>
      </c>
      <c r="C6" s="84" t="s">
        <v>47</v>
      </c>
      <c r="D6" s="84">
        <v>100000</v>
      </c>
      <c r="E6" s="83">
        <v>48</v>
      </c>
      <c r="F6" s="83">
        <v>12</v>
      </c>
      <c r="G6" s="2" t="s">
        <v>22</v>
      </c>
      <c r="H6" s="81"/>
    </row>
    <row r="7" spans="1:10" x14ac:dyDescent="0.25">
      <c r="A7" s="72"/>
      <c r="B7" s="2" t="s">
        <v>128</v>
      </c>
      <c r="C7" s="84" t="s">
        <v>47</v>
      </c>
      <c r="D7" s="84" t="s">
        <v>47</v>
      </c>
      <c r="E7" s="83">
        <v>60</v>
      </c>
      <c r="F7" s="83">
        <v>0</v>
      </c>
      <c r="G7" s="2" t="s">
        <v>22</v>
      </c>
      <c r="H7" s="81"/>
    </row>
    <row r="8" spans="1:10" x14ac:dyDescent="0.25">
      <c r="A8" s="72"/>
      <c r="B8" s="2" t="s">
        <v>129</v>
      </c>
      <c r="C8" s="84" t="s">
        <v>47</v>
      </c>
      <c r="D8" s="84" t="s">
        <v>47</v>
      </c>
      <c r="E8" s="83">
        <v>60</v>
      </c>
      <c r="F8" s="83">
        <v>0</v>
      </c>
      <c r="G8" s="2" t="s">
        <v>22</v>
      </c>
      <c r="H8" s="81"/>
    </row>
    <row r="9" spans="1:10" x14ac:dyDescent="0.25">
      <c r="A9" s="72"/>
      <c r="B9" s="2" t="s">
        <v>130</v>
      </c>
      <c r="C9" s="84" t="s">
        <v>47</v>
      </c>
      <c r="D9" s="84">
        <v>100000</v>
      </c>
      <c r="E9" s="83">
        <v>60</v>
      </c>
      <c r="F9" s="149">
        <v>0</v>
      </c>
      <c r="G9" s="2" t="s">
        <v>22</v>
      </c>
      <c r="H9" s="81"/>
    </row>
    <row r="10" spans="1:10" x14ac:dyDescent="0.25">
      <c r="A10" s="72"/>
      <c r="B10" s="2" t="s">
        <v>131</v>
      </c>
      <c r="C10" s="83" t="s">
        <v>47</v>
      </c>
      <c r="D10" s="84" t="s">
        <v>47</v>
      </c>
      <c r="E10" s="83">
        <v>60</v>
      </c>
      <c r="F10" s="83">
        <v>0</v>
      </c>
      <c r="G10" s="2" t="s">
        <v>22</v>
      </c>
      <c r="H10" s="81"/>
    </row>
    <row r="11" spans="1:10" x14ac:dyDescent="0.25">
      <c r="A11" s="72"/>
      <c r="B11" s="2" t="s">
        <v>132</v>
      </c>
      <c r="C11" s="83" t="s">
        <v>47</v>
      </c>
      <c r="D11" s="84" t="s">
        <v>47</v>
      </c>
      <c r="E11" s="83">
        <v>60</v>
      </c>
      <c r="F11" s="83">
        <v>0</v>
      </c>
      <c r="G11" s="2" t="s">
        <v>22</v>
      </c>
      <c r="H11" s="81"/>
    </row>
    <row r="12" spans="1:10" x14ac:dyDescent="0.25">
      <c r="A12" s="72"/>
      <c r="B12" s="2" t="s">
        <v>46</v>
      </c>
      <c r="C12" s="83" t="s">
        <v>47</v>
      </c>
      <c r="D12" s="84" t="s">
        <v>47</v>
      </c>
      <c r="E12" s="83">
        <v>60</v>
      </c>
      <c r="F12" s="83">
        <v>0</v>
      </c>
      <c r="G12" s="2" t="s">
        <v>22</v>
      </c>
      <c r="H12" s="81"/>
    </row>
    <row r="13" spans="1:10" x14ac:dyDescent="0.25">
      <c r="A13" s="72"/>
      <c r="C13" s="83"/>
      <c r="D13" s="84"/>
      <c r="E13" s="83"/>
      <c r="F13" s="83"/>
      <c r="G13" s="2"/>
      <c r="H13" s="81"/>
    </row>
    <row r="14" spans="1:10" x14ac:dyDescent="0.25">
      <c r="A14" s="72"/>
      <c r="B14" s="72"/>
      <c r="C14" s="80"/>
      <c r="D14" s="72"/>
      <c r="E14" s="72"/>
      <c r="F14" s="72"/>
      <c r="G14" s="72"/>
      <c r="H14" s="72"/>
    </row>
    <row r="15" spans="1:10" x14ac:dyDescent="0.25">
      <c r="A15" s="72"/>
      <c r="B15" s="1" t="s">
        <v>48</v>
      </c>
      <c r="C15" s="1" t="s">
        <v>108</v>
      </c>
      <c r="D15" s="1" t="s">
        <v>2</v>
      </c>
      <c r="E15" s="1" t="s">
        <v>8</v>
      </c>
      <c r="F15" s="1"/>
      <c r="G15" s="1" t="s">
        <v>14</v>
      </c>
      <c r="H15" s="82"/>
    </row>
    <row r="16" spans="1:10" x14ac:dyDescent="0.25">
      <c r="A16" s="72"/>
      <c r="B16" s="2" t="s">
        <v>149</v>
      </c>
      <c r="C16" s="3"/>
      <c r="D16" s="3"/>
      <c r="E16" s="3"/>
      <c r="F16" s="3"/>
      <c r="G16" s="2"/>
      <c r="H16" s="81"/>
    </row>
    <row r="17" spans="1:8" hidden="1" x14ac:dyDescent="0.25">
      <c r="A17" s="72"/>
      <c r="B17" s="182" t="s">
        <v>15</v>
      </c>
      <c r="C17" s="28">
        <v>150000</v>
      </c>
      <c r="D17" s="28"/>
      <c r="E17" s="28"/>
      <c r="F17" s="28"/>
      <c r="G17" s="27" t="s">
        <v>16</v>
      </c>
      <c r="H17" s="81"/>
    </row>
    <row r="18" spans="1:8" hidden="1" x14ac:dyDescent="0.25">
      <c r="A18" s="72"/>
      <c r="B18" s="182" t="s">
        <v>4</v>
      </c>
      <c r="C18" s="28"/>
      <c r="D18" s="28"/>
      <c r="E18" s="28"/>
      <c r="F18" s="28"/>
      <c r="G18" s="27"/>
      <c r="H18" s="81"/>
    </row>
    <row r="19" spans="1:8" hidden="1" x14ac:dyDescent="0.25">
      <c r="A19" s="72"/>
      <c r="B19" s="182" t="s">
        <v>5</v>
      </c>
      <c r="C19" s="28"/>
      <c r="D19" s="28"/>
      <c r="E19" s="28"/>
      <c r="F19" s="28"/>
      <c r="G19" s="27"/>
      <c r="H19" s="81"/>
    </row>
    <row r="20" spans="1:8" hidden="1" x14ac:dyDescent="0.25">
      <c r="A20" s="72"/>
      <c r="B20" s="182" t="s">
        <v>3</v>
      </c>
      <c r="C20" s="28">
        <v>500000</v>
      </c>
      <c r="D20" s="28"/>
      <c r="E20" s="28"/>
      <c r="F20" s="28"/>
      <c r="G20" s="27"/>
      <c r="H20" s="81"/>
    </row>
    <row r="21" spans="1:8" x14ac:dyDescent="0.25">
      <c r="A21" s="72"/>
      <c r="B21" s="2" t="s">
        <v>154</v>
      </c>
      <c r="C21" s="3">
        <v>250000</v>
      </c>
      <c r="D21" s="3">
        <v>100000</v>
      </c>
      <c r="E21" s="3"/>
      <c r="F21" s="3"/>
      <c r="G21" s="2" t="s">
        <v>155</v>
      </c>
      <c r="H21" s="81"/>
    </row>
    <row r="22" spans="1:8" x14ac:dyDescent="0.25">
      <c r="A22" s="72"/>
      <c r="B22" s="2" t="s">
        <v>153</v>
      </c>
      <c r="C22" s="3">
        <v>250000</v>
      </c>
      <c r="D22" s="3">
        <v>25000</v>
      </c>
      <c r="E22" s="3"/>
      <c r="F22" s="3"/>
      <c r="G22" s="2"/>
      <c r="H22" s="81"/>
    </row>
    <row r="23" spans="1:8" hidden="1" x14ac:dyDescent="0.25">
      <c r="A23" s="72"/>
      <c r="B23" s="182" t="s">
        <v>6</v>
      </c>
      <c r="C23" s="28"/>
      <c r="D23" s="28"/>
      <c r="E23" s="28"/>
      <c r="F23" s="28"/>
      <c r="G23" s="27"/>
      <c r="H23" s="81"/>
    </row>
    <row r="24" spans="1:8" x14ac:dyDescent="0.25">
      <c r="A24" s="72"/>
      <c r="B24" s="2" t="s">
        <v>28</v>
      </c>
      <c r="C24" s="184" t="s">
        <v>151</v>
      </c>
      <c r="D24" s="3"/>
      <c r="E24" s="3"/>
      <c r="F24" s="3"/>
      <c r="G24" s="2" t="s">
        <v>152</v>
      </c>
      <c r="H24" s="81"/>
    </row>
    <row r="25" spans="1:8" x14ac:dyDescent="0.25">
      <c r="A25" s="72"/>
      <c r="B25" s="2"/>
      <c r="C25" s="3" t="s">
        <v>196</v>
      </c>
      <c r="D25" s="3" t="s">
        <v>197</v>
      </c>
      <c r="E25" s="3">
        <f>Checks!E62</f>
        <v>0</v>
      </c>
      <c r="F25" s="3"/>
      <c r="G25" s="2"/>
      <c r="H25" s="81"/>
    </row>
    <row r="26" spans="1:8" x14ac:dyDescent="0.25">
      <c r="A26" s="72"/>
      <c r="B26" s="2"/>
      <c r="C26" s="32"/>
      <c r="D26" s="2" t="s">
        <v>198</v>
      </c>
      <c r="E26" s="3">
        <f>0.05*E25</f>
        <v>0</v>
      </c>
      <c r="F26" s="2"/>
      <c r="G26" s="2"/>
      <c r="H26" s="81"/>
    </row>
    <row r="27" spans="1:8" x14ac:dyDescent="0.25">
      <c r="A27" s="72"/>
      <c r="B27" s="2"/>
      <c r="C27" s="2"/>
      <c r="D27" s="2"/>
      <c r="E27" s="2"/>
      <c r="F27" s="2"/>
      <c r="G27" s="2"/>
      <c r="H27" s="81"/>
    </row>
    <row r="28" spans="1:8" x14ac:dyDescent="0.25">
      <c r="A28" s="72"/>
      <c r="H28" s="72"/>
    </row>
    <row r="29" spans="1:8" x14ac:dyDescent="0.25">
      <c r="A29" s="72"/>
      <c r="B29" s="72"/>
      <c r="C29" s="72"/>
      <c r="D29" s="72"/>
      <c r="E29" s="72"/>
      <c r="F29" s="72"/>
      <c r="G29" s="72"/>
      <c r="H29" s="72"/>
    </row>
    <row r="30" spans="1:8" x14ac:dyDescent="0.25">
      <c r="A30" s="72"/>
      <c r="B30" s="1" t="s">
        <v>13</v>
      </c>
      <c r="C30" s="1" t="s">
        <v>108</v>
      </c>
      <c r="D30" s="1" t="s">
        <v>2</v>
      </c>
      <c r="H30" s="72"/>
    </row>
    <row r="31" spans="1:8" x14ac:dyDescent="0.25">
      <c r="A31" s="72"/>
      <c r="B31" s="2" t="s">
        <v>156</v>
      </c>
      <c r="C31" s="2"/>
      <c r="D31" s="2"/>
      <c r="E31" s="2"/>
      <c r="F31" s="2"/>
      <c r="G31" s="183"/>
      <c r="H31" s="81"/>
    </row>
    <row r="32" spans="1:8" x14ac:dyDescent="0.25">
      <c r="A32" s="72"/>
      <c r="B32" s="2" t="s">
        <v>157</v>
      </c>
      <c r="C32" s="2"/>
      <c r="D32" s="2"/>
      <c r="E32" s="2"/>
      <c r="F32" s="2"/>
      <c r="G32" s="183"/>
      <c r="H32" s="81"/>
    </row>
    <row r="33" spans="1:8" x14ac:dyDescent="0.25">
      <c r="A33" s="72"/>
      <c r="B33" s="2" t="s">
        <v>158</v>
      </c>
      <c r="C33" s="2"/>
      <c r="D33" s="2"/>
      <c r="E33" s="2"/>
      <c r="F33" s="2"/>
      <c r="G33" s="183"/>
      <c r="H33" s="81"/>
    </row>
    <row r="34" spans="1:8" x14ac:dyDescent="0.25">
      <c r="A34" s="72"/>
      <c r="B34" s="2" t="s">
        <v>159</v>
      </c>
      <c r="C34" s="2"/>
      <c r="D34" s="2"/>
      <c r="E34" s="2"/>
      <c r="F34" s="2"/>
      <c r="G34" s="183"/>
      <c r="H34" s="81"/>
    </row>
    <row r="35" spans="1:8" x14ac:dyDescent="0.25">
      <c r="A35" s="72"/>
      <c r="B35" s="2" t="s">
        <v>160</v>
      </c>
      <c r="C35" s="2"/>
      <c r="D35" s="2"/>
      <c r="E35" s="2"/>
      <c r="F35" s="2"/>
      <c r="G35" s="183"/>
      <c r="H35" s="81"/>
    </row>
    <row r="36" spans="1:8" x14ac:dyDescent="0.25">
      <c r="A36" s="72"/>
      <c r="B36" s="2" t="s">
        <v>161</v>
      </c>
      <c r="C36" s="2"/>
      <c r="D36" s="2"/>
      <c r="E36" s="2"/>
      <c r="F36" s="2"/>
      <c r="G36" s="183"/>
      <c r="H36" s="81"/>
    </row>
    <row r="37" spans="1:8" x14ac:dyDescent="0.25">
      <c r="A37" s="72"/>
      <c r="B37" s="2" t="s">
        <v>162</v>
      </c>
      <c r="C37" s="2"/>
      <c r="D37" s="2"/>
      <c r="E37" s="2"/>
      <c r="F37" s="2"/>
      <c r="G37" s="183"/>
      <c r="H37" s="81"/>
    </row>
    <row r="38" spans="1:8" x14ac:dyDescent="0.25">
      <c r="A38" s="72"/>
      <c r="B38" s="2" t="s">
        <v>163</v>
      </c>
      <c r="C38" s="2"/>
      <c r="D38" s="2"/>
      <c r="E38" s="2"/>
      <c r="F38" s="2"/>
      <c r="G38" s="183"/>
      <c r="H38" s="81"/>
    </row>
    <row r="39" spans="1:8" x14ac:dyDescent="0.25">
      <c r="A39" s="72"/>
      <c r="B39" s="2" t="s">
        <v>165</v>
      </c>
      <c r="C39" s="2"/>
      <c r="D39" s="2"/>
      <c r="E39" s="2"/>
      <c r="F39" s="2"/>
      <c r="G39" s="183"/>
      <c r="H39" s="81"/>
    </row>
    <row r="40" spans="1:8" x14ac:dyDescent="0.25">
      <c r="A40" s="72"/>
      <c r="B40" s="2" t="s">
        <v>195</v>
      </c>
      <c r="C40" s="3">
        <v>5000</v>
      </c>
      <c r="D40" s="2"/>
      <c r="E40" s="2"/>
      <c r="F40" s="2"/>
      <c r="G40" s="183"/>
      <c r="H40" s="81"/>
    </row>
    <row r="41" spans="1:8" x14ac:dyDescent="0.25">
      <c r="A41" s="72"/>
      <c r="B41" s="2" t="s">
        <v>164</v>
      </c>
      <c r="C41" s="2"/>
      <c r="D41" s="2"/>
      <c r="E41" s="2"/>
      <c r="F41" s="2"/>
      <c r="G41" s="183"/>
      <c r="H41" s="81"/>
    </row>
    <row r="42" spans="1:8" x14ac:dyDescent="0.25">
      <c r="A42" s="72"/>
      <c r="B42" s="2" t="s">
        <v>179</v>
      </c>
      <c r="C42" s="2"/>
      <c r="D42" s="2"/>
      <c r="E42" s="2"/>
      <c r="F42" s="2"/>
      <c r="G42" s="183"/>
      <c r="H42" s="81"/>
    </row>
    <row r="43" spans="1:8" x14ac:dyDescent="0.25">
      <c r="A43" s="72"/>
      <c r="B43" s="2" t="s">
        <v>184</v>
      </c>
      <c r="C43" s="3">
        <v>100000</v>
      </c>
      <c r="D43" s="2"/>
      <c r="E43" s="2"/>
      <c r="F43" s="2"/>
      <c r="G43" s="2"/>
      <c r="H43" s="81"/>
    </row>
    <row r="44" spans="1:8" x14ac:dyDescent="0.25">
      <c r="A44" s="72"/>
      <c r="B44" s="2" t="s">
        <v>181</v>
      </c>
      <c r="C44" s="3">
        <v>250000</v>
      </c>
      <c r="D44" s="3">
        <v>100000</v>
      </c>
      <c r="E44" s="2"/>
      <c r="F44" s="2"/>
      <c r="G44" t="s">
        <v>180</v>
      </c>
      <c r="H44" s="81"/>
    </row>
    <row r="45" spans="1:8" x14ac:dyDescent="0.25">
      <c r="A45" s="72"/>
      <c r="B45" s="2" t="s">
        <v>153</v>
      </c>
      <c r="C45" s="3">
        <v>250000</v>
      </c>
      <c r="D45" s="3">
        <v>25000</v>
      </c>
      <c r="E45" s="2"/>
      <c r="F45" s="2"/>
      <c r="G45" t="s">
        <v>180</v>
      </c>
      <c r="H45" s="81"/>
    </row>
    <row r="46" spans="1:8" x14ac:dyDescent="0.25">
      <c r="A46" s="72"/>
      <c r="B46" s="81"/>
      <c r="C46" s="185"/>
      <c r="D46" s="81"/>
      <c r="E46" s="81"/>
      <c r="F46" s="81"/>
      <c r="G46" s="81"/>
      <c r="H46" s="81"/>
    </row>
    <row r="47" spans="1:8" x14ac:dyDescent="0.25">
      <c r="A47" s="72"/>
      <c r="B47" s="1" t="s">
        <v>13</v>
      </c>
      <c r="C47" s="3"/>
      <c r="D47" s="2"/>
      <c r="E47" s="2"/>
      <c r="F47" s="2"/>
      <c r="G47" s="2"/>
      <c r="H47" s="81"/>
    </row>
    <row r="48" spans="1:8" x14ac:dyDescent="0.25">
      <c r="A48" s="72"/>
      <c r="B48" s="2" t="s">
        <v>174</v>
      </c>
      <c r="C48" s="3"/>
      <c r="D48" s="2"/>
      <c r="E48" s="2"/>
      <c r="F48" s="2"/>
      <c r="G48" s="2" t="s">
        <v>168</v>
      </c>
      <c r="H48" s="81"/>
    </row>
    <row r="49" spans="1:8" x14ac:dyDescent="0.25">
      <c r="A49" s="72"/>
      <c r="B49" s="2" t="s">
        <v>169</v>
      </c>
      <c r="C49" s="3"/>
      <c r="D49" s="2"/>
      <c r="E49" s="2"/>
      <c r="F49" s="2"/>
      <c r="G49" s="2" t="s">
        <v>168</v>
      </c>
      <c r="H49" s="81"/>
    </row>
    <row r="50" spans="1:8" x14ac:dyDescent="0.25">
      <c r="A50" s="72"/>
      <c r="B50" s="2" t="s">
        <v>170</v>
      </c>
      <c r="C50" s="3"/>
      <c r="D50" s="2"/>
      <c r="E50" s="2"/>
      <c r="F50" s="2"/>
      <c r="G50" s="2" t="s">
        <v>168</v>
      </c>
      <c r="H50" s="81"/>
    </row>
    <row r="51" spans="1:8" x14ac:dyDescent="0.25">
      <c r="A51" s="72"/>
      <c r="B51" s="2" t="s">
        <v>175</v>
      </c>
      <c r="C51" s="3"/>
      <c r="D51" s="2"/>
      <c r="E51" s="2"/>
      <c r="F51" s="2"/>
      <c r="G51" s="2" t="s">
        <v>168</v>
      </c>
      <c r="H51" s="81"/>
    </row>
    <row r="52" spans="1:8" x14ac:dyDescent="0.25">
      <c r="A52" s="72"/>
      <c r="B52" s="2" t="s">
        <v>176</v>
      </c>
      <c r="C52" s="3"/>
      <c r="D52" s="2"/>
      <c r="E52" s="2"/>
      <c r="F52" s="2"/>
      <c r="G52" s="2" t="s">
        <v>168</v>
      </c>
      <c r="H52" s="81"/>
    </row>
    <row r="53" spans="1:8" x14ac:dyDescent="0.25">
      <c r="A53" s="72"/>
      <c r="B53" s="2" t="s">
        <v>171</v>
      </c>
      <c r="C53" s="3"/>
      <c r="D53" s="2"/>
      <c r="E53" s="2"/>
      <c r="F53" s="2"/>
      <c r="G53" s="2" t="s">
        <v>168</v>
      </c>
      <c r="H53" s="81"/>
    </row>
    <row r="54" spans="1:8" x14ac:dyDescent="0.25">
      <c r="A54" s="72"/>
      <c r="B54" s="2" t="s">
        <v>177</v>
      </c>
      <c r="C54" s="3"/>
      <c r="D54" s="2"/>
      <c r="E54" s="2"/>
      <c r="F54" s="2"/>
      <c r="G54" s="2" t="s">
        <v>168</v>
      </c>
      <c r="H54" s="81"/>
    </row>
    <row r="55" spans="1:8" x14ac:dyDescent="0.25">
      <c r="A55" s="72"/>
      <c r="B55" s="2" t="s">
        <v>173</v>
      </c>
      <c r="C55" s="3"/>
      <c r="D55" s="2"/>
      <c r="E55" s="2"/>
      <c r="F55" s="2"/>
      <c r="G55" s="2" t="s">
        <v>168</v>
      </c>
      <c r="H55" s="81"/>
    </row>
    <row r="56" spans="1:8" x14ac:dyDescent="0.25">
      <c r="A56" s="72"/>
      <c r="B56" s="2" t="s">
        <v>172</v>
      </c>
      <c r="C56" s="184"/>
      <c r="D56" s="2"/>
      <c r="E56" s="2"/>
      <c r="F56" s="2"/>
      <c r="G56" s="2" t="s">
        <v>168</v>
      </c>
      <c r="H56" s="81"/>
    </row>
    <row r="57" spans="1:8" x14ac:dyDescent="0.25">
      <c r="A57" s="72"/>
      <c r="B57" s="2" t="s">
        <v>166</v>
      </c>
      <c r="C57" s="184"/>
      <c r="D57" s="2"/>
      <c r="E57" s="2"/>
      <c r="F57" s="2"/>
      <c r="G57" s="2" t="s">
        <v>168</v>
      </c>
      <c r="H57" s="81"/>
    </row>
    <row r="58" spans="1:8" hidden="1" x14ac:dyDescent="0.25">
      <c r="A58" s="72"/>
      <c r="B58" s="182" t="s">
        <v>10</v>
      </c>
      <c r="C58" s="27"/>
      <c r="D58" s="27"/>
      <c r="E58" s="27"/>
      <c r="F58" s="27"/>
      <c r="G58" s="27"/>
      <c r="H58" s="81"/>
    </row>
    <row r="59" spans="1:8" x14ac:dyDescent="0.25">
      <c r="A59" s="72"/>
      <c r="B59" s="72"/>
      <c r="C59" s="80"/>
      <c r="D59" s="72"/>
      <c r="E59" s="72"/>
      <c r="F59" s="72"/>
      <c r="G59" s="72"/>
      <c r="H59" s="72"/>
    </row>
    <row r="60" spans="1:8" x14ac:dyDescent="0.25">
      <c r="A60" s="72"/>
      <c r="B60" s="1" t="s">
        <v>50</v>
      </c>
      <c r="C60" s="4"/>
      <c r="H60" s="72"/>
    </row>
    <row r="61" spans="1:8" x14ac:dyDescent="0.25">
      <c r="A61" s="72"/>
      <c r="B61" s="2" t="s">
        <v>167</v>
      </c>
      <c r="C61" s="2">
        <v>3</v>
      </c>
      <c r="G61" s="2"/>
      <c r="H61" s="72"/>
    </row>
    <row r="62" spans="1:8" x14ac:dyDescent="0.25">
      <c r="A62" s="72"/>
      <c r="B62" s="2" t="s">
        <v>45</v>
      </c>
      <c r="C62" s="2"/>
      <c r="H62" s="72"/>
    </row>
    <row r="63" spans="1:8" x14ac:dyDescent="0.25">
      <c r="A63" s="72"/>
      <c r="B63" s="2" t="s">
        <v>44</v>
      </c>
      <c r="C63" s="5">
        <v>800000</v>
      </c>
      <c r="H63" s="72"/>
    </row>
    <row r="64" spans="1:8" x14ac:dyDescent="0.25">
      <c r="A64" s="72"/>
      <c r="B64" s="2" t="s">
        <v>182</v>
      </c>
      <c r="C64" s="2">
        <f>COUNTIF('BUDGET FORM'!C14:C25,"Module 1g: Research leave for main/co-applicant")</f>
        <v>0</v>
      </c>
      <c r="G64" s="2" t="s">
        <v>183</v>
      </c>
      <c r="H64" s="72"/>
    </row>
    <row r="65" spans="1:8" x14ac:dyDescent="0.25">
      <c r="A65" s="72"/>
      <c r="B65" s="2" t="s">
        <v>72</v>
      </c>
      <c r="C65" s="5">
        <v>1050000</v>
      </c>
      <c r="H65" s="72"/>
    </row>
    <row r="66" spans="1:8" x14ac:dyDescent="0.25">
      <c r="A66" s="72"/>
      <c r="B66" s="72"/>
      <c r="C66" s="72"/>
      <c r="D66" s="72"/>
      <c r="E66" s="72"/>
      <c r="F66" s="72"/>
      <c r="G66" s="72"/>
      <c r="H66" s="72"/>
    </row>
    <row r="67" spans="1:8" x14ac:dyDescent="0.25">
      <c r="A67" s="72"/>
      <c r="B67" s="1" t="s">
        <v>25</v>
      </c>
      <c r="H67" s="72"/>
    </row>
    <row r="68" spans="1:8" x14ac:dyDescent="0.25">
      <c r="A68" s="72"/>
      <c r="B68" s="2" t="s">
        <v>103</v>
      </c>
      <c r="H68" s="72"/>
    </row>
    <row r="69" spans="1:8" x14ac:dyDescent="0.25">
      <c r="A69" s="72"/>
      <c r="B69" s="2" t="s">
        <v>104</v>
      </c>
      <c r="H69" s="72"/>
    </row>
    <row r="70" spans="1:8" x14ac:dyDescent="0.25">
      <c r="A70" s="72"/>
      <c r="B70" s="2" t="s">
        <v>105</v>
      </c>
      <c r="H70" s="72"/>
    </row>
    <row r="71" spans="1:8" ht="12.6" customHeight="1" x14ac:dyDescent="0.25">
      <c r="A71" s="72"/>
      <c r="B71" s="2" t="s">
        <v>106</v>
      </c>
      <c r="G71" s="2" t="s">
        <v>178</v>
      </c>
      <c r="H71" s="72"/>
    </row>
    <row r="72" spans="1:8" x14ac:dyDescent="0.25">
      <c r="A72" s="72"/>
      <c r="B72" s="2" t="s">
        <v>68</v>
      </c>
      <c r="C72" s="186">
        <v>500000</v>
      </c>
      <c r="H72" s="72"/>
    </row>
    <row r="73" spans="1:8" x14ac:dyDescent="0.25">
      <c r="A73" s="72"/>
      <c r="B73" s="2" t="s">
        <v>46</v>
      </c>
      <c r="G73" s="2" t="s">
        <v>178</v>
      </c>
      <c r="H73" s="72"/>
    </row>
    <row r="74" spans="1:8" x14ac:dyDescent="0.25">
      <c r="A74" s="72"/>
      <c r="H74" s="72"/>
    </row>
    <row r="75" spans="1:8" x14ac:dyDescent="0.25">
      <c r="A75" s="72"/>
      <c r="B75" s="72"/>
      <c r="C75" s="72"/>
      <c r="D75" s="72"/>
      <c r="E75" s="72"/>
      <c r="F75" s="72"/>
      <c r="G75" s="72"/>
      <c r="H75" s="72"/>
    </row>
    <row r="76" spans="1:8" x14ac:dyDescent="0.25">
      <c r="A76" s="72"/>
      <c r="B76" s="1" t="s">
        <v>212</v>
      </c>
      <c r="H76" s="72"/>
    </row>
    <row r="77" spans="1:8" x14ac:dyDescent="0.25">
      <c r="A77" s="72"/>
      <c r="B77" s="2" t="s">
        <v>213</v>
      </c>
      <c r="H77" s="72"/>
    </row>
    <row r="78" spans="1:8" x14ac:dyDescent="0.25">
      <c r="A78" s="72"/>
      <c r="B78" s="2" t="s">
        <v>215</v>
      </c>
      <c r="H78" s="72"/>
    </row>
    <row r="79" spans="1:8" x14ac:dyDescent="0.25">
      <c r="A79" s="72"/>
      <c r="B79" s="2" t="s">
        <v>214</v>
      </c>
      <c r="H79" s="72"/>
    </row>
    <row r="80" spans="1:8" x14ac:dyDescent="0.25">
      <c r="A80" s="72"/>
      <c r="B80" s="2" t="s">
        <v>46</v>
      </c>
      <c r="G80" s="2"/>
      <c r="H80" s="72"/>
    </row>
    <row r="81" spans="1:8" x14ac:dyDescent="0.25">
      <c r="A81" s="72"/>
      <c r="B81" s="2"/>
      <c r="C81" s="186"/>
      <c r="H81" s="72"/>
    </row>
    <row r="82" spans="1:8" x14ac:dyDescent="0.25">
      <c r="A82" s="72"/>
      <c r="B82" s="2"/>
      <c r="G82" s="2"/>
      <c r="H82" s="72"/>
    </row>
    <row r="83" spans="1:8" x14ac:dyDescent="0.25">
      <c r="A83" s="72"/>
      <c r="H83" s="72"/>
    </row>
    <row r="84" spans="1:8" x14ac:dyDescent="0.25">
      <c r="A84" s="72"/>
      <c r="B84" s="81"/>
      <c r="C84" s="72"/>
      <c r="D84" s="72"/>
      <c r="E84" s="72"/>
      <c r="F84" s="72"/>
      <c r="G84" s="72"/>
      <c r="H84" s="72"/>
    </row>
  </sheetData>
  <sheetProtection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0C55-AA70-4043-8903-8E9C99F1BAD7}">
  <sheetPr codeName="Sheet5"/>
  <dimension ref="B1:B29"/>
  <sheetViews>
    <sheetView showGridLines="0" topLeftCell="C9" zoomScale="130" zoomScaleNormal="130" workbookViewId="0">
      <selection activeCell="BR41" sqref="BR41"/>
    </sheetView>
  </sheetViews>
  <sheetFormatPr defaultRowHeight="15" x14ac:dyDescent="0.25"/>
  <sheetData>
    <row r="1" spans="2:2" ht="15.75" x14ac:dyDescent="0.25">
      <c r="B1" s="147" t="s">
        <v>194</v>
      </c>
    </row>
    <row r="29" ht="14.45" customHeight="1" x14ac:dyDescent="0.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Instructions for Use</vt:lpstr>
      <vt:lpstr>BUDGET FORM</vt:lpstr>
      <vt:lpstr>Checks</vt:lpstr>
      <vt:lpstr>Background</vt:lpstr>
      <vt:lpstr>CfP - Chapter 7</vt:lpstr>
      <vt:lpstr>'BUDGET FORM'!Afdrukbereik</vt:lpstr>
      <vt:lpstr>Checks!Afdrukbereik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2022-03-14T10:36:57Z</dcterms:created>
  <dcterms:modified xsi:type="dcterms:W3CDTF">2026-06-17T12:53:15Z</dcterms:modified>
</cp:coreProperties>
</file>