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mc:AlternateContent xmlns:mc="http://schemas.openxmlformats.org/markup-compatibility/2006">
    <mc:Choice Requires="x15">
      <x15ac:absPath xmlns:x15ac="http://schemas.microsoft.com/office/spreadsheetml/2010/11/ac" url="https://zonmw-my.sharepoint.com/personal/giesen_zonmw_nl/Documents/"/>
    </mc:Choice>
  </mc:AlternateContent>
  <xr:revisionPtr revIDLastSave="9" documentId="8_{C727F42A-172F-4754-8D72-39233AEFF953}" xr6:coauthVersionLast="47" xr6:coauthVersionMax="47" xr10:uidLastSave="{D162300B-B4E2-4797-99FA-A2554DB7DD2B}"/>
  <workbookProtection workbookAlgorithmName="SHA-512" workbookHashValue="05SPDg1Yqi4I55S8iJCzU0f0J9LX8sMgFjVB57rpAn2FeNS4KWgDFMBAnLVDiX0bnd9qSMI1KsRqzQvOTAFqvg==" workbookSaltValue="b1Z2fhsrjXrRfYWPuy2GpA==" workbookSpinCount="100000" lockStructure="1"/>
  <bookViews>
    <workbookView xWindow="-108" yWindow="-108" windowWidth="23256" windowHeight="12456" firstSheet="1" activeTab="2"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C17" i="35"/>
  <c r="C18" i="35"/>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C14" i="32"/>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C14" i="21"/>
  <c r="C15" i="21"/>
  <c r="C16" i="21"/>
  <c r="C17" i="21"/>
  <c r="C18" i="21"/>
  <c r="C19" i="21"/>
  <c r="C20" i="21"/>
  <c r="J20" i="21" s="1"/>
  <c r="C21" i="21"/>
  <c r="F21" i="21" s="1"/>
  <c r="I21" i="21" s="1"/>
  <c r="C22" i="21"/>
  <c r="J22" i="21" s="1"/>
  <c r="C23" i="21"/>
  <c r="J23" i="21" s="1"/>
  <c r="C24" i="21"/>
  <c r="C25" i="21"/>
  <c r="F25" i="21" s="1"/>
  <c r="I25" i="21" s="1"/>
  <c r="C26" i="21"/>
  <c r="C27" i="21"/>
  <c r="C28" i="21"/>
  <c r="F28" i="21" s="1"/>
  <c r="I28" i="21" s="1"/>
  <c r="N28" i="21" s="1"/>
  <c r="C29" i="21"/>
  <c r="F29" i="21" s="1"/>
  <c r="I29" i="21" s="1"/>
  <c r="C30" i="21"/>
  <c r="J30" i="21" s="1"/>
  <c r="C31" i="21"/>
  <c r="C32" i="21"/>
  <c r="C33" i="2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C15" i="19"/>
  <c r="C16" i="19"/>
  <c r="C17" i="19"/>
  <c r="J17" i="19" s="1"/>
  <c r="C18" i="19"/>
  <c r="C19" i="19"/>
  <c r="C20" i="19"/>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M33" i="36" s="1"/>
  <c r="W33" i="36" s="1"/>
  <c r="X33" i="36" s="1"/>
  <c r="C4" i="36"/>
  <c r="C6" i="35"/>
  <c r="C5" i="35"/>
  <c r="C4" i="35"/>
  <c r="C6" i="34"/>
  <c r="C5" i="34"/>
  <c r="M66" i="34" s="1"/>
  <c r="C4" i="34"/>
  <c r="C6" i="33"/>
  <c r="C5" i="33"/>
  <c r="C4" i="33"/>
  <c r="C6" i="32"/>
  <c r="C5" i="32"/>
  <c r="C4" i="32"/>
  <c r="C6" i="31"/>
  <c r="C5" i="31"/>
  <c r="M24" i="31" s="1"/>
  <c r="AA24" i="31" s="1"/>
  <c r="AB24" i="31" s="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C5" i="21"/>
  <c r="C5" i="20"/>
  <c r="C4" i="19"/>
  <c r="Z217" i="37"/>
  <c r="N238" i="37" s="1"/>
  <c r="V217" i="37"/>
  <c r="M238" i="37" s="1"/>
  <c r="R217" i="37"/>
  <c r="L238" i="37" s="1"/>
  <c r="P217" i="37"/>
  <c r="L231" i="37" s="1"/>
  <c r="L25" i="8" s="1"/>
  <c r="Z187" i="37"/>
  <c r="V187" i="37"/>
  <c r="R187" i="37"/>
  <c r="N187" i="37"/>
  <c r="L226" i="37" s="1"/>
  <c r="I25" i="8" s="1"/>
  <c r="M186" i="37"/>
  <c r="AA186" i="37" s="1"/>
  <c r="AB186" i="37" s="1"/>
  <c r="M185" i="37"/>
  <c r="O185" i="37" s="1"/>
  <c r="P185" i="37" s="1"/>
  <c r="M184" i="37"/>
  <c r="AA184" i="37" s="1"/>
  <c r="AB184" i="37" s="1"/>
  <c r="M183" i="37"/>
  <c r="S183" i="37" s="1"/>
  <c r="T183" i="37" s="1"/>
  <c r="M182" i="37"/>
  <c r="AA182" i="37" s="1"/>
  <c r="AB182" i="37" s="1"/>
  <c r="M181" i="37"/>
  <c r="W181" i="37" s="1"/>
  <c r="X181" i="37" s="1"/>
  <c r="M180" i="37"/>
  <c r="M179" i="37"/>
  <c r="AA179" i="37" s="1"/>
  <c r="AB179" i="37" s="1"/>
  <c r="M178" i="37"/>
  <c r="M177" i="37"/>
  <c r="AA177" i="37" s="1"/>
  <c r="AB177" i="37" s="1"/>
  <c r="M176" i="37"/>
  <c r="O176" i="37" s="1"/>
  <c r="P176" i="37" s="1"/>
  <c r="M175" i="37"/>
  <c r="M174" i="37"/>
  <c r="AA174" i="37" s="1"/>
  <c r="AB174" i="37" s="1"/>
  <c r="M173" i="37"/>
  <c r="AA173" i="37" s="1"/>
  <c r="AB173" i="37" s="1"/>
  <c r="M172" i="37"/>
  <c r="M171" i="37"/>
  <c r="S171" i="37" s="1"/>
  <c r="T171" i="37" s="1"/>
  <c r="M170" i="37"/>
  <c r="AA170" i="37" s="1"/>
  <c r="AB170" i="37" s="1"/>
  <c r="M169" i="37"/>
  <c r="O169" i="37" s="1"/>
  <c r="P169" i="37" s="1"/>
  <c r="M168" i="37"/>
  <c r="AA168" i="37" s="1"/>
  <c r="AB168" i="37" s="1"/>
  <c r="M167" i="37"/>
  <c r="M166" i="37"/>
  <c r="AA166" i="37" s="1"/>
  <c r="AB166" i="37" s="1"/>
  <c r="M165" i="37"/>
  <c r="W165" i="37" s="1"/>
  <c r="X165" i="37" s="1"/>
  <c r="M164" i="37"/>
  <c r="M163" i="37"/>
  <c r="AA163" i="37" s="1"/>
  <c r="AB163" i="37" s="1"/>
  <c r="M162" i="37"/>
  <c r="AA162" i="37" s="1"/>
  <c r="AB162" i="37"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M186" i="36"/>
  <c r="AA186" i="36" s="1"/>
  <c r="AB186" i="36" s="1"/>
  <c r="M185" i="36"/>
  <c r="O185" i="36" s="1"/>
  <c r="P185" i="36" s="1"/>
  <c r="M184" i="36"/>
  <c r="M183" i="36"/>
  <c r="S183" i="36" s="1"/>
  <c r="T183" i="36" s="1"/>
  <c r="M182" i="36"/>
  <c r="AA182" i="36" s="1"/>
  <c r="AB182" i="36" s="1"/>
  <c r="M181" i="36"/>
  <c r="M180" i="36"/>
  <c r="M179" i="36"/>
  <c r="AA179" i="36" s="1"/>
  <c r="AB179" i="36" s="1"/>
  <c r="M178" i="36"/>
  <c r="W178" i="36" s="1"/>
  <c r="X178" i="36" s="1"/>
  <c r="M177" i="36"/>
  <c r="AA177" i="36" s="1"/>
  <c r="AB177" i="36" s="1"/>
  <c r="M176" i="36"/>
  <c r="AA176" i="36" s="1"/>
  <c r="AB176" i="36" s="1"/>
  <c r="M175" i="36"/>
  <c r="AA175" i="36" s="1"/>
  <c r="AB175" i="36" s="1"/>
  <c r="M174" i="36"/>
  <c r="W174" i="36" s="1"/>
  <c r="X174" i="36" s="1"/>
  <c r="M173" i="36"/>
  <c r="S173" i="36" s="1"/>
  <c r="T173" i="36" s="1"/>
  <c r="M172" i="36"/>
  <c r="AA172" i="36" s="1"/>
  <c r="AB172" i="36" s="1"/>
  <c r="M171" i="36"/>
  <c r="M170" i="36"/>
  <c r="W170" i="36" s="1"/>
  <c r="X170" i="36" s="1"/>
  <c r="M169" i="36"/>
  <c r="O169" i="36" s="1"/>
  <c r="P169" i="36" s="1"/>
  <c r="M168" i="36"/>
  <c r="M167" i="36"/>
  <c r="S167" i="36" s="1"/>
  <c r="T167" i="36" s="1"/>
  <c r="M166" i="36"/>
  <c r="M165" i="36"/>
  <c r="W165" i="36" s="1"/>
  <c r="X165" i="36" s="1"/>
  <c r="M164" i="36"/>
  <c r="O164" i="36" s="1"/>
  <c r="P164" i="36" s="1"/>
  <c r="M163" i="36"/>
  <c r="AA163" i="36" s="1"/>
  <c r="AB163" i="36" s="1"/>
  <c r="M162" i="36"/>
  <c r="W162" i="36" s="1"/>
  <c r="Z157" i="36"/>
  <c r="V157" i="36"/>
  <c r="R157" i="36"/>
  <c r="N157" i="36"/>
  <c r="L225" i="36" s="1"/>
  <c r="H24" i="8" s="1"/>
  <c r="Z127" i="36"/>
  <c r="V127" i="36"/>
  <c r="R127" i="36"/>
  <c r="K126" i="36"/>
  <c r="J126" i="36"/>
  <c r="I126" i="36"/>
  <c r="H126" i="36"/>
  <c r="G126" i="36"/>
  <c r="K125" i="36"/>
  <c r="J125" i="36"/>
  <c r="I125" i="36"/>
  <c r="H125" i="36"/>
  <c r="G125" i="36"/>
  <c r="N125" i="36" s="1"/>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J14" i="36"/>
  <c r="F14" i="36"/>
  <c r="I14" i="36" s="1"/>
  <c r="N14" i="36" s="1"/>
  <c r="C7" i="36"/>
  <c r="Z217" i="35"/>
  <c r="N238" i="35" s="1"/>
  <c r="V217" i="35"/>
  <c r="M238" i="35" s="1"/>
  <c r="R217" i="35"/>
  <c r="L238" i="35" s="1"/>
  <c r="P217" i="35"/>
  <c r="L231" i="35" s="1"/>
  <c r="L23" i="8" s="1"/>
  <c r="Z187" i="35"/>
  <c r="V187" i="35"/>
  <c r="R187" i="35"/>
  <c r="N187" i="35"/>
  <c r="L226" i="35" s="1"/>
  <c r="I23" i="8" s="1"/>
  <c r="M186" i="35"/>
  <c r="AA186" i="35" s="1"/>
  <c r="AB186" i="35" s="1"/>
  <c r="M185" i="35"/>
  <c r="O185" i="35" s="1"/>
  <c r="P185" i="35" s="1"/>
  <c r="M184" i="35"/>
  <c r="AA184" i="35" s="1"/>
  <c r="AB184" i="35" s="1"/>
  <c r="M183" i="35"/>
  <c r="S183" i="35" s="1"/>
  <c r="T183" i="35" s="1"/>
  <c r="M182" i="35"/>
  <c r="AA182" i="35" s="1"/>
  <c r="AB182" i="35" s="1"/>
  <c r="M181" i="35"/>
  <c r="W181" i="35" s="1"/>
  <c r="X181" i="35" s="1"/>
  <c r="M180" i="35"/>
  <c r="S180" i="35" s="1"/>
  <c r="T180" i="35" s="1"/>
  <c r="M179" i="35"/>
  <c r="AA179" i="35" s="1"/>
  <c r="AB179" i="35" s="1"/>
  <c r="M178" i="35"/>
  <c r="AA178" i="35" s="1"/>
  <c r="AB178" i="35" s="1"/>
  <c r="M177" i="35"/>
  <c r="S177" i="35" s="1"/>
  <c r="T177" i="35" s="1"/>
  <c r="M176" i="35"/>
  <c r="O176" i="35" s="1"/>
  <c r="P176" i="35" s="1"/>
  <c r="M175" i="35"/>
  <c r="M174" i="35"/>
  <c r="S174" i="35" s="1"/>
  <c r="T174" i="35" s="1"/>
  <c r="M173" i="35"/>
  <c r="AA173" i="35" s="1"/>
  <c r="AB173" i="35" s="1"/>
  <c r="M172" i="35"/>
  <c r="S172" i="35" s="1"/>
  <c r="T172" i="35" s="1"/>
  <c r="M171" i="35"/>
  <c r="AA171" i="35" s="1"/>
  <c r="AB171" i="35" s="1"/>
  <c r="M170" i="35"/>
  <c r="W170" i="35" s="1"/>
  <c r="X170" i="35" s="1"/>
  <c r="M169" i="35"/>
  <c r="M168" i="35"/>
  <c r="AA168" i="35" s="1"/>
  <c r="AB168" i="35" s="1"/>
  <c r="M167" i="35"/>
  <c r="M166" i="35"/>
  <c r="M165" i="35"/>
  <c r="W165" i="35" s="1"/>
  <c r="X165" i="35" s="1"/>
  <c r="M164" i="35"/>
  <c r="O164" i="35" s="1"/>
  <c r="P164" i="35" s="1"/>
  <c r="M163" i="35"/>
  <c r="AA163" i="35" s="1"/>
  <c r="AB163" i="35" s="1"/>
  <c r="M162" i="35"/>
  <c r="AA162" i="35"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N111" i="35" s="1"/>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J19" i="35"/>
  <c r="J18" i="35"/>
  <c r="F18" i="35"/>
  <c r="I18" i="35" s="1"/>
  <c r="N18" i="35" s="1"/>
  <c r="F16" i="35"/>
  <c r="I16" i="35" s="1"/>
  <c r="N16" i="35" s="1"/>
  <c r="C7" i="35"/>
  <c r="Z217" i="34"/>
  <c r="N238" i="34" s="1"/>
  <c r="V217" i="34"/>
  <c r="M238" i="34" s="1"/>
  <c r="R217" i="34"/>
  <c r="L238" i="34" s="1"/>
  <c r="P217" i="34"/>
  <c r="L231" i="34" s="1"/>
  <c r="L22" i="8" s="1"/>
  <c r="Z187" i="34"/>
  <c r="V187" i="34"/>
  <c r="R187" i="34"/>
  <c r="N187" i="34"/>
  <c r="L226" i="34" s="1"/>
  <c r="I22" i="8" s="1"/>
  <c r="M186" i="34"/>
  <c r="AA186" i="34" s="1"/>
  <c r="AB186" i="34" s="1"/>
  <c r="M185" i="34"/>
  <c r="O185" i="34" s="1"/>
  <c r="P185" i="34" s="1"/>
  <c r="M184" i="34"/>
  <c r="AA184" i="34" s="1"/>
  <c r="AB184" i="34" s="1"/>
  <c r="M183" i="34"/>
  <c r="S183" i="34" s="1"/>
  <c r="T183" i="34" s="1"/>
  <c r="M182" i="34"/>
  <c r="AA182" i="34" s="1"/>
  <c r="AB182" i="34" s="1"/>
  <c r="M181" i="34"/>
  <c r="W181" i="34" s="1"/>
  <c r="X181" i="34" s="1"/>
  <c r="M180" i="34"/>
  <c r="M179" i="34"/>
  <c r="AA179" i="34" s="1"/>
  <c r="AB179" i="34" s="1"/>
  <c r="M178" i="34"/>
  <c r="M177" i="34"/>
  <c r="AA177" i="34" s="1"/>
  <c r="AB177" i="34" s="1"/>
  <c r="M176" i="34"/>
  <c r="S176" i="34" s="1"/>
  <c r="T176" i="34" s="1"/>
  <c r="M175" i="34"/>
  <c r="AA175" i="34" s="1"/>
  <c r="AB175" i="34" s="1"/>
  <c r="M174" i="34"/>
  <c r="S174" i="34" s="1"/>
  <c r="T174" i="34" s="1"/>
  <c r="M173" i="34"/>
  <c r="M172" i="34"/>
  <c r="AA172" i="34" s="1"/>
  <c r="AB172" i="34" s="1"/>
  <c r="M171" i="34"/>
  <c r="AA171" i="34" s="1"/>
  <c r="AB171" i="34" s="1"/>
  <c r="M170" i="34"/>
  <c r="AA170" i="34" s="1"/>
  <c r="AB170" i="34" s="1"/>
  <c r="M169" i="34"/>
  <c r="M168" i="34"/>
  <c r="AA168" i="34" s="1"/>
  <c r="AB168" i="34" s="1"/>
  <c r="M167" i="34"/>
  <c r="S167" i="34" s="1"/>
  <c r="T167" i="34" s="1"/>
  <c r="M166" i="34"/>
  <c r="AA166" i="34" s="1"/>
  <c r="AB166" i="34" s="1"/>
  <c r="M165" i="34"/>
  <c r="W165" i="34" s="1"/>
  <c r="X165" i="34" s="1"/>
  <c r="M164" i="34"/>
  <c r="M163" i="34"/>
  <c r="AA163" i="34" s="1"/>
  <c r="AB163" i="34" s="1"/>
  <c r="M162" i="34"/>
  <c r="S162" i="34"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36" i="34"/>
  <c r="F22" i="34"/>
  <c r="I22" i="34" s="1"/>
  <c r="F21" i="34"/>
  <c r="I21" i="34" s="1"/>
  <c r="J20" i="34"/>
  <c r="C7" i="34"/>
  <c r="E37" i="34" s="1"/>
  <c r="Z217" i="33"/>
  <c r="N238" i="33" s="1"/>
  <c r="V217" i="33"/>
  <c r="M238" i="33" s="1"/>
  <c r="R217" i="33"/>
  <c r="L238" i="33" s="1"/>
  <c r="P217" i="33"/>
  <c r="L231" i="33" s="1"/>
  <c r="L21" i="8" s="1"/>
  <c r="Z187" i="33"/>
  <c r="V187" i="33"/>
  <c r="R187" i="33"/>
  <c r="N187" i="33"/>
  <c r="L226" i="33" s="1"/>
  <c r="I21" i="8" s="1"/>
  <c r="M186" i="33"/>
  <c r="AA186" i="33" s="1"/>
  <c r="AB186" i="33" s="1"/>
  <c r="M185" i="33"/>
  <c r="O185" i="33" s="1"/>
  <c r="P185" i="33" s="1"/>
  <c r="M184" i="33"/>
  <c r="AA184" i="33" s="1"/>
  <c r="AB184" i="33" s="1"/>
  <c r="M183" i="33"/>
  <c r="S183" i="33" s="1"/>
  <c r="T183" i="33" s="1"/>
  <c r="M182" i="33"/>
  <c r="AA182" i="33" s="1"/>
  <c r="AB182" i="33" s="1"/>
  <c r="M181" i="33"/>
  <c r="W181" i="33" s="1"/>
  <c r="X181" i="33" s="1"/>
  <c r="M180" i="33"/>
  <c r="M179" i="33"/>
  <c r="AA179" i="33" s="1"/>
  <c r="AB179" i="33" s="1"/>
  <c r="M178" i="33"/>
  <c r="AA178" i="33" s="1"/>
  <c r="AB178" i="33" s="1"/>
  <c r="M177" i="33"/>
  <c r="AA177" i="33" s="1"/>
  <c r="AB177" i="33" s="1"/>
  <c r="M176" i="33"/>
  <c r="AA176" i="33" s="1"/>
  <c r="AB176" i="33" s="1"/>
  <c r="M175" i="33"/>
  <c r="AA175" i="33" s="1"/>
  <c r="AB175" i="33" s="1"/>
  <c r="M174" i="33"/>
  <c r="AA174" i="33" s="1"/>
  <c r="AB174" i="33" s="1"/>
  <c r="M173" i="33"/>
  <c r="AA173" i="33" s="1"/>
  <c r="AB173" i="33" s="1"/>
  <c r="M172" i="33"/>
  <c r="AA172" i="33" s="1"/>
  <c r="AB172" i="33" s="1"/>
  <c r="M171" i="33"/>
  <c r="W171" i="33" s="1"/>
  <c r="X171" i="33" s="1"/>
  <c r="M170" i="33"/>
  <c r="AA170" i="33" s="1"/>
  <c r="AB170" i="33" s="1"/>
  <c r="M169" i="33"/>
  <c r="M168" i="33"/>
  <c r="AA168" i="33" s="1"/>
  <c r="AB168" i="33" s="1"/>
  <c r="M167" i="33"/>
  <c r="M166" i="33"/>
  <c r="AA166" i="33" s="1"/>
  <c r="AB166" i="33" s="1"/>
  <c r="M165" i="33"/>
  <c r="M164" i="33"/>
  <c r="M163" i="33"/>
  <c r="AA163" i="33" s="1"/>
  <c r="AB163" i="33" s="1"/>
  <c r="M162" i="33"/>
  <c r="W162" i="33"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N121" i="33" s="1"/>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N109" i="33" s="1"/>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N102" i="33" s="1"/>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25" i="33"/>
  <c r="J13" i="33"/>
  <c r="C7" i="33"/>
  <c r="Z217" i="32"/>
  <c r="N238" i="32" s="1"/>
  <c r="V217" i="32"/>
  <c r="M238" i="32" s="1"/>
  <c r="R217" i="32"/>
  <c r="L238" i="32" s="1"/>
  <c r="P217" i="32"/>
  <c r="L231" i="32" s="1"/>
  <c r="L20" i="8" s="1"/>
  <c r="Z187" i="32"/>
  <c r="V187" i="32"/>
  <c r="R187" i="32"/>
  <c r="N187" i="32"/>
  <c r="L226" i="32" s="1"/>
  <c r="I20" i="8" s="1"/>
  <c r="M186" i="32"/>
  <c r="W186" i="32" s="1"/>
  <c r="X186" i="32" s="1"/>
  <c r="M185" i="32"/>
  <c r="O185" i="32" s="1"/>
  <c r="P185" i="32" s="1"/>
  <c r="M184" i="32"/>
  <c r="AA184" i="32" s="1"/>
  <c r="AB184" i="32" s="1"/>
  <c r="M183" i="32"/>
  <c r="S183" i="32" s="1"/>
  <c r="T183" i="32" s="1"/>
  <c r="M182" i="32"/>
  <c r="AA182" i="32" s="1"/>
  <c r="AB182" i="32" s="1"/>
  <c r="M181" i="32"/>
  <c r="W181" i="32" s="1"/>
  <c r="X181" i="32" s="1"/>
  <c r="M180" i="32"/>
  <c r="M179" i="32"/>
  <c r="AA179" i="32" s="1"/>
  <c r="AB179" i="32" s="1"/>
  <c r="M178" i="32"/>
  <c r="S178" i="32" s="1"/>
  <c r="T178" i="32" s="1"/>
  <c r="M177" i="32"/>
  <c r="AA177" i="32" s="1"/>
  <c r="AB177" i="32" s="1"/>
  <c r="M176" i="32"/>
  <c r="W176" i="32" s="1"/>
  <c r="X176" i="32" s="1"/>
  <c r="M175" i="32"/>
  <c r="AA175" i="32" s="1"/>
  <c r="AB175" i="32" s="1"/>
  <c r="M174" i="32"/>
  <c r="AA174" i="32" s="1"/>
  <c r="AB174" i="32" s="1"/>
  <c r="M173" i="32"/>
  <c r="AA173" i="32" s="1"/>
  <c r="AB173" i="32" s="1"/>
  <c r="M172" i="32"/>
  <c r="AA172" i="32" s="1"/>
  <c r="AB172" i="32" s="1"/>
  <c r="M171" i="32"/>
  <c r="AA171" i="32" s="1"/>
  <c r="AB171" i="32" s="1"/>
  <c r="M170" i="32"/>
  <c r="AA170" i="32" s="1"/>
  <c r="AB170" i="32" s="1"/>
  <c r="M169" i="32"/>
  <c r="S169" i="32" s="1"/>
  <c r="T169" i="32" s="1"/>
  <c r="M168" i="32"/>
  <c r="AA168" i="32" s="1"/>
  <c r="AB168" i="32" s="1"/>
  <c r="M167" i="32"/>
  <c r="M166" i="32"/>
  <c r="AA166" i="32" s="1"/>
  <c r="AB166" i="32" s="1"/>
  <c r="M165" i="32"/>
  <c r="W165" i="32" s="1"/>
  <c r="X165" i="32" s="1"/>
  <c r="M164" i="32"/>
  <c r="M163" i="32"/>
  <c r="AA163" i="32" s="1"/>
  <c r="AB163" i="32" s="1"/>
  <c r="M162" i="32"/>
  <c r="O162" i="32" s="1"/>
  <c r="P162" i="32"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J14" i="32"/>
  <c r="F13" i="32"/>
  <c r="I13" i="32" s="1"/>
  <c r="N13" i="32" s="1"/>
  <c r="C7" i="32"/>
  <c r="E37" i="32" s="1"/>
  <c r="Z217" i="31"/>
  <c r="N238" i="31" s="1"/>
  <c r="V217" i="31"/>
  <c r="M238" i="31" s="1"/>
  <c r="R217" i="31"/>
  <c r="L238" i="31" s="1"/>
  <c r="P217" i="31"/>
  <c r="L231" i="31" s="1"/>
  <c r="L19" i="8" s="1"/>
  <c r="Z187" i="31"/>
  <c r="V187" i="31"/>
  <c r="R187" i="31"/>
  <c r="N187" i="31"/>
  <c r="L226" i="31" s="1"/>
  <c r="I19" i="8" s="1"/>
  <c r="M186" i="31"/>
  <c r="AA186" i="31" s="1"/>
  <c r="AB186" i="31" s="1"/>
  <c r="M185" i="31"/>
  <c r="M184" i="31"/>
  <c r="AA184" i="31" s="1"/>
  <c r="AB184" i="31" s="1"/>
  <c r="M183" i="31"/>
  <c r="S183" i="31" s="1"/>
  <c r="T183" i="31" s="1"/>
  <c r="M182" i="31"/>
  <c r="AA182" i="31" s="1"/>
  <c r="AB182" i="31" s="1"/>
  <c r="M181" i="31"/>
  <c r="M180" i="31"/>
  <c r="O180" i="31" s="1"/>
  <c r="P180" i="31" s="1"/>
  <c r="M179" i="31"/>
  <c r="AA179" i="31" s="1"/>
  <c r="AB179" i="31" s="1"/>
  <c r="M178" i="31"/>
  <c r="AA178" i="31" s="1"/>
  <c r="AB178" i="31" s="1"/>
  <c r="M177" i="31"/>
  <c r="AA177" i="31" s="1"/>
  <c r="AB177" i="31" s="1"/>
  <c r="M176" i="31"/>
  <c r="S176" i="31" s="1"/>
  <c r="T176" i="31" s="1"/>
  <c r="M175" i="31"/>
  <c r="AA175" i="31" s="1"/>
  <c r="AB175" i="31" s="1"/>
  <c r="M174" i="31"/>
  <c r="W174" i="31" s="1"/>
  <c r="X174" i="31" s="1"/>
  <c r="M173" i="31"/>
  <c r="M172" i="31"/>
  <c r="S172" i="31" s="1"/>
  <c r="T172" i="31" s="1"/>
  <c r="M171" i="31"/>
  <c r="W171" i="31" s="1"/>
  <c r="X171" i="31" s="1"/>
  <c r="M170" i="31"/>
  <c r="AA170" i="31" s="1"/>
  <c r="AB170" i="31" s="1"/>
  <c r="M169" i="31"/>
  <c r="M168" i="31"/>
  <c r="M167" i="31"/>
  <c r="M166" i="31"/>
  <c r="AA166" i="31" s="1"/>
  <c r="AB166" i="31" s="1"/>
  <c r="M165" i="31"/>
  <c r="S165" i="31" s="1"/>
  <c r="T165" i="31" s="1"/>
  <c r="M164" i="31"/>
  <c r="M163" i="31"/>
  <c r="M162" i="31"/>
  <c r="O162" i="31"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N121" i="31" s="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N102" i="31" s="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J17" i="31"/>
  <c r="C7" i="31"/>
  <c r="E37" i="31" s="1"/>
  <c r="Z217" i="30"/>
  <c r="N238" i="30" s="1"/>
  <c r="V217" i="30"/>
  <c r="M238" i="30" s="1"/>
  <c r="R217" i="30"/>
  <c r="L238" i="30" s="1"/>
  <c r="P217" i="30"/>
  <c r="L231" i="30" s="1"/>
  <c r="L18" i="8" s="1"/>
  <c r="Z187" i="30"/>
  <c r="V187" i="30"/>
  <c r="R187" i="30"/>
  <c r="N187" i="30"/>
  <c r="L226" i="30" s="1"/>
  <c r="I18" i="8" s="1"/>
  <c r="M186" i="30"/>
  <c r="AA186" i="30" s="1"/>
  <c r="AB186" i="30" s="1"/>
  <c r="M185" i="30"/>
  <c r="O185" i="30" s="1"/>
  <c r="P185" i="30" s="1"/>
  <c r="M184" i="30"/>
  <c r="AA184" i="30" s="1"/>
  <c r="AB184" i="30" s="1"/>
  <c r="M183" i="30"/>
  <c r="S183" i="30" s="1"/>
  <c r="T183" i="30" s="1"/>
  <c r="M182" i="30"/>
  <c r="AA182" i="30" s="1"/>
  <c r="AB182" i="30" s="1"/>
  <c r="M181" i="30"/>
  <c r="W181" i="30" s="1"/>
  <c r="X181" i="30" s="1"/>
  <c r="M180" i="30"/>
  <c r="O180" i="30" s="1"/>
  <c r="P180" i="30" s="1"/>
  <c r="M179" i="30"/>
  <c r="AA179" i="30" s="1"/>
  <c r="AB179" i="30" s="1"/>
  <c r="M178" i="30"/>
  <c r="AA178" i="30" s="1"/>
  <c r="AB178" i="30" s="1"/>
  <c r="M177" i="30"/>
  <c r="AA177" i="30" s="1"/>
  <c r="AB177" i="30" s="1"/>
  <c r="M176" i="30"/>
  <c r="M175" i="30"/>
  <c r="AA175" i="30" s="1"/>
  <c r="AB175" i="30" s="1"/>
  <c r="M174" i="30"/>
  <c r="W174" i="30" s="1"/>
  <c r="X174" i="30" s="1"/>
  <c r="M173" i="30"/>
  <c r="M172" i="30"/>
  <c r="S172" i="30" s="1"/>
  <c r="T172" i="30" s="1"/>
  <c r="M171" i="30"/>
  <c r="O171" i="30" s="1"/>
  <c r="P171" i="30" s="1"/>
  <c r="M170" i="30"/>
  <c r="AA170" i="30" s="1"/>
  <c r="AB170" i="30" s="1"/>
  <c r="M169" i="30"/>
  <c r="O169" i="30" s="1"/>
  <c r="P169" i="30" s="1"/>
  <c r="M168" i="30"/>
  <c r="AA168" i="30" s="1"/>
  <c r="AB168" i="30" s="1"/>
  <c r="M167" i="30"/>
  <c r="S167" i="30" s="1"/>
  <c r="T167" i="30" s="1"/>
  <c r="M166" i="30"/>
  <c r="AA166" i="30" s="1"/>
  <c r="AB166" i="30" s="1"/>
  <c r="M165" i="30"/>
  <c r="W165" i="30" s="1"/>
  <c r="X165" i="30" s="1"/>
  <c r="M164" i="30"/>
  <c r="O164" i="30" s="1"/>
  <c r="P164" i="30" s="1"/>
  <c r="M163" i="30"/>
  <c r="AA163" i="30" s="1"/>
  <c r="AB163" i="30" s="1"/>
  <c r="M162" i="30"/>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M186" i="29"/>
  <c r="AA186" i="29" s="1"/>
  <c r="AB186" i="29" s="1"/>
  <c r="M185" i="29"/>
  <c r="O185" i="29" s="1"/>
  <c r="P185" i="29" s="1"/>
  <c r="M184" i="29"/>
  <c r="AA184" i="29" s="1"/>
  <c r="AB184" i="29" s="1"/>
  <c r="M183" i="29"/>
  <c r="S183" i="29" s="1"/>
  <c r="T183" i="29" s="1"/>
  <c r="M182" i="29"/>
  <c r="AA182" i="29" s="1"/>
  <c r="AB182" i="29" s="1"/>
  <c r="M181" i="29"/>
  <c r="W181" i="29" s="1"/>
  <c r="X181" i="29" s="1"/>
  <c r="M180" i="29"/>
  <c r="AA180" i="29" s="1"/>
  <c r="AB180" i="29" s="1"/>
  <c r="M179" i="29"/>
  <c r="AA179" i="29" s="1"/>
  <c r="AB179" i="29" s="1"/>
  <c r="M178" i="29"/>
  <c r="W178" i="29" s="1"/>
  <c r="X178" i="29" s="1"/>
  <c r="M177" i="29"/>
  <c r="AA177" i="29" s="1"/>
  <c r="AB177" i="29" s="1"/>
  <c r="M176" i="29"/>
  <c r="W176" i="29" s="1"/>
  <c r="X176" i="29" s="1"/>
  <c r="M175" i="29"/>
  <c r="AA175" i="29" s="1"/>
  <c r="AB175" i="29" s="1"/>
  <c r="M174" i="29"/>
  <c r="S174" i="29" s="1"/>
  <c r="T174" i="29" s="1"/>
  <c r="M173" i="29"/>
  <c r="AA173" i="29" s="1"/>
  <c r="AB173" i="29" s="1"/>
  <c r="M172" i="29"/>
  <c r="W172" i="29" s="1"/>
  <c r="X172" i="29" s="1"/>
  <c r="M171" i="29"/>
  <c r="M170" i="29"/>
  <c r="S170" i="29" s="1"/>
  <c r="T170" i="29" s="1"/>
  <c r="M169" i="29"/>
  <c r="O169" i="29" s="1"/>
  <c r="P169" i="29" s="1"/>
  <c r="M168" i="29"/>
  <c r="AA168" i="29" s="1"/>
  <c r="AB168" i="29" s="1"/>
  <c r="M167" i="29"/>
  <c r="S167" i="29" s="1"/>
  <c r="T167" i="29" s="1"/>
  <c r="M166" i="29"/>
  <c r="AA166" i="29" s="1"/>
  <c r="AB166" i="29" s="1"/>
  <c r="M165" i="29"/>
  <c r="M164" i="29"/>
  <c r="AA164" i="29" s="1"/>
  <c r="AB164" i="29" s="1"/>
  <c r="M163" i="29"/>
  <c r="AA163" i="29" s="1"/>
  <c r="AB163" i="29" s="1"/>
  <c r="M162" i="29"/>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J12" i="29"/>
  <c r="C7" i="29"/>
  <c r="Z217" i="28"/>
  <c r="N238" i="28" s="1"/>
  <c r="V217" i="28"/>
  <c r="M238" i="28" s="1"/>
  <c r="R217" i="28"/>
  <c r="L238" i="28" s="1"/>
  <c r="P217" i="28"/>
  <c r="L231" i="28" s="1"/>
  <c r="L16" i="8" s="1"/>
  <c r="Z187" i="28"/>
  <c r="V187" i="28"/>
  <c r="R187" i="28"/>
  <c r="N187" i="28"/>
  <c r="L226" i="28" s="1"/>
  <c r="I16" i="8" s="1"/>
  <c r="M186" i="28"/>
  <c r="AA186" i="28" s="1"/>
  <c r="AB186" i="28" s="1"/>
  <c r="M185" i="28"/>
  <c r="M184" i="28"/>
  <c r="AA184" i="28" s="1"/>
  <c r="AB184" i="28" s="1"/>
  <c r="M183" i="28"/>
  <c r="S183" i="28" s="1"/>
  <c r="T183" i="28" s="1"/>
  <c r="M182" i="28"/>
  <c r="AA182" i="28" s="1"/>
  <c r="AB182" i="28" s="1"/>
  <c r="M181" i="28"/>
  <c r="M180" i="28"/>
  <c r="M179" i="28"/>
  <c r="AA179" i="28" s="1"/>
  <c r="AB179" i="28" s="1"/>
  <c r="M178" i="28"/>
  <c r="AA178" i="28" s="1"/>
  <c r="AB178" i="28" s="1"/>
  <c r="M177" i="28"/>
  <c r="AA177" i="28" s="1"/>
  <c r="AB177" i="28" s="1"/>
  <c r="M176" i="28"/>
  <c r="AA176" i="28" s="1"/>
  <c r="AB176" i="28" s="1"/>
  <c r="M175" i="28"/>
  <c r="M174" i="28"/>
  <c r="AA174" i="28" s="1"/>
  <c r="AB174" i="28" s="1"/>
  <c r="M173" i="28"/>
  <c r="S173" i="28" s="1"/>
  <c r="T173" i="28" s="1"/>
  <c r="M172" i="28"/>
  <c r="AA172" i="28" s="1"/>
  <c r="AB172" i="28" s="1"/>
  <c r="M171" i="28"/>
  <c r="M170" i="28"/>
  <c r="AA170" i="28" s="1"/>
  <c r="AB170" i="28" s="1"/>
  <c r="M169" i="28"/>
  <c r="M168" i="28"/>
  <c r="AA168" i="28" s="1"/>
  <c r="AB168" i="28" s="1"/>
  <c r="M167" i="28"/>
  <c r="S167" i="28" s="1"/>
  <c r="T167" i="28" s="1"/>
  <c r="M166" i="28"/>
  <c r="AA166" i="28" s="1"/>
  <c r="AB166" i="28" s="1"/>
  <c r="M165" i="28"/>
  <c r="W165" i="28" s="1"/>
  <c r="X165" i="28" s="1"/>
  <c r="M164" i="28"/>
  <c r="M163" i="28"/>
  <c r="AA163" i="28" s="1"/>
  <c r="AB163" i="28" s="1"/>
  <c r="M162" i="28"/>
  <c r="AA162" i="2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N106" i="28" s="1"/>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M186" i="27"/>
  <c r="AA186" i="27" s="1"/>
  <c r="AB186" i="27" s="1"/>
  <c r="M185" i="27"/>
  <c r="O185" i="27" s="1"/>
  <c r="P185" i="27" s="1"/>
  <c r="M184" i="27"/>
  <c r="AA184" i="27" s="1"/>
  <c r="AB184" i="27" s="1"/>
  <c r="M183" i="27"/>
  <c r="M182" i="27"/>
  <c r="AA182" i="27" s="1"/>
  <c r="AB182" i="27" s="1"/>
  <c r="M181" i="27"/>
  <c r="W181" i="27" s="1"/>
  <c r="X181" i="27" s="1"/>
  <c r="M180" i="27"/>
  <c r="M179" i="27"/>
  <c r="AA179" i="27" s="1"/>
  <c r="AB179" i="27" s="1"/>
  <c r="M178" i="27"/>
  <c r="AA178" i="27" s="1"/>
  <c r="AB178" i="27" s="1"/>
  <c r="M177" i="27"/>
  <c r="AA177" i="27" s="1"/>
  <c r="AB177" i="27" s="1"/>
  <c r="M176" i="27"/>
  <c r="AA176" i="27" s="1"/>
  <c r="AB176" i="27" s="1"/>
  <c r="M175" i="27"/>
  <c r="AA175" i="27" s="1"/>
  <c r="AB175" i="27" s="1"/>
  <c r="M174" i="27"/>
  <c r="S174" i="27" s="1"/>
  <c r="T174" i="27" s="1"/>
  <c r="M173" i="27"/>
  <c r="AA173" i="27" s="1"/>
  <c r="AB173" i="27" s="1"/>
  <c r="M172" i="27"/>
  <c r="W172" i="27" s="1"/>
  <c r="X172" i="27" s="1"/>
  <c r="M171" i="27"/>
  <c r="O171" i="27" s="1"/>
  <c r="P171" i="27" s="1"/>
  <c r="M170" i="27"/>
  <c r="O170" i="27" s="1"/>
  <c r="P170" i="27" s="1"/>
  <c r="M169" i="27"/>
  <c r="O169" i="27" s="1"/>
  <c r="P169" i="27" s="1"/>
  <c r="M168" i="27"/>
  <c r="AA168" i="27" s="1"/>
  <c r="AB168" i="27" s="1"/>
  <c r="M167" i="27"/>
  <c r="M166" i="27"/>
  <c r="AA166" i="27" s="1"/>
  <c r="AB166" i="27" s="1"/>
  <c r="M165" i="27"/>
  <c r="W165" i="27" s="1"/>
  <c r="X165" i="27" s="1"/>
  <c r="M164" i="27"/>
  <c r="M163" i="27"/>
  <c r="AA163" i="27" s="1"/>
  <c r="AB163" i="27" s="1"/>
  <c r="M162" i="27"/>
  <c r="AA162" i="27" s="1"/>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M111" i="27"/>
  <c r="S111" i="27" s="1"/>
  <c r="T111" i="27" s="1"/>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M58" i="27"/>
  <c r="N57" i="27"/>
  <c r="N56" i="27"/>
  <c r="N55" i="27"/>
  <c r="N54" i="27"/>
  <c r="N53" i="27"/>
  <c r="N52" i="27"/>
  <c r="N51" i="27"/>
  <c r="N50" i="27"/>
  <c r="N49" i="27"/>
  <c r="N48" i="27"/>
  <c r="N47" i="27"/>
  <c r="N46" i="27"/>
  <c r="M46" i="27"/>
  <c r="S46" i="27" s="1"/>
  <c r="T46" i="27" s="1"/>
  <c r="N45" i="27"/>
  <c r="N44" i="27"/>
  <c r="N43" i="27"/>
  <c r="N42" i="27"/>
  <c r="Z37" i="27"/>
  <c r="V37" i="27"/>
  <c r="R37" i="27"/>
  <c r="F33" i="27"/>
  <c r="I33" i="27" s="1"/>
  <c r="N33" i="27" s="1"/>
  <c r="F32" i="27"/>
  <c r="I32" i="27" s="1"/>
  <c r="M26" i="27"/>
  <c r="S26" i="27" s="1"/>
  <c r="T26" i="27" s="1"/>
  <c r="F20" i="27"/>
  <c r="I20" i="27" s="1"/>
  <c r="N20" i="27" s="1"/>
  <c r="J20" i="27"/>
  <c r="J18" i="27"/>
  <c r="F18" i="27"/>
  <c r="I18" i="27" s="1"/>
  <c r="N18" i="27" s="1"/>
  <c r="J17" i="27"/>
  <c r="F17" i="27"/>
  <c r="I17" i="27" s="1"/>
  <c r="N17" i="27" s="1"/>
  <c r="M16" i="27"/>
  <c r="AA16" i="27" s="1"/>
  <c r="AB16"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M186" i="26"/>
  <c r="AA186" i="26" s="1"/>
  <c r="AB186" i="26" s="1"/>
  <c r="M185" i="26"/>
  <c r="O185" i="26" s="1"/>
  <c r="P185" i="26" s="1"/>
  <c r="M184" i="26"/>
  <c r="AA184" i="26" s="1"/>
  <c r="AB184" i="26" s="1"/>
  <c r="M183" i="26"/>
  <c r="M182" i="26"/>
  <c r="M181" i="26"/>
  <c r="W181" i="26" s="1"/>
  <c r="X181" i="26" s="1"/>
  <c r="M180" i="26"/>
  <c r="AA180" i="26" s="1"/>
  <c r="AB180" i="26" s="1"/>
  <c r="M179" i="26"/>
  <c r="AA179" i="26" s="1"/>
  <c r="AB179" i="26" s="1"/>
  <c r="M178" i="26"/>
  <c r="M177" i="26"/>
  <c r="AA177" i="26" s="1"/>
  <c r="AB177" i="26" s="1"/>
  <c r="M176" i="26"/>
  <c r="S176" i="26" s="1"/>
  <c r="T176" i="26" s="1"/>
  <c r="M175" i="26"/>
  <c r="AA175" i="26" s="1"/>
  <c r="AB175" i="26" s="1"/>
  <c r="M174" i="26"/>
  <c r="M173" i="26"/>
  <c r="M172" i="26"/>
  <c r="O172" i="26" s="1"/>
  <c r="P172" i="26" s="1"/>
  <c r="M171" i="26"/>
  <c r="S171" i="26" s="1"/>
  <c r="T171" i="26" s="1"/>
  <c r="M170" i="26"/>
  <c r="S170" i="26" s="1"/>
  <c r="T170" i="26" s="1"/>
  <c r="M169" i="26"/>
  <c r="AA169" i="26" s="1"/>
  <c r="AB169" i="26" s="1"/>
  <c r="M168" i="26"/>
  <c r="AA168" i="26" s="1"/>
  <c r="AB168" i="26" s="1"/>
  <c r="M167" i="26"/>
  <c r="S167" i="26" s="1"/>
  <c r="T167" i="26" s="1"/>
  <c r="M166" i="26"/>
  <c r="M165" i="26"/>
  <c r="M164" i="26"/>
  <c r="AA164" i="26" s="1"/>
  <c r="AB164" i="26" s="1"/>
  <c r="M163" i="26"/>
  <c r="AA163" i="26" s="1"/>
  <c r="AB163" i="26" s="1"/>
  <c r="M162" i="26"/>
  <c r="O162" i="26" s="1"/>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M186" i="25"/>
  <c r="AA186" i="25" s="1"/>
  <c r="AB186" i="25" s="1"/>
  <c r="M185" i="25"/>
  <c r="O185" i="25" s="1"/>
  <c r="P185" i="25" s="1"/>
  <c r="M184" i="25"/>
  <c r="AA184" i="25" s="1"/>
  <c r="AB184" i="25" s="1"/>
  <c r="M183" i="25"/>
  <c r="S183" i="25" s="1"/>
  <c r="T183" i="25" s="1"/>
  <c r="M182" i="25"/>
  <c r="AA182" i="25" s="1"/>
  <c r="AB182" i="25" s="1"/>
  <c r="M181" i="25"/>
  <c r="W181" i="25" s="1"/>
  <c r="X181" i="25" s="1"/>
  <c r="M180" i="25"/>
  <c r="O180" i="25" s="1"/>
  <c r="P180" i="25" s="1"/>
  <c r="M179" i="25"/>
  <c r="AA179" i="25" s="1"/>
  <c r="AB179" i="25" s="1"/>
  <c r="M178" i="25"/>
  <c r="M177" i="25"/>
  <c r="AA177" i="25" s="1"/>
  <c r="AB177" i="25" s="1"/>
  <c r="M176" i="25"/>
  <c r="AA176" i="25" s="1"/>
  <c r="AB176" i="25" s="1"/>
  <c r="M175" i="25"/>
  <c r="AA175" i="25" s="1"/>
  <c r="AB175" i="25" s="1"/>
  <c r="M174" i="25"/>
  <c r="M173" i="25"/>
  <c r="M172" i="25"/>
  <c r="S172" i="25" s="1"/>
  <c r="T172" i="25" s="1"/>
  <c r="M171" i="25"/>
  <c r="AA171" i="25" s="1"/>
  <c r="AB171" i="25" s="1"/>
  <c r="M170" i="25"/>
  <c r="AA170" i="25" s="1"/>
  <c r="AB170" i="25" s="1"/>
  <c r="M169" i="25"/>
  <c r="M168" i="25"/>
  <c r="S168" i="25" s="1"/>
  <c r="T168" i="25" s="1"/>
  <c r="M167" i="25"/>
  <c r="S167" i="25" s="1"/>
  <c r="T167" i="25" s="1"/>
  <c r="M166" i="25"/>
  <c r="M165" i="25"/>
  <c r="M164" i="25"/>
  <c r="M163" i="25"/>
  <c r="AA163" i="25" s="1"/>
  <c r="AB163" i="25" s="1"/>
  <c r="M162"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M186" i="24"/>
  <c r="AA186" i="24" s="1"/>
  <c r="AB186" i="24" s="1"/>
  <c r="M185" i="24"/>
  <c r="O185" i="24" s="1"/>
  <c r="P185" i="24" s="1"/>
  <c r="M184" i="24"/>
  <c r="AA184" i="24" s="1"/>
  <c r="AB184" i="24" s="1"/>
  <c r="M183" i="24"/>
  <c r="S183" i="24" s="1"/>
  <c r="T183" i="24" s="1"/>
  <c r="M182" i="24"/>
  <c r="AA182" i="24" s="1"/>
  <c r="AB182" i="24" s="1"/>
  <c r="M181" i="24"/>
  <c r="W181" i="24" s="1"/>
  <c r="X181" i="24" s="1"/>
  <c r="M180" i="24"/>
  <c r="AA180" i="24" s="1"/>
  <c r="AB180" i="24" s="1"/>
  <c r="M179" i="24"/>
  <c r="AA179" i="24" s="1"/>
  <c r="AB179" i="24" s="1"/>
  <c r="M178" i="24"/>
  <c r="AA178" i="24" s="1"/>
  <c r="AB178" i="24" s="1"/>
  <c r="M177" i="24"/>
  <c r="S177" i="24" s="1"/>
  <c r="T177" i="24" s="1"/>
  <c r="M176" i="24"/>
  <c r="O176" i="24" s="1"/>
  <c r="P176" i="24" s="1"/>
  <c r="M175" i="24"/>
  <c r="AA175" i="24" s="1"/>
  <c r="AB175" i="24" s="1"/>
  <c r="M174" i="24"/>
  <c r="S174" i="24" s="1"/>
  <c r="T174" i="24" s="1"/>
  <c r="M173" i="24"/>
  <c r="AA173" i="24" s="1"/>
  <c r="AB173" i="24" s="1"/>
  <c r="M172" i="24"/>
  <c r="AA172" i="24" s="1"/>
  <c r="AB172" i="24" s="1"/>
  <c r="M171" i="24"/>
  <c r="M170" i="24"/>
  <c r="M169" i="24"/>
  <c r="M168" i="24"/>
  <c r="M167" i="24"/>
  <c r="S167" i="24" s="1"/>
  <c r="T167" i="24" s="1"/>
  <c r="M166" i="24"/>
  <c r="M165" i="24"/>
  <c r="M164" i="24"/>
  <c r="M163" i="24"/>
  <c r="AA163" i="24" s="1"/>
  <c r="AB163" i="24" s="1"/>
  <c r="M162" i="24"/>
  <c r="S162" i="24" s="1"/>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M186" i="23"/>
  <c r="AA186" i="23" s="1"/>
  <c r="AB186" i="23" s="1"/>
  <c r="M185" i="23"/>
  <c r="O185" i="23" s="1"/>
  <c r="P185" i="23" s="1"/>
  <c r="M184" i="23"/>
  <c r="AA184" i="23" s="1"/>
  <c r="AB184" i="23" s="1"/>
  <c r="M183" i="23"/>
  <c r="S183" i="23" s="1"/>
  <c r="T183" i="23" s="1"/>
  <c r="M182" i="23"/>
  <c r="AA182" i="23" s="1"/>
  <c r="AB182" i="23" s="1"/>
  <c r="M181" i="23"/>
  <c r="W181" i="23" s="1"/>
  <c r="X181" i="23" s="1"/>
  <c r="M180" i="23"/>
  <c r="M179" i="23"/>
  <c r="AA179" i="23" s="1"/>
  <c r="AB179" i="23" s="1"/>
  <c r="M178" i="23"/>
  <c r="AA178" i="23" s="1"/>
  <c r="AB178" i="23" s="1"/>
  <c r="M177" i="23"/>
  <c r="W177" i="23" s="1"/>
  <c r="X177" i="23" s="1"/>
  <c r="M176" i="23"/>
  <c r="O176" i="23" s="1"/>
  <c r="P176" i="23" s="1"/>
  <c r="M175" i="23"/>
  <c r="AA175" i="23" s="1"/>
  <c r="AB175" i="23" s="1"/>
  <c r="M174" i="23"/>
  <c r="S174" i="23" s="1"/>
  <c r="T174" i="23" s="1"/>
  <c r="M173" i="23"/>
  <c r="W173" i="23" s="1"/>
  <c r="X173" i="23" s="1"/>
  <c r="M172" i="23"/>
  <c r="M171" i="23"/>
  <c r="AA171" i="23" s="1"/>
  <c r="AB171" i="23" s="1"/>
  <c r="M170" i="23"/>
  <c r="AA170" i="23" s="1"/>
  <c r="AB170" i="23" s="1"/>
  <c r="M169" i="23"/>
  <c r="O169" i="23" s="1"/>
  <c r="P169" i="23" s="1"/>
  <c r="M168" i="23"/>
  <c r="M167" i="23"/>
  <c r="S167" i="23" s="1"/>
  <c r="T167" i="23" s="1"/>
  <c r="M166" i="23"/>
  <c r="AA166" i="23" s="1"/>
  <c r="AB166" i="23" s="1"/>
  <c r="M165" i="23"/>
  <c r="W165" i="23" s="1"/>
  <c r="X165" i="23" s="1"/>
  <c r="M164" i="23"/>
  <c r="M163" i="23"/>
  <c r="AA163" i="23" s="1"/>
  <c r="AB163" i="23" s="1"/>
  <c r="W162" i="23"/>
  <c r="X162" i="23" s="1"/>
  <c r="S162" i="23"/>
  <c r="T162" i="23" s="1"/>
  <c r="M162" i="23"/>
  <c r="AA162" i="23" s="1"/>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M186" i="22"/>
  <c r="AA186" i="22" s="1"/>
  <c r="AB186" i="22" s="1"/>
  <c r="M185" i="22"/>
  <c r="O185" i="22" s="1"/>
  <c r="P185" i="22" s="1"/>
  <c r="M184" i="22"/>
  <c r="AA184" i="22" s="1"/>
  <c r="AB184" i="22" s="1"/>
  <c r="M183" i="22"/>
  <c r="S183" i="22" s="1"/>
  <c r="T183" i="22" s="1"/>
  <c r="M182" i="22"/>
  <c r="AA182" i="22" s="1"/>
  <c r="AB182" i="22" s="1"/>
  <c r="M181" i="22"/>
  <c r="W181" i="22" s="1"/>
  <c r="X181" i="22" s="1"/>
  <c r="M180" i="22"/>
  <c r="M179" i="22"/>
  <c r="AA179" i="22" s="1"/>
  <c r="AB179" i="22" s="1"/>
  <c r="M178" i="22"/>
  <c r="W178" i="22" s="1"/>
  <c r="X178" i="22" s="1"/>
  <c r="M177" i="22"/>
  <c r="AA177" i="22" s="1"/>
  <c r="AB177" i="22" s="1"/>
  <c r="M176" i="22"/>
  <c r="M175" i="22"/>
  <c r="AA175" i="22" s="1"/>
  <c r="AB175" i="22" s="1"/>
  <c r="M174" i="22"/>
  <c r="S174" i="22" s="1"/>
  <c r="T174" i="22" s="1"/>
  <c r="M173" i="22"/>
  <c r="M172" i="22"/>
  <c r="O172" i="22" s="1"/>
  <c r="P172" i="22" s="1"/>
  <c r="M171" i="22"/>
  <c r="AA171" i="22" s="1"/>
  <c r="AB171" i="22" s="1"/>
  <c r="M170" i="22"/>
  <c r="O170" i="22" s="1"/>
  <c r="P170" i="22" s="1"/>
  <c r="M169" i="22"/>
  <c r="O169" i="22" s="1"/>
  <c r="P169" i="22" s="1"/>
  <c r="M168" i="22"/>
  <c r="AA168" i="22" s="1"/>
  <c r="AB168" i="22" s="1"/>
  <c r="M167" i="22"/>
  <c r="S167" i="22" s="1"/>
  <c r="T167" i="22" s="1"/>
  <c r="M166" i="22"/>
  <c r="S166" i="22" s="1"/>
  <c r="T166" i="22" s="1"/>
  <c r="M165" i="22"/>
  <c r="W165" i="22" s="1"/>
  <c r="X165" i="22" s="1"/>
  <c r="M164" i="22"/>
  <c r="O164" i="22" s="1"/>
  <c r="P164" i="22" s="1"/>
  <c r="M163" i="22"/>
  <c r="AA163" i="22" s="1"/>
  <c r="AB163" i="22" s="1"/>
  <c r="M162" i="22"/>
  <c r="AA162" i="22" s="1"/>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N106" i="22" s="1"/>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M186" i="21"/>
  <c r="S186" i="21" s="1"/>
  <c r="T186" i="21" s="1"/>
  <c r="M185" i="21"/>
  <c r="O185" i="21" s="1"/>
  <c r="P185" i="21" s="1"/>
  <c r="M184" i="21"/>
  <c r="W184" i="21" s="1"/>
  <c r="X184" i="21" s="1"/>
  <c r="M183" i="21"/>
  <c r="S183" i="21" s="1"/>
  <c r="T183" i="21" s="1"/>
  <c r="M182" i="21"/>
  <c r="AA182" i="21" s="1"/>
  <c r="AB182" i="21" s="1"/>
  <c r="M181" i="21"/>
  <c r="W181" i="21" s="1"/>
  <c r="X181" i="21" s="1"/>
  <c r="M180" i="21"/>
  <c r="M179" i="21"/>
  <c r="AA179" i="21" s="1"/>
  <c r="AB179" i="21" s="1"/>
  <c r="M178" i="21"/>
  <c r="W178" i="21" s="1"/>
  <c r="X178" i="21" s="1"/>
  <c r="M177" i="21"/>
  <c r="AA177" i="21" s="1"/>
  <c r="AB177" i="21" s="1"/>
  <c r="M176" i="21"/>
  <c r="S176" i="21" s="1"/>
  <c r="T176" i="21" s="1"/>
  <c r="M175" i="21"/>
  <c r="M174" i="21"/>
  <c r="W174" i="21" s="1"/>
  <c r="X174" i="21" s="1"/>
  <c r="M173" i="21"/>
  <c r="M172" i="21"/>
  <c r="O172" i="21" s="1"/>
  <c r="P172" i="21" s="1"/>
  <c r="M171" i="21"/>
  <c r="AA171" i="21" s="1"/>
  <c r="AB171" i="21" s="1"/>
  <c r="M170" i="21"/>
  <c r="S170" i="21" s="1"/>
  <c r="T170" i="21" s="1"/>
  <c r="M169" i="21"/>
  <c r="M168" i="21"/>
  <c r="W168" i="21" s="1"/>
  <c r="X168" i="21" s="1"/>
  <c r="M167" i="21"/>
  <c r="AA167" i="21" s="1"/>
  <c r="AB167" i="21" s="1"/>
  <c r="M166" i="21"/>
  <c r="M165" i="21"/>
  <c r="M164" i="21"/>
  <c r="O164" i="21" s="1"/>
  <c r="M163" i="21"/>
  <c r="M162" i="21"/>
  <c r="Z157" i="21"/>
  <c r="V157" i="21"/>
  <c r="R157" i="21"/>
  <c r="N157" i="21"/>
  <c r="L225" i="21" s="1"/>
  <c r="H9" i="8" s="1"/>
  <c r="M136" i="21"/>
  <c r="W136" i="21" s="1"/>
  <c r="X136" i="21" s="1"/>
  <c r="M132" i="2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M116"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M110" i="21"/>
  <c r="S110" i="21" s="1"/>
  <c r="T110" i="21" s="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J36" i="21"/>
  <c r="F33" i="21"/>
  <c r="I33" i="21" s="1"/>
  <c r="N33" i="21" s="1"/>
  <c r="F32" i="21"/>
  <c r="I32" i="21" s="1"/>
  <c r="N32" i="21" s="1"/>
  <c r="M29" i="21"/>
  <c r="AA29" i="21" s="1"/>
  <c r="AB29" i="21" s="1"/>
  <c r="M28" i="21"/>
  <c r="AA28" i="21" s="1"/>
  <c r="AB28" i="21" s="1"/>
  <c r="F24" i="21"/>
  <c r="I24" i="21" s="1"/>
  <c r="N24" i="21" s="1"/>
  <c r="J24" i="21"/>
  <c r="F23" i="21"/>
  <c r="I23" i="21" s="1"/>
  <c r="N23" i="21" s="1"/>
  <c r="M21" i="21"/>
  <c r="AA21" i="21" s="1"/>
  <c r="AB21" i="21" s="1"/>
  <c r="M20" i="21"/>
  <c r="AA20" i="21" s="1"/>
  <c r="AB20" i="21" s="1"/>
  <c r="F17" i="21"/>
  <c r="I17" i="21" s="1"/>
  <c r="M16" i="21"/>
  <c r="S16" i="21" s="1"/>
  <c r="T16" i="21" s="1"/>
  <c r="J16" i="21"/>
  <c r="F16" i="21"/>
  <c r="I16" i="21" s="1"/>
  <c r="N16" i="21" s="1"/>
  <c r="J15" i="21"/>
  <c r="F15" i="21"/>
  <c r="I15" i="21" s="1"/>
  <c r="N15" i="21" s="1"/>
  <c r="J14" i="21"/>
  <c r="M13" i="21"/>
  <c r="AA13" i="21" s="1"/>
  <c r="AB13" i="21" s="1"/>
  <c r="J13" i="21"/>
  <c r="F13" i="21"/>
  <c r="I13" i="21" s="1"/>
  <c r="M12" i="21"/>
  <c r="AA12" i="21" s="1"/>
  <c r="F12" i="21"/>
  <c r="I12" i="21" s="1"/>
  <c r="N12" i="21" s="1"/>
  <c r="J12" i="21"/>
  <c r="C7" i="21"/>
  <c r="M119" i="21"/>
  <c r="Z217" i="20"/>
  <c r="N238" i="20" s="1"/>
  <c r="V217" i="20"/>
  <c r="M238" i="20" s="1"/>
  <c r="R217" i="20"/>
  <c r="L238" i="20" s="1"/>
  <c r="P217" i="20"/>
  <c r="L231" i="20" s="1"/>
  <c r="L8" i="8" s="1"/>
  <c r="Z187" i="20"/>
  <c r="V187" i="20"/>
  <c r="R187" i="20"/>
  <c r="N187" i="20"/>
  <c r="L226" i="20" s="1"/>
  <c r="I8" i="8" s="1"/>
  <c r="M186" i="20"/>
  <c r="AA186" i="20" s="1"/>
  <c r="AB186" i="20" s="1"/>
  <c r="M185" i="20"/>
  <c r="O185" i="20" s="1"/>
  <c r="P185" i="20" s="1"/>
  <c r="M184" i="20"/>
  <c r="AA184" i="20" s="1"/>
  <c r="AB184" i="20" s="1"/>
  <c r="M183" i="20"/>
  <c r="S183" i="20" s="1"/>
  <c r="T183" i="20" s="1"/>
  <c r="M182" i="20"/>
  <c r="AA182" i="20" s="1"/>
  <c r="AB182" i="20" s="1"/>
  <c r="M181" i="20"/>
  <c r="W181" i="20" s="1"/>
  <c r="X181" i="20" s="1"/>
  <c r="M180" i="20"/>
  <c r="M179" i="20"/>
  <c r="M178" i="20"/>
  <c r="O178" i="20" s="1"/>
  <c r="P178" i="20" s="1"/>
  <c r="M177" i="20"/>
  <c r="AA177" i="20" s="1"/>
  <c r="AB177" i="20" s="1"/>
  <c r="M176" i="20"/>
  <c r="O176" i="20" s="1"/>
  <c r="P176" i="20" s="1"/>
  <c r="M175" i="20"/>
  <c r="M174" i="20"/>
  <c r="S174" i="20" s="1"/>
  <c r="T174" i="20" s="1"/>
  <c r="M173" i="20"/>
  <c r="AA173" i="20" s="1"/>
  <c r="AB173" i="20" s="1"/>
  <c r="M172" i="20"/>
  <c r="M171" i="20"/>
  <c r="AA171" i="20" s="1"/>
  <c r="AB171" i="20" s="1"/>
  <c r="M170" i="20"/>
  <c r="W170" i="20" s="1"/>
  <c r="X170" i="20" s="1"/>
  <c r="M169" i="20"/>
  <c r="O169" i="20" s="1"/>
  <c r="P169" i="20" s="1"/>
  <c r="M168" i="20"/>
  <c r="AA168" i="20" s="1"/>
  <c r="AB168" i="20" s="1"/>
  <c r="M167" i="20"/>
  <c r="S167" i="20" s="1"/>
  <c r="T167" i="20" s="1"/>
  <c r="M166" i="20"/>
  <c r="M165" i="20"/>
  <c r="S165" i="20" s="1"/>
  <c r="T165" i="20" s="1"/>
  <c r="M164" i="20"/>
  <c r="M163" i="20"/>
  <c r="AA163" i="20" s="1"/>
  <c r="AB163" i="20" s="1"/>
  <c r="M162" i="20"/>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N106" i="20" s="1"/>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M186" i="19"/>
  <c r="AA186" i="19" s="1"/>
  <c r="AB186" i="19" s="1"/>
  <c r="M185" i="19"/>
  <c r="O185" i="19" s="1"/>
  <c r="P185" i="19" s="1"/>
  <c r="M184" i="19"/>
  <c r="AA184" i="19" s="1"/>
  <c r="AB184" i="19" s="1"/>
  <c r="M183" i="19"/>
  <c r="S183" i="19" s="1"/>
  <c r="T183" i="19" s="1"/>
  <c r="M182" i="19"/>
  <c r="AA182" i="19" s="1"/>
  <c r="AB182" i="19" s="1"/>
  <c r="M181" i="19"/>
  <c r="W181" i="19" s="1"/>
  <c r="X181" i="19" s="1"/>
  <c r="M180" i="19"/>
  <c r="AA180" i="19" s="1"/>
  <c r="AB180" i="19" s="1"/>
  <c r="M179" i="19"/>
  <c r="AA179" i="19" s="1"/>
  <c r="AB179" i="19" s="1"/>
  <c r="M178" i="19"/>
  <c r="AA178" i="19" s="1"/>
  <c r="AB178" i="19" s="1"/>
  <c r="M177" i="19"/>
  <c r="AA177" i="19" s="1"/>
  <c r="AB177" i="19" s="1"/>
  <c r="M176" i="19"/>
  <c r="O176" i="19" s="1"/>
  <c r="P176" i="19" s="1"/>
  <c r="M175" i="19"/>
  <c r="AA175" i="19" s="1"/>
  <c r="AB175" i="19" s="1"/>
  <c r="M174" i="19"/>
  <c r="AA174" i="19" s="1"/>
  <c r="AB174" i="19" s="1"/>
  <c r="M173" i="19"/>
  <c r="AA173" i="19" s="1"/>
  <c r="AB173" i="19" s="1"/>
  <c r="M172" i="19"/>
  <c r="W172" i="19" s="1"/>
  <c r="X172" i="19" s="1"/>
  <c r="M171" i="19"/>
  <c r="S171" i="19" s="1"/>
  <c r="T171" i="19" s="1"/>
  <c r="M170" i="19"/>
  <c r="M169" i="19"/>
  <c r="M168" i="19"/>
  <c r="M167" i="19"/>
  <c r="M166" i="19"/>
  <c r="M165" i="19"/>
  <c r="M164" i="19"/>
  <c r="M163" i="19"/>
  <c r="M162" i="19"/>
  <c r="W162" i="19" s="1"/>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N119" i="19" s="1"/>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N102" i="19" s="1"/>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M43" i="19"/>
  <c r="N42" i="19"/>
  <c r="Z37" i="19"/>
  <c r="V37" i="19"/>
  <c r="R37" i="19"/>
  <c r="J20" i="19"/>
  <c r="J18" i="19"/>
  <c r="F18" i="19"/>
  <c r="I18" i="19" s="1"/>
  <c r="N18" i="19" s="1"/>
  <c r="J16" i="19"/>
  <c r="F16" i="19"/>
  <c r="I16" i="19" s="1"/>
  <c r="J15" i="19"/>
  <c r="F15" i="19"/>
  <c r="I15" i="19" s="1"/>
  <c r="N15" i="19" s="1"/>
  <c r="J14" i="19"/>
  <c r="C7" i="19"/>
  <c r="E37" i="19" s="1"/>
  <c r="M63" i="19"/>
  <c r="N120" i="20" l="1"/>
  <c r="N102" i="30"/>
  <c r="N124" i="31"/>
  <c r="N104" i="35"/>
  <c r="N103" i="19"/>
  <c r="W185" i="24"/>
  <c r="X185" i="24" s="1"/>
  <c r="N122" i="23"/>
  <c r="N114" i="27"/>
  <c r="AA162" i="24"/>
  <c r="N121" i="35"/>
  <c r="N125" i="25"/>
  <c r="N122" i="35"/>
  <c r="N116" i="23"/>
  <c r="W171" i="20"/>
  <c r="X171" i="20" s="1"/>
  <c r="N104" i="21"/>
  <c r="N108" i="22"/>
  <c r="N116" i="31"/>
  <c r="AA165" i="35"/>
  <c r="AB165" i="35" s="1"/>
  <c r="O162" i="27"/>
  <c r="P162" i="27" s="1"/>
  <c r="W162" i="27"/>
  <c r="N118" i="23"/>
  <c r="N103" i="27"/>
  <c r="O103" i="27" s="1"/>
  <c r="P103" i="27" s="1"/>
  <c r="N114" i="34"/>
  <c r="AA174" i="21"/>
  <c r="AB174" i="21" s="1"/>
  <c r="S172" i="22"/>
  <c r="T172" i="22" s="1"/>
  <c r="N109" i="24"/>
  <c r="N119" i="24"/>
  <c r="N107" i="29"/>
  <c r="N110" i="31"/>
  <c r="N124" i="33"/>
  <c r="N109" i="35"/>
  <c r="O165" i="35"/>
  <c r="P165" i="35" s="1"/>
  <c r="W170" i="27"/>
  <c r="X170" i="27" s="1"/>
  <c r="S165" i="35"/>
  <c r="T165" i="35" s="1"/>
  <c r="O174" i="36"/>
  <c r="P174" i="36" s="1"/>
  <c r="O165" i="20"/>
  <c r="P165" i="20" s="1"/>
  <c r="AA170" i="27"/>
  <c r="AB170" i="27" s="1"/>
  <c r="S174" i="36"/>
  <c r="T174" i="36" s="1"/>
  <c r="S162" i="37"/>
  <c r="T162" i="37" s="1"/>
  <c r="W172" i="28"/>
  <c r="X172" i="28" s="1"/>
  <c r="W162" i="37"/>
  <c r="X162" i="37" s="1"/>
  <c r="N111" i="19"/>
  <c r="W172" i="22"/>
  <c r="X172" i="22" s="1"/>
  <c r="N103" i="23"/>
  <c r="O103" i="23" s="1"/>
  <c r="W162" i="24"/>
  <c r="N109" i="25"/>
  <c r="N121" i="26"/>
  <c r="O121" i="26" s="1"/>
  <c r="P121" i="26" s="1"/>
  <c r="W171" i="26"/>
  <c r="X171" i="26" s="1"/>
  <c r="S171" i="30"/>
  <c r="T171" i="30" s="1"/>
  <c r="N104" i="31"/>
  <c r="N112" i="20"/>
  <c r="O112" i="20" s="1"/>
  <c r="P112" i="20" s="1"/>
  <c r="N105" i="24"/>
  <c r="N113" i="27"/>
  <c r="N108" i="31"/>
  <c r="N110" i="33"/>
  <c r="N122" i="33"/>
  <c r="N103" i="28"/>
  <c r="N125" i="31"/>
  <c r="J16" i="28"/>
  <c r="M109" i="37"/>
  <c r="W109" i="37" s="1"/>
  <c r="X109" i="37" s="1"/>
  <c r="M61" i="30"/>
  <c r="M155" i="35"/>
  <c r="W155" i="35" s="1"/>
  <c r="X155" i="35" s="1"/>
  <c r="M86" i="33"/>
  <c r="S86" i="33" s="1"/>
  <c r="T86" i="33" s="1"/>
  <c r="M16" i="35"/>
  <c r="O16" i="35" s="1"/>
  <c r="P16" i="35" s="1"/>
  <c r="M55" i="36"/>
  <c r="AA55" i="36" s="1"/>
  <c r="AB55" i="36" s="1"/>
  <c r="M14" i="30"/>
  <c r="AA14" i="30" s="1"/>
  <c r="AB14" i="30" s="1"/>
  <c r="M31" i="31"/>
  <c r="S31" i="31" s="1"/>
  <c r="T31" i="31" s="1"/>
  <c r="M61" i="37"/>
  <c r="AA61" i="37" s="1"/>
  <c r="AB61" i="37" s="1"/>
  <c r="J17" i="28"/>
  <c r="M55" i="31"/>
  <c r="O55" i="31" s="1"/>
  <c r="P55" i="31" s="1"/>
  <c r="W183" i="37"/>
  <c r="X183" i="37"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O168" i="21"/>
  <c r="P168" i="21" s="1"/>
  <c r="W163" i="24"/>
  <c r="X163" i="24" s="1"/>
  <c r="W183" i="28"/>
  <c r="X183" i="28" s="1"/>
  <c r="N103" i="29"/>
  <c r="O168" i="32"/>
  <c r="P168" i="32" s="1"/>
  <c r="N110" i="36"/>
  <c r="W167" i="20"/>
  <c r="X167" i="20" s="1"/>
  <c r="O174" i="28"/>
  <c r="P174" i="28" s="1"/>
  <c r="AA167" i="36"/>
  <c r="AB167" i="36" s="1"/>
  <c r="AA169" i="30"/>
  <c r="AB169" i="30" s="1"/>
  <c r="O166" i="31"/>
  <c r="P166" i="31" s="1"/>
  <c r="W168" i="32"/>
  <c r="X168" i="32" s="1"/>
  <c r="O174" i="34"/>
  <c r="P174" i="34" s="1"/>
  <c r="N103" i="35"/>
  <c r="O171" i="22"/>
  <c r="P171" i="22" s="1"/>
  <c r="AA165" i="23"/>
  <c r="AB165" i="23" s="1"/>
  <c r="N115" i="25"/>
  <c r="W176" i="25"/>
  <c r="X176" i="25" s="1"/>
  <c r="N105" i="26"/>
  <c r="N122" i="27"/>
  <c r="O166" i="29"/>
  <c r="P166" i="29" s="1"/>
  <c r="W174" i="34"/>
  <c r="X174" i="34" s="1"/>
  <c r="N112" i="35"/>
  <c r="AA170" i="35"/>
  <c r="AB170" i="35" s="1"/>
  <c r="N108" i="37"/>
  <c r="N114" i="19"/>
  <c r="O174" i="19"/>
  <c r="P174" i="19" s="1"/>
  <c r="S169" i="20"/>
  <c r="T169" i="20" s="1"/>
  <c r="N109" i="21"/>
  <c r="N115" i="21"/>
  <c r="W172" i="21"/>
  <c r="X172" i="21" s="1"/>
  <c r="S163" i="22"/>
  <c r="T163" i="22" s="1"/>
  <c r="O176" i="28"/>
  <c r="P176" i="28" s="1"/>
  <c r="N115" i="34"/>
  <c r="AA174" i="34"/>
  <c r="AB174" i="34" s="1"/>
  <c r="N115" i="35"/>
  <c r="AA170" i="36"/>
  <c r="AB170" i="36" s="1"/>
  <c r="N122" i="37"/>
  <c r="N110" i="23"/>
  <c r="O110" i="23" s="1"/>
  <c r="P110" i="23" s="1"/>
  <c r="S176" i="32"/>
  <c r="T176" i="32" s="1"/>
  <c r="AA185" i="36"/>
  <c r="AB185" i="36" s="1"/>
  <c r="O173" i="20"/>
  <c r="P173" i="20" s="1"/>
  <c r="O175" i="36"/>
  <c r="P175" i="36" s="1"/>
  <c r="O165" i="23"/>
  <c r="P165" i="23" s="1"/>
  <c r="W169" i="30"/>
  <c r="X169" i="30" s="1"/>
  <c r="N105" i="34"/>
  <c r="S165" i="37"/>
  <c r="T165" i="37" s="1"/>
  <c r="AA167" i="20"/>
  <c r="AB167" i="20" s="1"/>
  <c r="N106" i="25"/>
  <c r="O177" i="26"/>
  <c r="P177" i="26" s="1"/>
  <c r="W176" i="31"/>
  <c r="X176" i="31" s="1"/>
  <c r="S179" i="35"/>
  <c r="T179" i="35" s="1"/>
  <c r="W176" i="36"/>
  <c r="X176" i="36" s="1"/>
  <c r="S165" i="23"/>
  <c r="T165" i="23" s="1"/>
  <c r="W179" i="35"/>
  <c r="X179" i="35" s="1"/>
  <c r="S174" i="19"/>
  <c r="T174" i="19" s="1"/>
  <c r="W169" i="20"/>
  <c r="X169" i="20" s="1"/>
  <c r="N105" i="30"/>
  <c r="N106" i="27"/>
  <c r="S169" i="27"/>
  <c r="T169" i="27" s="1"/>
  <c r="N117" i="31"/>
  <c r="N107" i="34"/>
  <c r="AA162" i="36"/>
  <c r="AB162" i="36" s="1"/>
  <c r="S169" i="37"/>
  <c r="T169" i="37" s="1"/>
  <c r="W163" i="20"/>
  <c r="X163" i="20" s="1"/>
  <c r="N121" i="21"/>
  <c r="AA184" i="21"/>
  <c r="AB184" i="21" s="1"/>
  <c r="AA165" i="22"/>
  <c r="AB165" i="22" s="1"/>
  <c r="AA172" i="22"/>
  <c r="AB172" i="22" s="1"/>
  <c r="N103" i="24"/>
  <c r="W168" i="25"/>
  <c r="X168" i="25" s="1"/>
  <c r="N112" i="26"/>
  <c r="S172" i="26"/>
  <c r="T172" i="26" s="1"/>
  <c r="W169" i="27"/>
  <c r="X169" i="27" s="1"/>
  <c r="W169" i="29"/>
  <c r="X169" i="29" s="1"/>
  <c r="W172" i="30"/>
  <c r="X172" i="30" s="1"/>
  <c r="N109" i="31"/>
  <c r="S162" i="33"/>
  <c r="T162" i="33" s="1"/>
  <c r="N109" i="36"/>
  <c r="N120" i="36"/>
  <c r="N126" i="36"/>
  <c r="W172" i="36"/>
  <c r="X172" i="36" s="1"/>
  <c r="AA169" i="37"/>
  <c r="AB169" i="37" s="1"/>
  <c r="N110" i="19"/>
  <c r="AA172" i="29"/>
  <c r="AB172" i="29" s="1"/>
  <c r="N113" i="34"/>
  <c r="S163" i="29"/>
  <c r="T163" i="29" s="1"/>
  <c r="S175" i="30"/>
  <c r="T175" i="30" s="1"/>
  <c r="S174" i="37"/>
  <c r="T174" i="37" s="1"/>
  <c r="O176" i="31"/>
  <c r="P176" i="31" s="1"/>
  <c r="S168" i="32"/>
  <c r="T168" i="32" s="1"/>
  <c r="O172" i="27"/>
  <c r="P172" i="27" s="1"/>
  <c r="S174" i="28"/>
  <c r="T174" i="28" s="1"/>
  <c r="AA165" i="37"/>
  <c r="AB165" i="37" s="1"/>
  <c r="O166" i="27"/>
  <c r="P166" i="27" s="1"/>
  <c r="N126" i="20"/>
  <c r="AA169" i="20"/>
  <c r="AB169" i="20" s="1"/>
  <c r="AA168" i="25"/>
  <c r="AB168" i="25" s="1"/>
  <c r="N126" i="26"/>
  <c r="W172" i="26"/>
  <c r="X172" i="26" s="1"/>
  <c r="N123" i="27"/>
  <c r="N114" i="29"/>
  <c r="AA169" i="29"/>
  <c r="AB169" i="29" s="1"/>
  <c r="AA172" i="30"/>
  <c r="AB172" i="30" s="1"/>
  <c r="O172" i="31"/>
  <c r="P172" i="31" s="1"/>
  <c r="AA162" i="33"/>
  <c r="AB162" i="33" s="1"/>
  <c r="W167" i="34"/>
  <c r="X167" i="34" s="1"/>
  <c r="W167" i="22"/>
  <c r="X167" i="22" s="1"/>
  <c r="AA174" i="30"/>
  <c r="AB174" i="30" s="1"/>
  <c r="N110" i="35"/>
  <c r="S185" i="36"/>
  <c r="T185" i="36" s="1"/>
  <c r="W176" i="21"/>
  <c r="X176" i="21" s="1"/>
  <c r="S163" i="27"/>
  <c r="T163" i="27" s="1"/>
  <c r="W165" i="31"/>
  <c r="X165" i="31" s="1"/>
  <c r="O178" i="35"/>
  <c r="P178" i="35" s="1"/>
  <c r="AA168" i="21"/>
  <c r="AB168" i="21" s="1"/>
  <c r="O168" i="22"/>
  <c r="P168" i="22" s="1"/>
  <c r="AA165" i="31"/>
  <c r="AB165" i="31" s="1"/>
  <c r="S178" i="35"/>
  <c r="T178" i="35" s="1"/>
  <c r="W167" i="36"/>
  <c r="X167" i="36" s="1"/>
  <c r="N104" i="27"/>
  <c r="S173" i="19"/>
  <c r="T173" i="19" s="1"/>
  <c r="AA172" i="27"/>
  <c r="AB172" i="27" s="1"/>
  <c r="AA172" i="21"/>
  <c r="AB172" i="21" s="1"/>
  <c r="S163" i="20"/>
  <c r="T163" i="20" s="1"/>
  <c r="N109" i="22"/>
  <c r="N115" i="23"/>
  <c r="N109" i="32"/>
  <c r="N105" i="21"/>
  <c r="N116" i="21"/>
  <c r="O116" i="21" s="1"/>
  <c r="P116" i="21" s="1"/>
  <c r="O173" i="24"/>
  <c r="P173" i="24" s="1"/>
  <c r="N105" i="25"/>
  <c r="N109" i="27"/>
  <c r="S162" i="27"/>
  <c r="T162" i="27" s="1"/>
  <c r="S170" i="27"/>
  <c r="T170" i="27" s="1"/>
  <c r="N102" i="28"/>
  <c r="O175" i="33"/>
  <c r="P175" i="33" s="1"/>
  <c r="O177" i="34"/>
  <c r="P177" i="34" s="1"/>
  <c r="N104" i="36"/>
  <c r="S164" i="19"/>
  <c r="T164" i="19" s="1"/>
  <c r="W164" i="19"/>
  <c r="X164" i="19" s="1"/>
  <c r="O164" i="19"/>
  <c r="P164" i="19" s="1"/>
  <c r="AA179" i="20"/>
  <c r="AB179" i="20" s="1"/>
  <c r="S179" i="20"/>
  <c r="T179" i="20" s="1"/>
  <c r="N112" i="21"/>
  <c r="W179" i="20"/>
  <c r="X179" i="20" s="1"/>
  <c r="AA162" i="21"/>
  <c r="AB162" i="21" s="1"/>
  <c r="S162" i="21"/>
  <c r="W162" i="21"/>
  <c r="X162" i="21" s="1"/>
  <c r="O162" i="21"/>
  <c r="P162" i="21" s="1"/>
  <c r="W165" i="29"/>
  <c r="X165" i="29" s="1"/>
  <c r="AA165" i="29"/>
  <c r="AB165" i="29" s="1"/>
  <c r="O165" i="29"/>
  <c r="P165" i="29" s="1"/>
  <c r="W167" i="23"/>
  <c r="X167" i="23" s="1"/>
  <c r="O169" i="24"/>
  <c r="P169" i="24" s="1"/>
  <c r="W169" i="24"/>
  <c r="X169" i="24" s="1"/>
  <c r="O170" i="24"/>
  <c r="P170" i="24" s="1"/>
  <c r="AA170" i="24"/>
  <c r="AB170" i="24" s="1"/>
  <c r="W170" i="24"/>
  <c r="X170" i="24" s="1"/>
  <c r="S170" i="24"/>
  <c r="T170" i="24" s="1"/>
  <c r="N106" i="26"/>
  <c r="N120" i="26"/>
  <c r="O167" i="31"/>
  <c r="P167" i="31" s="1"/>
  <c r="W167" i="31"/>
  <c r="X167" i="31" s="1"/>
  <c r="S167" i="31"/>
  <c r="T167" i="31" s="1"/>
  <c r="AA167" i="31"/>
  <c r="AB167" i="31" s="1"/>
  <c r="AA175" i="37"/>
  <c r="AB175" i="37" s="1"/>
  <c r="O175" i="37"/>
  <c r="P175" i="37" s="1"/>
  <c r="S175" i="37"/>
  <c r="T175" i="37" s="1"/>
  <c r="W165" i="20"/>
  <c r="X165" i="20" s="1"/>
  <c r="AA165" i="20"/>
  <c r="AB165" i="20" s="1"/>
  <c r="AA166" i="22"/>
  <c r="AB166" i="22" s="1"/>
  <c r="O166" i="22"/>
  <c r="P166" i="22" s="1"/>
  <c r="AA171" i="24"/>
  <c r="AB171" i="24" s="1"/>
  <c r="S171" i="24"/>
  <c r="T171" i="24" s="1"/>
  <c r="N111" i="26"/>
  <c r="AA162" i="26"/>
  <c r="W162" i="26"/>
  <c r="X162" i="26" s="1"/>
  <c r="S162" i="26"/>
  <c r="T162" i="26" s="1"/>
  <c r="S167" i="32"/>
  <c r="T167" i="32" s="1"/>
  <c r="AA167" i="32"/>
  <c r="AB167" i="32" s="1"/>
  <c r="AA164" i="19"/>
  <c r="AB164" i="19" s="1"/>
  <c r="S164" i="29"/>
  <c r="T164" i="29" s="1"/>
  <c r="O169" i="28"/>
  <c r="P169" i="28" s="1"/>
  <c r="S169" i="28"/>
  <c r="T169" i="28" s="1"/>
  <c r="N116" i="22"/>
  <c r="N105" i="22"/>
  <c r="N108" i="23"/>
  <c r="O169" i="25"/>
  <c r="P169" i="25" s="1"/>
  <c r="S169" i="25"/>
  <c r="T169" i="25" s="1"/>
  <c r="N105" i="28"/>
  <c r="W171" i="28"/>
  <c r="X171" i="28" s="1"/>
  <c r="S171" i="28"/>
  <c r="T171" i="28" s="1"/>
  <c r="AA171" i="28"/>
  <c r="AB171" i="28" s="1"/>
  <c r="O171" i="28"/>
  <c r="P171" i="28" s="1"/>
  <c r="W167" i="32"/>
  <c r="X167" i="32" s="1"/>
  <c r="O171" i="36"/>
  <c r="P171" i="36" s="1"/>
  <c r="S171" i="36"/>
  <c r="T171" i="36" s="1"/>
  <c r="AA171" i="36"/>
  <c r="AB171" i="36" s="1"/>
  <c r="W171" i="36"/>
  <c r="X171" i="36"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W165" i="33"/>
  <c r="X165" i="33" s="1"/>
  <c r="AA165" i="33"/>
  <c r="AB165" i="33" s="1"/>
  <c r="N110" i="24"/>
  <c r="S169" i="23"/>
  <c r="T169" i="23" s="1"/>
  <c r="N106" i="31"/>
  <c r="N122" i="31"/>
  <c r="AA183" i="34"/>
  <c r="AB183" i="34" s="1"/>
  <c r="N117" i="35"/>
  <c r="S167" i="35"/>
  <c r="T167" i="35" s="1"/>
  <c r="W167" i="35"/>
  <c r="X167" i="35" s="1"/>
  <c r="O167" i="35"/>
  <c r="P167" i="35" s="1"/>
  <c r="AA167" i="35"/>
  <c r="AB167" i="35" s="1"/>
  <c r="S165" i="36"/>
  <c r="T165" i="36" s="1"/>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W167" i="30"/>
  <c r="X167" i="30" s="1"/>
  <c r="N112" i="31"/>
  <c r="N123" i="31"/>
  <c r="O169" i="31"/>
  <c r="P169" i="31" s="1"/>
  <c r="AA169" i="31"/>
  <c r="AB169" i="31" s="1"/>
  <c r="W169" i="31"/>
  <c r="X169" i="31" s="1"/>
  <c r="S169" i="31"/>
  <c r="T169" i="31" s="1"/>
  <c r="N125" i="32"/>
  <c r="S167" i="33"/>
  <c r="T167" i="33" s="1"/>
  <c r="W167" i="33"/>
  <c r="X167" i="33" s="1"/>
  <c r="N106" i="35"/>
  <c r="N120" i="35"/>
  <c r="AA165" i="36"/>
  <c r="AB165" i="36" s="1"/>
  <c r="W181" i="36"/>
  <c r="X181" i="36" s="1"/>
  <c r="S181" i="36"/>
  <c r="T181" i="36" s="1"/>
  <c r="W176" i="37"/>
  <c r="X176" i="37" s="1"/>
  <c r="N120" i="25"/>
  <c r="S175" i="19"/>
  <c r="T175" i="19" s="1"/>
  <c r="O169" i="35"/>
  <c r="P169" i="35" s="1"/>
  <c r="W169" i="35"/>
  <c r="X169" i="35" s="1"/>
  <c r="S169" i="35"/>
  <c r="T169" i="35" s="1"/>
  <c r="N116" i="19"/>
  <c r="S173" i="20"/>
  <c r="T173" i="20" s="1"/>
  <c r="AA163" i="21"/>
  <c r="AB163" i="21" s="1"/>
  <c r="S163" i="21"/>
  <c r="T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AA173" i="28"/>
  <c r="AB173" i="28" s="1"/>
  <c r="W173" i="28"/>
  <c r="X173" i="28" s="1"/>
  <c r="N106" i="29"/>
  <c r="N122" i="30"/>
  <c r="N120" i="31"/>
  <c r="AA176" i="34"/>
  <c r="AB176" i="34" s="1"/>
  <c r="W176" i="34"/>
  <c r="X176" i="34" s="1"/>
  <c r="W185" i="34"/>
  <c r="X185" i="34" s="1"/>
  <c r="N125" i="35"/>
  <c r="AA178" i="37"/>
  <c r="AB178" i="37" s="1"/>
  <c r="S178" i="37"/>
  <c r="T178" i="37" s="1"/>
  <c r="AA162" i="20"/>
  <c r="AB162" i="20" s="1"/>
  <c r="O163" i="21"/>
  <c r="P163" i="21" s="1"/>
  <c r="S169" i="22"/>
  <c r="T169" i="22" s="1"/>
  <c r="AA174" i="22"/>
  <c r="AB174" i="22" s="1"/>
  <c r="S185" i="22"/>
  <c r="T185" i="22" s="1"/>
  <c r="AA167" i="24"/>
  <c r="AB167" i="24" s="1"/>
  <c r="W165" i="25"/>
  <c r="X165" i="25" s="1"/>
  <c r="AA165" i="25"/>
  <c r="AB165" i="25" s="1"/>
  <c r="AA172" i="26"/>
  <c r="AB172" i="26" s="1"/>
  <c r="N102" i="27"/>
  <c r="N108" i="27"/>
  <c r="O173" i="28"/>
  <c r="P173" i="28" s="1"/>
  <c r="N108" i="30"/>
  <c r="N111" i="30"/>
  <c r="S169" i="30"/>
  <c r="T169" i="30" s="1"/>
  <c r="O175" i="30"/>
  <c r="P175" i="30" s="1"/>
  <c r="W163" i="31"/>
  <c r="X163" i="31" s="1"/>
  <c r="AA163" i="31"/>
  <c r="AB163" i="31" s="1"/>
  <c r="W172" i="31"/>
  <c r="X172" i="31" s="1"/>
  <c r="AA172" i="31"/>
  <c r="AB172" i="31" s="1"/>
  <c r="W181" i="31"/>
  <c r="X181" i="31" s="1"/>
  <c r="AA181" i="31"/>
  <c r="AB181" i="31" s="1"/>
  <c r="S162" i="32"/>
  <c r="T162" i="32" s="1"/>
  <c r="AA162" i="32"/>
  <c r="AB162" i="32" s="1"/>
  <c r="W162" i="32"/>
  <c r="X162" i="32" s="1"/>
  <c r="N108" i="34"/>
  <c r="AA167" i="34"/>
  <c r="AB167" i="34" s="1"/>
  <c r="O176" i="34"/>
  <c r="P176" i="34" s="1"/>
  <c r="N102" i="36"/>
  <c r="N105" i="36"/>
  <c r="W162" i="31"/>
  <c r="X162" i="31" s="1"/>
  <c r="AA162" i="31"/>
  <c r="AB162" i="31" s="1"/>
  <c r="S162" i="31"/>
  <c r="T162" i="31" s="1"/>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X162" i="29" s="1"/>
  <c r="S162" i="29"/>
  <c r="T162" i="29" s="1"/>
  <c r="O162" i="29"/>
  <c r="P162" i="29" s="1"/>
  <c r="AA181" i="29"/>
  <c r="AB181" i="29" s="1"/>
  <c r="N104" i="22"/>
  <c r="N104" i="24"/>
  <c r="AA162" i="30"/>
  <c r="AB162" i="30" s="1"/>
  <c r="W162" i="30"/>
  <c r="X162" i="30" s="1"/>
  <c r="N110" i="28"/>
  <c r="W167" i="28"/>
  <c r="X167" i="28" s="1"/>
  <c r="N109" i="29"/>
  <c r="O162" i="30"/>
  <c r="P162" i="30" s="1"/>
  <c r="O185" i="31"/>
  <c r="P185" i="31" s="1"/>
  <c r="AA185" i="31"/>
  <c r="AB185" i="31" s="1"/>
  <c r="W185" i="31"/>
  <c r="X185" i="31" s="1"/>
  <c r="AA171" i="33"/>
  <c r="AB171" i="33" s="1"/>
  <c r="N118" i="33"/>
  <c r="N102" i="37"/>
  <c r="AA170" i="21"/>
  <c r="AB170" i="21" s="1"/>
  <c r="S178" i="21"/>
  <c r="T178" i="21" s="1"/>
  <c r="N113" i="19"/>
  <c r="AA166" i="19"/>
  <c r="AB166" i="19" s="1"/>
  <c r="W162" i="22"/>
  <c r="X162" i="22" s="1"/>
  <c r="S162" i="22"/>
  <c r="T162" i="22" s="1"/>
  <c r="O162" i="22"/>
  <c r="P162" i="22" s="1"/>
  <c r="W163" i="23"/>
  <c r="X163" i="23" s="1"/>
  <c r="AA169" i="23"/>
  <c r="AB169" i="23" s="1"/>
  <c r="S172" i="24"/>
  <c r="T172" i="24" s="1"/>
  <c r="W181" i="28"/>
  <c r="X181" i="28"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O176" i="30"/>
  <c r="P176" i="30" s="1"/>
  <c r="W176" i="30"/>
  <c r="X176" i="30" s="1"/>
  <c r="S176" i="30"/>
  <c r="T176" i="30" s="1"/>
  <c r="N106" i="32"/>
  <c r="O171" i="33"/>
  <c r="P171" i="33" s="1"/>
  <c r="O169" i="34"/>
  <c r="P169" i="34" s="1"/>
  <c r="W169" i="34"/>
  <c r="X169" i="34" s="1"/>
  <c r="O171" i="37"/>
  <c r="P171" i="37" s="1"/>
  <c r="N104" i="19"/>
  <c r="N112" i="19"/>
  <c r="S162" i="19"/>
  <c r="T162" i="19" s="1"/>
  <c r="O176" i="22"/>
  <c r="P176" i="22" s="1"/>
  <c r="W168" i="24"/>
  <c r="X168" i="24" s="1"/>
  <c r="N108" i="25"/>
  <c r="N119" i="25"/>
  <c r="AA167" i="26"/>
  <c r="AB167" i="26" s="1"/>
  <c r="N119" i="27"/>
  <c r="O185" i="28"/>
  <c r="P185" i="28" s="1"/>
  <c r="S185" i="28"/>
  <c r="T185" i="28" s="1"/>
  <c r="AA162" i="29"/>
  <c r="AB162" i="29" s="1"/>
  <c r="N106" i="30"/>
  <c r="S171" i="33"/>
  <c r="T171" i="33" s="1"/>
  <c r="N106" i="34"/>
  <c r="N111" i="34"/>
  <c r="S169" i="34"/>
  <c r="T169" i="34" s="1"/>
  <c r="AA172" i="35"/>
  <c r="AB172" i="35" s="1"/>
  <c r="W163" i="37"/>
  <c r="X163" i="37" s="1"/>
  <c r="AA172" i="37"/>
  <c r="AB172" i="37" s="1"/>
  <c r="W172" i="37"/>
  <c r="X172" i="37" s="1"/>
  <c r="S172" i="37"/>
  <c r="T172" i="37" s="1"/>
  <c r="O172" i="37"/>
  <c r="P172" i="37" s="1"/>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AA175" i="28"/>
  <c r="AB175" i="28" s="1"/>
  <c r="S175" i="28"/>
  <c r="T175" i="28" s="1"/>
  <c r="N112" i="30"/>
  <c r="S162" i="30"/>
  <c r="O174" i="31"/>
  <c r="P174" i="31" s="1"/>
  <c r="N115" i="33"/>
  <c r="N126" i="33"/>
  <c r="AA162" i="34"/>
  <c r="AB162" i="34" s="1"/>
  <c r="O162" i="34"/>
  <c r="P162" i="34" s="1"/>
  <c r="N112" i="29"/>
  <c r="N125" i="29"/>
  <c r="N109" i="30"/>
  <c r="N123" i="30"/>
  <c r="N113" i="33"/>
  <c r="N116" i="33"/>
  <c r="N123" i="34"/>
  <c r="W162" i="35"/>
  <c r="X162" i="35" s="1"/>
  <c r="S162" i="35"/>
  <c r="T162" i="35" s="1"/>
  <c r="N111" i="37"/>
  <c r="N118" i="19"/>
  <c r="N103" i="21"/>
  <c r="N111" i="21"/>
  <c r="N117" i="22"/>
  <c r="N120" i="23"/>
  <c r="N116" i="25"/>
  <c r="N124" i="25"/>
  <c r="N118" i="30"/>
  <c r="AA171" i="30"/>
  <c r="AB171" i="30" s="1"/>
  <c r="W171" i="30"/>
  <c r="X171" i="30" s="1"/>
  <c r="N107" i="31"/>
  <c r="N104" i="32"/>
  <c r="N108" i="33"/>
  <c r="N109" i="34"/>
  <c r="N118" i="35"/>
  <c r="O162" i="35"/>
  <c r="P162" i="35" s="1"/>
  <c r="W185" i="35"/>
  <c r="X185" i="35" s="1"/>
  <c r="N106" i="36"/>
  <c r="N123" i="36"/>
  <c r="S162" i="36"/>
  <c r="T162" i="36" s="1"/>
  <c r="O166" i="37"/>
  <c r="P166" i="37"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S178" i="34"/>
  <c r="T178" i="34" s="1"/>
  <c r="O178" i="34"/>
  <c r="P178" i="34" s="1"/>
  <c r="N115" i="36"/>
  <c r="AA183" i="36"/>
  <c r="AB183" i="36" s="1"/>
  <c r="N109" i="37"/>
  <c r="S166" i="37"/>
  <c r="T166" i="37" s="1"/>
  <c r="W171" i="19"/>
  <c r="X171" i="19" s="1"/>
  <c r="N105" i="20"/>
  <c r="O171" i="20"/>
  <c r="P171" i="20" s="1"/>
  <c r="W177" i="20"/>
  <c r="X177" i="20" s="1"/>
  <c r="W165" i="21"/>
  <c r="X165" i="21" s="1"/>
  <c r="O165" i="21"/>
  <c r="P165" i="21" s="1"/>
  <c r="N104" i="23"/>
  <c r="O174" i="23"/>
  <c r="P174" i="23" s="1"/>
  <c r="O162" i="24"/>
  <c r="P162" i="24" s="1"/>
  <c r="N114" i="25"/>
  <c r="N107" i="26"/>
  <c r="W170" i="26"/>
  <c r="X170" i="26" s="1"/>
  <c r="N115" i="27"/>
  <c r="O172" i="28"/>
  <c r="P172" i="28" s="1"/>
  <c r="O177" i="28"/>
  <c r="P177" i="28" s="1"/>
  <c r="N104" i="29"/>
  <c r="N110" i="29"/>
  <c r="N126" i="29"/>
  <c r="W167" i="29"/>
  <c r="X167" i="29" s="1"/>
  <c r="N107" i="30"/>
  <c r="N124" i="30"/>
  <c r="N119" i="31"/>
  <c r="AA176" i="31"/>
  <c r="AB176" i="31" s="1"/>
  <c r="N102" i="32"/>
  <c r="O184" i="32"/>
  <c r="P184" i="32" s="1"/>
  <c r="N114" i="33"/>
  <c r="O176" i="33"/>
  <c r="P176" i="33" s="1"/>
  <c r="N110" i="34"/>
  <c r="N121" i="34"/>
  <c r="N107" i="35"/>
  <c r="N116" i="35"/>
  <c r="S163" i="35"/>
  <c r="T163" i="35" s="1"/>
  <c r="W178" i="35"/>
  <c r="X178" i="35" s="1"/>
  <c r="W163" i="36"/>
  <c r="X163" i="36" s="1"/>
  <c r="AA169" i="36"/>
  <c r="AB169" i="36" s="1"/>
  <c r="AA174" i="36"/>
  <c r="AB174" i="36" s="1"/>
  <c r="N106" i="37"/>
  <c r="N125" i="37"/>
  <c r="O162" i="37"/>
  <c r="P162" i="37" s="1"/>
  <c r="AA171" i="19"/>
  <c r="AB171" i="19" s="1"/>
  <c r="N110" i="20"/>
  <c r="S171" i="20"/>
  <c r="T171" i="20" s="1"/>
  <c r="AA165" i="21"/>
  <c r="AB165" i="21" s="1"/>
  <c r="O162" i="23"/>
  <c r="P162" i="23" s="1"/>
  <c r="W174" i="23"/>
  <c r="X174" i="23" s="1"/>
  <c r="N112" i="24"/>
  <c r="N111" i="25"/>
  <c r="W167" i="25"/>
  <c r="X167" i="25" s="1"/>
  <c r="N102" i="26"/>
  <c r="AA170" i="26"/>
  <c r="AB170" i="26" s="1"/>
  <c r="W178" i="26"/>
  <c r="X178" i="26" s="1"/>
  <c r="N107" i="27"/>
  <c r="N120" i="27"/>
  <c r="AA169" i="27"/>
  <c r="AB169" i="27" s="1"/>
  <c r="AA165" i="28"/>
  <c r="AB165" i="28" s="1"/>
  <c r="S172" i="28"/>
  <c r="T172" i="28" s="1"/>
  <c r="N102" i="29"/>
  <c r="N113" i="29"/>
  <c r="N121" i="29"/>
  <c r="AA167" i="29"/>
  <c r="AB167" i="29" s="1"/>
  <c r="N103" i="31"/>
  <c r="N105" i="31"/>
  <c r="N107" i="32"/>
  <c r="AA165" i="32"/>
  <c r="AB165" i="32" s="1"/>
  <c r="S184" i="32"/>
  <c r="T184" i="32" s="1"/>
  <c r="O169" i="33"/>
  <c r="P169" i="33" s="1"/>
  <c r="S169" i="33"/>
  <c r="T169" i="33" s="1"/>
  <c r="N102" i="35"/>
  <c r="N119" i="35"/>
  <c r="N124" i="35"/>
  <c r="W163" i="35"/>
  <c r="X163" i="35" s="1"/>
  <c r="N112" i="37"/>
  <c r="N126" i="37"/>
  <c r="S167" i="37"/>
  <c r="T167" i="37" s="1"/>
  <c r="W167" i="37"/>
  <c r="X167" i="37" s="1"/>
  <c r="O167" i="37"/>
  <c r="P167" i="37" s="1"/>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63" i="29"/>
  <c r="P163" i="29" s="1"/>
  <c r="S169" i="29"/>
  <c r="T169" i="29" s="1"/>
  <c r="O179" i="29"/>
  <c r="P179" i="29" s="1"/>
  <c r="N119" i="30"/>
  <c r="N121" i="30"/>
  <c r="AA165" i="30"/>
  <c r="AB165" i="30" s="1"/>
  <c r="S178" i="30"/>
  <c r="T178" i="30" s="1"/>
  <c r="N118" i="31"/>
  <c r="O176" i="32"/>
  <c r="P176" i="32" s="1"/>
  <c r="N106" i="33"/>
  <c r="N112" i="33"/>
  <c r="N123" i="33"/>
  <c r="AA165" i="34"/>
  <c r="AB165" i="34" s="1"/>
  <c r="N113" i="35"/>
  <c r="N123" i="35"/>
  <c r="N117" i="36"/>
  <c r="O167" i="36"/>
  <c r="P167" i="36" s="1"/>
  <c r="O172" i="36"/>
  <c r="P172" i="36" s="1"/>
  <c r="S178" i="36"/>
  <c r="T178" i="36" s="1"/>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O121" i="31" s="1"/>
  <c r="P121" i="31" s="1"/>
  <c r="M30" i="35"/>
  <c r="S30" i="35" s="1"/>
  <c r="T30" i="35" s="1"/>
  <c r="M121" i="30"/>
  <c r="O121" i="30" s="1"/>
  <c r="P121" i="30" s="1"/>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W186" i="21"/>
  <c r="X186" i="21" s="1"/>
  <c r="AA186" i="21"/>
  <c r="AB186" i="21" s="1"/>
  <c r="AA178" i="21"/>
  <c r="AB178" i="21" s="1"/>
  <c r="N117" i="21"/>
  <c r="N120" i="21"/>
  <c r="N125" i="21"/>
  <c r="N119" i="21"/>
  <c r="O119" i="21" s="1"/>
  <c r="P119" i="21" s="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S16" i="27"/>
  <c r="T16"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AA176" i="21"/>
  <c r="AB176" i="21" s="1"/>
  <c r="O181" i="21"/>
  <c r="P181" i="21" s="1"/>
  <c r="O174" i="21"/>
  <c r="P174" i="21" s="1"/>
  <c r="AA181" i="21"/>
  <c r="AB181" i="21" s="1"/>
  <c r="W170" i="21"/>
  <c r="X170" i="21" s="1"/>
  <c r="S174" i="21"/>
  <c r="T174" i="21" s="1"/>
  <c r="O178" i="21"/>
  <c r="P178" i="21" s="1"/>
  <c r="O171" i="21"/>
  <c r="P171" i="21" s="1"/>
  <c r="S171" i="21"/>
  <c r="T171" i="21" s="1"/>
  <c r="O184" i="21"/>
  <c r="P184" i="21" s="1"/>
  <c r="W183" i="21"/>
  <c r="X183" i="21" s="1"/>
  <c r="O176" i="21"/>
  <c r="P176" i="21" s="1"/>
  <c r="S172" i="21"/>
  <c r="T172" i="21" s="1"/>
  <c r="S179" i="21"/>
  <c r="T179"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AA176" i="29"/>
  <c r="AB176" i="29" s="1"/>
  <c r="S178" i="29"/>
  <c r="T178" i="29" s="1"/>
  <c r="L235" i="29"/>
  <c r="O17" i="8" s="1"/>
  <c r="S173" i="29"/>
  <c r="T173" i="29" s="1"/>
  <c r="W183" i="29"/>
  <c r="X183" i="29" s="1"/>
  <c r="N235" i="29"/>
  <c r="W17" i="8" s="1"/>
  <c r="W174" i="29"/>
  <c r="X174" i="29" s="1"/>
  <c r="AA178" i="29"/>
  <c r="AB178" i="29" s="1"/>
  <c r="O176" i="29"/>
  <c r="P176" i="29" s="1"/>
  <c r="S179" i="29"/>
  <c r="T179" i="29" s="1"/>
  <c r="S185" i="29"/>
  <c r="T185" i="29" s="1"/>
  <c r="O173" i="29"/>
  <c r="P173" i="29" s="1"/>
  <c r="O178" i="29"/>
  <c r="P178" i="29" s="1"/>
  <c r="O182" i="29"/>
  <c r="P182" i="29" s="1"/>
  <c r="M235" i="29"/>
  <c r="S17" i="8" s="1"/>
  <c r="AA183" i="29"/>
  <c r="AB183" i="29" s="1"/>
  <c r="W170" i="29"/>
  <c r="X170" i="29" s="1"/>
  <c r="S176" i="29"/>
  <c r="T176" i="29" s="1"/>
  <c r="W185" i="29"/>
  <c r="X185" i="29" s="1"/>
  <c r="AA170" i="29"/>
  <c r="AB170" i="29" s="1"/>
  <c r="S180" i="29"/>
  <c r="T180" i="29" s="1"/>
  <c r="AA185" i="29"/>
  <c r="AB185" i="29" s="1"/>
  <c r="AA183" i="30"/>
  <c r="AB183" i="30" s="1"/>
  <c r="O177" i="30"/>
  <c r="P177" i="30" s="1"/>
  <c r="O174" i="30"/>
  <c r="P174" i="30" s="1"/>
  <c r="S185" i="30"/>
  <c r="T185" i="30" s="1"/>
  <c r="W170" i="30"/>
  <c r="X170" i="30" s="1"/>
  <c r="S174" i="30"/>
  <c r="T174" i="30" s="1"/>
  <c r="O178" i="30"/>
  <c r="P178" i="30" s="1"/>
  <c r="W185" i="30"/>
  <c r="X185" i="30" s="1"/>
  <c r="W183" i="30"/>
  <c r="X183" i="30" s="1"/>
  <c r="AA185" i="30"/>
  <c r="AB185" i="30" s="1"/>
  <c r="O172" i="30"/>
  <c r="P172" i="30" s="1"/>
  <c r="AA181" i="30"/>
  <c r="AB181" i="30" s="1"/>
  <c r="S174" i="31"/>
  <c r="T174" i="31" s="1"/>
  <c r="O177" i="31"/>
  <c r="P177" i="31" s="1"/>
  <c r="O178" i="31"/>
  <c r="P178" i="31" s="1"/>
  <c r="AA174" i="31"/>
  <c r="AB174" i="31" s="1"/>
  <c r="W183" i="31"/>
  <c r="X183" i="31" s="1"/>
  <c r="S178" i="31"/>
  <c r="T178" i="31" s="1"/>
  <c r="O175" i="31"/>
  <c r="P175" i="31" s="1"/>
  <c r="W178" i="31"/>
  <c r="X178" i="31" s="1"/>
  <c r="AA183" i="31"/>
  <c r="AB183" i="31" s="1"/>
  <c r="S185" i="31"/>
  <c r="T185" i="31" s="1"/>
  <c r="S170" i="32"/>
  <c r="T170" i="32" s="1"/>
  <c r="W170" i="32"/>
  <c r="X170" i="32" s="1"/>
  <c r="O174" i="32"/>
  <c r="P174" i="32" s="1"/>
  <c r="W178" i="32"/>
  <c r="X178" i="32" s="1"/>
  <c r="W174" i="32"/>
  <c r="X174" i="32" s="1"/>
  <c r="O186" i="32"/>
  <c r="P186" i="32" s="1"/>
  <c r="O171" i="32"/>
  <c r="P171" i="32" s="1"/>
  <c r="AA186" i="32"/>
  <c r="AB186" i="32" s="1"/>
  <c r="O178" i="32"/>
  <c r="P178" i="32" s="1"/>
  <c r="S171" i="32"/>
  <c r="T171" i="32" s="1"/>
  <c r="AA181" i="32"/>
  <c r="AB181" i="32" s="1"/>
  <c r="O170" i="32"/>
  <c r="P170" i="32" s="1"/>
  <c r="O173" i="32"/>
  <c r="P173" i="32" s="1"/>
  <c r="S185" i="32"/>
  <c r="T185" i="32" s="1"/>
  <c r="S174" i="32"/>
  <c r="T174" i="32" s="1"/>
  <c r="AA178" i="32"/>
  <c r="AB178" i="32" s="1"/>
  <c r="O172" i="32"/>
  <c r="P172" i="32" s="1"/>
  <c r="S172" i="32"/>
  <c r="T172" i="32" s="1"/>
  <c r="W172" i="32"/>
  <c r="X172" i="32" s="1"/>
  <c r="W183" i="32"/>
  <c r="X183" i="32" s="1"/>
  <c r="AA176" i="32"/>
  <c r="AB176" i="32" s="1"/>
  <c r="AA183" i="32"/>
  <c r="AB183" i="32" s="1"/>
  <c r="O172" i="33"/>
  <c r="P172" i="33" s="1"/>
  <c r="W172" i="33"/>
  <c r="X172" i="33" s="1"/>
  <c r="W173" i="33"/>
  <c r="X173" i="33" s="1"/>
  <c r="AA181" i="33"/>
  <c r="AB181" i="33" s="1"/>
  <c r="O174" i="33"/>
  <c r="P174" i="33" s="1"/>
  <c r="S172" i="33"/>
  <c r="T172" i="33" s="1"/>
  <c r="S174" i="33"/>
  <c r="T174" i="33" s="1"/>
  <c r="W183" i="33"/>
  <c r="X183" i="33" s="1"/>
  <c r="S175" i="33"/>
  <c r="T175" i="33" s="1"/>
  <c r="S185" i="33"/>
  <c r="T185" i="33" s="1"/>
  <c r="S171" i="34"/>
  <c r="T171" i="34" s="1"/>
  <c r="S185" i="34"/>
  <c r="T185" i="34" s="1"/>
  <c r="O175" i="34"/>
  <c r="P175" i="34" s="1"/>
  <c r="O172" i="34"/>
  <c r="P172" i="34" s="1"/>
  <c r="S175" i="34"/>
  <c r="T175" i="34" s="1"/>
  <c r="O171" i="34"/>
  <c r="P171" i="34" s="1"/>
  <c r="S172" i="34"/>
  <c r="T172" i="34" s="1"/>
  <c r="AA181" i="34"/>
  <c r="AB181" i="34" s="1"/>
  <c r="W172" i="34"/>
  <c r="X172" i="34" s="1"/>
  <c r="W183" i="34"/>
  <c r="X183" i="34" s="1"/>
  <c r="W172" i="35"/>
  <c r="X172" i="35" s="1"/>
  <c r="O182" i="35"/>
  <c r="P182" i="35" s="1"/>
  <c r="O183" i="35"/>
  <c r="P183" i="35" s="1"/>
  <c r="W183" i="35"/>
  <c r="X183" i="35" s="1"/>
  <c r="O173" i="35"/>
  <c r="P173" i="35" s="1"/>
  <c r="AA183" i="35"/>
  <c r="AB183" i="35" s="1"/>
  <c r="O170" i="35"/>
  <c r="P170" i="35" s="1"/>
  <c r="AA176" i="35"/>
  <c r="AB176" i="35" s="1"/>
  <c r="S185" i="35"/>
  <c r="T185" i="35" s="1"/>
  <c r="W177" i="35"/>
  <c r="X177" i="35" s="1"/>
  <c r="O171" i="35"/>
  <c r="P171" i="35" s="1"/>
  <c r="AA177" i="35"/>
  <c r="AB177" i="35" s="1"/>
  <c r="S181" i="35"/>
  <c r="T181" i="35" s="1"/>
  <c r="O181" i="35"/>
  <c r="P181" i="35" s="1"/>
  <c r="S171" i="35"/>
  <c r="T171" i="35" s="1"/>
  <c r="AA181" i="35"/>
  <c r="AB181" i="35" s="1"/>
  <c r="S175" i="36"/>
  <c r="T175" i="36" s="1"/>
  <c r="AA181" i="36"/>
  <c r="AB181" i="36" s="1"/>
  <c r="S172" i="36"/>
  <c r="T172" i="36" s="1"/>
  <c r="O176" i="36"/>
  <c r="P176" i="36" s="1"/>
  <c r="O183" i="36"/>
  <c r="P183" i="36" s="1"/>
  <c r="AA178" i="36"/>
  <c r="AB178" i="36" s="1"/>
  <c r="W183" i="36"/>
  <c r="X183" i="36" s="1"/>
  <c r="W179" i="36"/>
  <c r="X179" i="36" s="1"/>
  <c r="O177" i="37"/>
  <c r="P177" i="37" s="1"/>
  <c r="AA181" i="37"/>
  <c r="AB181" i="37" s="1"/>
  <c r="O174" i="37"/>
  <c r="P174" i="37" s="1"/>
  <c r="O178" i="37"/>
  <c r="P178" i="37" s="1"/>
  <c r="O183" i="37"/>
  <c r="P183" i="37" s="1"/>
  <c r="S181" i="37"/>
  <c r="T181" i="37" s="1"/>
  <c r="W171" i="37"/>
  <c r="X171" i="37" s="1"/>
  <c r="W174" i="37"/>
  <c r="X174" i="37" s="1"/>
  <c r="W178" i="37"/>
  <c r="X178" i="37" s="1"/>
  <c r="AA171" i="37"/>
  <c r="AB171" i="37" s="1"/>
  <c r="S185" i="37"/>
  <c r="T185" i="37" s="1"/>
  <c r="AA185" i="37"/>
  <c r="AB185" i="37" s="1"/>
  <c r="W179" i="37"/>
  <c r="X179" i="37"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O33" i="23" s="1"/>
  <c r="P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O26" i="27" s="1"/>
  <c r="P26" i="27" s="1"/>
  <c r="F21" i="27"/>
  <c r="I21" i="27" s="1"/>
  <c r="N21" i="27" s="1"/>
  <c r="J28" i="26"/>
  <c r="F21" i="23"/>
  <c r="I21" i="23" s="1"/>
  <c r="N21" i="23" s="1"/>
  <c r="O21" i="23" s="1"/>
  <c r="P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O20" i="21" s="1"/>
  <c r="P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M74" i="37"/>
  <c r="W74" i="37" s="1"/>
  <c r="X74" i="37" s="1"/>
  <c r="M17" i="29"/>
  <c r="AA17" i="29" s="1"/>
  <c r="AB17" i="29" s="1"/>
  <c r="M29" i="29"/>
  <c r="AA29" i="29" s="1"/>
  <c r="AB29" i="29" s="1"/>
  <c r="W21" i="30"/>
  <c r="X21" i="30" s="1"/>
  <c r="AA26" i="27"/>
  <c r="AB26" i="27"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AA164" i="37"/>
  <c r="AB164" i="37" s="1"/>
  <c r="W164" i="37"/>
  <c r="X164" i="37" s="1"/>
  <c r="S164" i="37"/>
  <c r="T164" i="37" s="1"/>
  <c r="O164" i="37"/>
  <c r="P164"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S61" i="37"/>
  <c r="T61" i="37" s="1"/>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AA180" i="37"/>
  <c r="AB180" i="37" s="1"/>
  <c r="W180" i="37"/>
  <c r="X180" i="37" s="1"/>
  <c r="S180" i="37"/>
  <c r="T180" i="37" s="1"/>
  <c r="O180" i="37"/>
  <c r="P180" i="37" s="1"/>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O125" i="37" s="1"/>
  <c r="P125" i="37" s="1"/>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6" i="37"/>
  <c r="T176" i="37" s="1"/>
  <c r="AA167" i="37"/>
  <c r="AB167" i="37" s="1"/>
  <c r="W169" i="37"/>
  <c r="X169" i="37" s="1"/>
  <c r="O173" i="37"/>
  <c r="P173" i="37" s="1"/>
  <c r="AA183" i="37"/>
  <c r="AB183" i="37" s="1"/>
  <c r="W185" i="37"/>
  <c r="X185" i="37" s="1"/>
  <c r="AA176" i="37"/>
  <c r="AB176" i="37" s="1"/>
  <c r="O182" i="37"/>
  <c r="P182" i="37" s="1"/>
  <c r="S173" i="37"/>
  <c r="T173" i="37" s="1"/>
  <c r="O168" i="37"/>
  <c r="P168" i="37" s="1"/>
  <c r="S182" i="37"/>
  <c r="T182" i="37" s="1"/>
  <c r="O184" i="37"/>
  <c r="P184" i="37" s="1"/>
  <c r="W173" i="37"/>
  <c r="X173" i="37" s="1"/>
  <c r="W166" i="37"/>
  <c r="X166" i="37" s="1"/>
  <c r="S168" i="37"/>
  <c r="T168" i="37" s="1"/>
  <c r="O170" i="37"/>
  <c r="P170" i="37" s="1"/>
  <c r="W182" i="37"/>
  <c r="X182" i="37" s="1"/>
  <c r="S184" i="37"/>
  <c r="T184" i="37" s="1"/>
  <c r="O186" i="37"/>
  <c r="P186" i="37" s="1"/>
  <c r="F36" i="37"/>
  <c r="I36" i="37" s="1"/>
  <c r="N36" i="37" s="1"/>
  <c r="O163" i="37"/>
  <c r="W175" i="37"/>
  <c r="X175" i="37" s="1"/>
  <c r="S177" i="37"/>
  <c r="T177" i="37" s="1"/>
  <c r="O179" i="37"/>
  <c r="P179" i="37" s="1"/>
  <c r="W168" i="37"/>
  <c r="X168" i="37" s="1"/>
  <c r="S170" i="37"/>
  <c r="T170" i="37" s="1"/>
  <c r="W184" i="37"/>
  <c r="X184" i="37" s="1"/>
  <c r="S186" i="37"/>
  <c r="T186" i="37" s="1"/>
  <c r="F35" i="37"/>
  <c r="I35" i="37" s="1"/>
  <c r="N35" i="37" s="1"/>
  <c r="S163" i="37"/>
  <c r="T163" i="37" s="1"/>
  <c r="O165" i="37"/>
  <c r="P165" i="37" s="1"/>
  <c r="W177" i="37"/>
  <c r="X177" i="37" s="1"/>
  <c r="S179" i="37"/>
  <c r="T179" i="37" s="1"/>
  <c r="O181" i="37"/>
  <c r="P181" i="37" s="1"/>
  <c r="W170" i="37"/>
  <c r="X170" i="37" s="1"/>
  <c r="W186" i="37"/>
  <c r="X186" i="37" s="1"/>
  <c r="M18" i="36"/>
  <c r="O18" i="36" s="1"/>
  <c r="P18" i="36" s="1"/>
  <c r="M26" i="36"/>
  <c r="M66" i="36"/>
  <c r="M81" i="36"/>
  <c r="M84" i="36"/>
  <c r="O84" i="36" s="1"/>
  <c r="P84" i="36" s="1"/>
  <c r="M103" i="36"/>
  <c r="M109" i="36"/>
  <c r="O109" i="36" s="1"/>
  <c r="P109" i="36" s="1"/>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O120" i="36" s="1"/>
  <c r="P120" i="36" s="1"/>
  <c r="M125" i="36"/>
  <c r="AA166" i="36"/>
  <c r="AB166" i="36" s="1"/>
  <c r="W166" i="36"/>
  <c r="X166" i="36" s="1"/>
  <c r="S166" i="36"/>
  <c r="T166" i="36" s="1"/>
  <c r="O166" i="36"/>
  <c r="P166" i="36" s="1"/>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AA180" i="36"/>
  <c r="AB180" i="36" s="1"/>
  <c r="W180" i="36"/>
  <c r="X180" i="36" s="1"/>
  <c r="S180" i="36"/>
  <c r="T180" i="36" s="1"/>
  <c r="AA184" i="36"/>
  <c r="AB184" i="36" s="1"/>
  <c r="W184" i="36"/>
  <c r="X184" i="36" s="1"/>
  <c r="S184" i="36"/>
  <c r="T184" i="36" s="1"/>
  <c r="O184" i="36"/>
  <c r="P184" i="36" s="1"/>
  <c r="M13" i="36"/>
  <c r="M21" i="36"/>
  <c r="N97" i="36"/>
  <c r="L223" i="36" s="1"/>
  <c r="F24" i="8" s="1"/>
  <c r="M124" i="36"/>
  <c r="M141" i="36"/>
  <c r="O180" i="36"/>
  <c r="P180" i="36" s="1"/>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O168" i="36"/>
  <c r="P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O177" i="36"/>
  <c r="P177" i="36" s="1"/>
  <c r="O170" i="36"/>
  <c r="P170" i="36" s="1"/>
  <c r="W182" i="36"/>
  <c r="X182" i="36" s="1"/>
  <c r="O186" i="36"/>
  <c r="P186" i="36" s="1"/>
  <c r="F36" i="36"/>
  <c r="I36" i="36" s="1"/>
  <c r="N36" i="36" s="1"/>
  <c r="O163" i="36"/>
  <c r="P163" i="36" s="1"/>
  <c r="W175" i="36"/>
  <c r="X175" i="36" s="1"/>
  <c r="S177" i="36"/>
  <c r="T177" i="36" s="1"/>
  <c r="O179" i="36"/>
  <c r="P179" i="36" s="1"/>
  <c r="S170" i="36"/>
  <c r="T170" i="36" s="1"/>
  <c r="S186" i="36"/>
  <c r="T186" i="36" s="1"/>
  <c r="F35" i="36"/>
  <c r="I35" i="36" s="1"/>
  <c r="N35" i="36" s="1"/>
  <c r="S163" i="36"/>
  <c r="T163" i="36" s="1"/>
  <c r="O165" i="36"/>
  <c r="P165" i="36" s="1"/>
  <c r="W177" i="36"/>
  <c r="X177" i="36" s="1"/>
  <c r="S179" i="36"/>
  <c r="T179" i="36" s="1"/>
  <c r="O181" i="36"/>
  <c r="P181" i="36" s="1"/>
  <c r="W186" i="36"/>
  <c r="X186" i="36" s="1"/>
  <c r="J16" i="35"/>
  <c r="M118" i="35"/>
  <c r="M120" i="35"/>
  <c r="M125" i="35"/>
  <c r="O125" i="35" s="1"/>
  <c r="P125" i="35" s="1"/>
  <c r="AA175" i="35"/>
  <c r="AB175" i="35" s="1"/>
  <c r="W175" i="35"/>
  <c r="X175" i="35" s="1"/>
  <c r="S175" i="35"/>
  <c r="T175" i="35" s="1"/>
  <c r="O175" i="35"/>
  <c r="P175" i="35" s="1"/>
  <c r="M153" i="35"/>
  <c r="M137" i="35"/>
  <c r="M123" i="35"/>
  <c r="M107" i="35"/>
  <c r="M95" i="35"/>
  <c r="O95" i="35" s="1"/>
  <c r="P95" i="35" s="1"/>
  <c r="M87" i="35"/>
  <c r="O87" i="35" s="1"/>
  <c r="P87" i="35" s="1"/>
  <c r="M79" i="35"/>
  <c r="M64" i="35"/>
  <c r="M56" i="35"/>
  <c r="M48" i="35"/>
  <c r="O48" i="35" s="1"/>
  <c r="P48" i="35" s="1"/>
  <c r="M144" i="35"/>
  <c r="M124" i="35"/>
  <c r="O124" i="35" s="1"/>
  <c r="P124" i="35" s="1"/>
  <c r="M142" i="35"/>
  <c r="M126" i="35"/>
  <c r="M110" i="35"/>
  <c r="M36" i="35"/>
  <c r="M28" i="35"/>
  <c r="M20" i="35"/>
  <c r="M156" i="35"/>
  <c r="M140" i="35"/>
  <c r="M112" i="35"/>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O116" i="35" s="1"/>
  <c r="P116" i="35" s="1"/>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AA166" i="35"/>
  <c r="AB166" i="35" s="1"/>
  <c r="W166" i="35"/>
  <c r="X166" i="35" s="1"/>
  <c r="S166" i="35"/>
  <c r="T166" i="35" s="1"/>
  <c r="AA180" i="35"/>
  <c r="AB180" i="35" s="1"/>
  <c r="W180" i="35"/>
  <c r="X180" i="35" s="1"/>
  <c r="O180" i="35"/>
  <c r="P180" i="35" s="1"/>
  <c r="M15" i="35"/>
  <c r="J20" i="35"/>
  <c r="M103" i="35"/>
  <c r="O103" i="35" s="1"/>
  <c r="P103" i="35" s="1"/>
  <c r="O166" i="35"/>
  <c r="P166"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M12" i="35"/>
  <c r="M23" i="35"/>
  <c r="M32" i="35"/>
  <c r="M53" i="35"/>
  <c r="O53" i="35" s="1"/>
  <c r="P53" i="35" s="1"/>
  <c r="M55" i="35"/>
  <c r="M62" i="35"/>
  <c r="M77" i="35"/>
  <c r="M149" i="35"/>
  <c r="AA164" i="35"/>
  <c r="AB164" i="35" s="1"/>
  <c r="W164" i="35"/>
  <c r="X164" i="35" s="1"/>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S164" i="35"/>
  <c r="T164" i="35" s="1"/>
  <c r="M17" i="35"/>
  <c r="M22" i="35"/>
  <c r="M31" i="35"/>
  <c r="M82" i="35"/>
  <c r="O82" i="35" s="1"/>
  <c r="P82" i="35" s="1"/>
  <c r="M109" i="35"/>
  <c r="M146" i="35"/>
  <c r="S134" i="35"/>
  <c r="T134" i="35" s="1"/>
  <c r="M26" i="35"/>
  <c r="M35" i="35"/>
  <c r="M58" i="35"/>
  <c r="M73" i="35"/>
  <c r="M104" i="35"/>
  <c r="W174" i="35"/>
  <c r="X174" i="35" s="1"/>
  <c r="S176" i="35"/>
  <c r="T176" i="35" s="1"/>
  <c r="AA174" i="35"/>
  <c r="AB174" i="35" s="1"/>
  <c r="W176" i="35"/>
  <c r="X176" i="35" s="1"/>
  <c r="AA169" i="35"/>
  <c r="AB169" i="35" s="1"/>
  <c r="W171" i="35"/>
  <c r="X171" i="35" s="1"/>
  <c r="S173" i="35"/>
  <c r="T173" i="35" s="1"/>
  <c r="AA185" i="35"/>
  <c r="AB185" i="35" s="1"/>
  <c r="O168" i="35"/>
  <c r="P168" i="35" s="1"/>
  <c r="S182" i="35"/>
  <c r="T182" i="35" s="1"/>
  <c r="O184" i="35"/>
  <c r="P184" i="35" s="1"/>
  <c r="AB162" i="35"/>
  <c r="W173" i="35"/>
  <c r="X173" i="35" s="1"/>
  <c r="O177" i="35"/>
  <c r="P177" i="35" s="1"/>
  <c r="S168" i="35"/>
  <c r="T168" i="35" s="1"/>
  <c r="W182" i="35"/>
  <c r="X182" i="35" s="1"/>
  <c r="S184" i="35"/>
  <c r="T184" i="35" s="1"/>
  <c r="O186" i="35"/>
  <c r="P186" i="35" s="1"/>
  <c r="O163" i="35"/>
  <c r="O179" i="35"/>
  <c r="P179" i="35" s="1"/>
  <c r="W168" i="35"/>
  <c r="X168" i="35" s="1"/>
  <c r="S170" i="35"/>
  <c r="T170" i="35" s="1"/>
  <c r="O172" i="35"/>
  <c r="P172" i="35" s="1"/>
  <c r="W184" i="35"/>
  <c r="X184" i="35" s="1"/>
  <c r="S186" i="35"/>
  <c r="T186" i="35" s="1"/>
  <c r="O174" i="35"/>
  <c r="P174" i="35" s="1"/>
  <c r="W186" i="35"/>
  <c r="X186" i="35" s="1"/>
  <c r="N13" i="34"/>
  <c r="AA66" i="34"/>
  <c r="AB66" i="34" s="1"/>
  <c r="W66" i="34"/>
  <c r="X66" i="34" s="1"/>
  <c r="S66" i="34"/>
  <c r="T66" i="34" s="1"/>
  <c r="O66" i="34"/>
  <c r="P66" i="34" s="1"/>
  <c r="F15" i="34"/>
  <c r="I15" i="34" s="1"/>
  <c r="N15" i="34" s="1"/>
  <c r="F23" i="34"/>
  <c r="I23" i="34" s="1"/>
  <c r="N23" i="34" s="1"/>
  <c r="M36" i="34"/>
  <c r="M16" i="34"/>
  <c r="M24" i="34"/>
  <c r="M42" i="34"/>
  <c r="M103" i="34"/>
  <c r="M120" i="34"/>
  <c r="AA173" i="34"/>
  <c r="AB173" i="34" s="1"/>
  <c r="W173" i="34"/>
  <c r="X173" i="34" s="1"/>
  <c r="S173" i="34"/>
  <c r="T173" i="34" s="1"/>
  <c r="O173" i="34"/>
  <c r="P173" i="34" s="1"/>
  <c r="M153" i="34"/>
  <c r="M137" i="34"/>
  <c r="M123" i="34"/>
  <c r="M107" i="34"/>
  <c r="M95" i="34"/>
  <c r="M87" i="34"/>
  <c r="M79" i="34"/>
  <c r="M64" i="34"/>
  <c r="M56" i="34"/>
  <c r="M48" i="34"/>
  <c r="O48" i="34" s="1"/>
  <c r="P48" i="34" s="1"/>
  <c r="M144" i="34"/>
  <c r="M124" i="34"/>
  <c r="M108" i="34"/>
  <c r="M151" i="34"/>
  <c r="M135" i="34"/>
  <c r="M125" i="34"/>
  <c r="M109" i="34"/>
  <c r="M90" i="34"/>
  <c r="O90" i="34" s="1"/>
  <c r="P90" i="34" s="1"/>
  <c r="M82" i="34"/>
  <c r="O82" i="34" s="1"/>
  <c r="P82" i="34" s="1"/>
  <c r="M74" i="34"/>
  <c r="O74" i="34" s="1"/>
  <c r="P74" i="34" s="1"/>
  <c r="M59" i="34"/>
  <c r="O59" i="34" s="1"/>
  <c r="P59" i="34" s="1"/>
  <c r="M51" i="34"/>
  <c r="M43" i="34"/>
  <c r="O43" i="34" s="1"/>
  <c r="P43" i="34" s="1"/>
  <c r="M142" i="34"/>
  <c r="M126" i="34"/>
  <c r="M110" i="34"/>
  <c r="M149" i="34"/>
  <c r="M133" i="34"/>
  <c r="M111" i="34"/>
  <c r="M93" i="34"/>
  <c r="O93" i="34" s="1"/>
  <c r="P93" i="34" s="1"/>
  <c r="M85" i="34"/>
  <c r="O85" i="34" s="1"/>
  <c r="P85" i="34" s="1"/>
  <c r="M77" i="34"/>
  <c r="M156" i="34"/>
  <c r="M140" i="34"/>
  <c r="M112" i="34"/>
  <c r="M147" i="34"/>
  <c r="M113" i="34"/>
  <c r="M96" i="34"/>
  <c r="M88" i="34"/>
  <c r="O88" i="34" s="1"/>
  <c r="P88" i="34" s="1"/>
  <c r="M80" i="34"/>
  <c r="O80" i="34" s="1"/>
  <c r="P80" i="34" s="1"/>
  <c r="M72" i="34"/>
  <c r="O72" i="34" s="1"/>
  <c r="P72" i="34" s="1"/>
  <c r="M65" i="34"/>
  <c r="O65" i="34" s="1"/>
  <c r="P65" i="34" s="1"/>
  <c r="M57" i="34"/>
  <c r="M49" i="34"/>
  <c r="M154" i="34"/>
  <c r="M138" i="34"/>
  <c r="M114" i="34"/>
  <c r="M145" i="34"/>
  <c r="M115" i="34"/>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AA180" i="34"/>
  <c r="AB180" i="34" s="1"/>
  <c r="W180" i="34"/>
  <c r="X180" i="34" s="1"/>
  <c r="S180" i="34"/>
  <c r="T180" i="34" s="1"/>
  <c r="O180" i="34"/>
  <c r="P180"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O182" i="34"/>
  <c r="P182" i="34" s="1"/>
  <c r="AA169" i="34"/>
  <c r="AB169" i="34" s="1"/>
  <c r="W171" i="34"/>
  <c r="X171" i="34" s="1"/>
  <c r="AA185" i="34"/>
  <c r="AB185" i="34" s="1"/>
  <c r="S166" i="34"/>
  <c r="T166" i="34" s="1"/>
  <c r="O168" i="34"/>
  <c r="P168" i="34" s="1"/>
  <c r="S182" i="34"/>
  <c r="T182" i="34" s="1"/>
  <c r="O184" i="34"/>
  <c r="P184" i="34" s="1"/>
  <c r="W166" i="34"/>
  <c r="X166" i="34" s="1"/>
  <c r="S168" i="34"/>
  <c r="T168" i="34" s="1"/>
  <c r="O170" i="34"/>
  <c r="P170" i="34" s="1"/>
  <c r="W182" i="34"/>
  <c r="X182" i="34" s="1"/>
  <c r="S184" i="34"/>
  <c r="T184" i="34" s="1"/>
  <c r="O186" i="34"/>
  <c r="P186" i="34" s="1"/>
  <c r="O163" i="34"/>
  <c r="W175" i="34"/>
  <c r="X175" i="34" s="1"/>
  <c r="S177" i="34"/>
  <c r="T177" i="34" s="1"/>
  <c r="O179" i="34"/>
  <c r="P179" i="34" s="1"/>
  <c r="W168" i="34"/>
  <c r="X168" i="34" s="1"/>
  <c r="S170" i="34"/>
  <c r="T170" i="34" s="1"/>
  <c r="W184" i="34"/>
  <c r="X184" i="34" s="1"/>
  <c r="S186" i="34"/>
  <c r="T186" i="34" s="1"/>
  <c r="S163" i="34"/>
  <c r="T163" i="34" s="1"/>
  <c r="O165" i="34"/>
  <c r="P165" i="34" s="1"/>
  <c r="W177" i="34"/>
  <c r="X177" i="34" s="1"/>
  <c r="S179" i="34"/>
  <c r="T179" i="34" s="1"/>
  <c r="O181" i="34"/>
  <c r="P181" i="34" s="1"/>
  <c r="W170" i="34"/>
  <c r="X170" i="34" s="1"/>
  <c r="W186" i="34"/>
  <c r="X186" i="34" s="1"/>
  <c r="W163" i="34"/>
  <c r="X163" i="34" s="1"/>
  <c r="S165" i="34"/>
  <c r="T165" i="34" s="1"/>
  <c r="O167" i="34"/>
  <c r="P167" i="34" s="1"/>
  <c r="W179" i="34"/>
  <c r="X179" i="34" s="1"/>
  <c r="S181" i="34"/>
  <c r="T181" i="34" s="1"/>
  <c r="O183" i="34"/>
  <c r="P183" i="34" s="1"/>
  <c r="M19" i="33"/>
  <c r="O19" i="33" s="1"/>
  <c r="P19" i="33" s="1"/>
  <c r="M27" i="33"/>
  <c r="N67" i="33"/>
  <c r="L222" i="33" s="1"/>
  <c r="N120" i="33"/>
  <c r="M139" i="33"/>
  <c r="AA86" i="33"/>
  <c r="AB86" i="33" s="1"/>
  <c r="W86" i="33"/>
  <c r="X86" i="33" s="1"/>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O118" i="33" s="1"/>
  <c r="P118" i="33" s="1"/>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W169" i="33"/>
  <c r="X169" i="33" s="1"/>
  <c r="O173" i="33"/>
  <c r="P173" i="33" s="1"/>
  <c r="AA183" i="33"/>
  <c r="AB183" i="33" s="1"/>
  <c r="W185" i="33"/>
  <c r="X185" i="33" s="1"/>
  <c r="O166" i="33"/>
  <c r="P166" i="33" s="1"/>
  <c r="W178" i="33"/>
  <c r="X178" i="33" s="1"/>
  <c r="O182" i="33"/>
  <c r="P182" i="33" s="1"/>
  <c r="AA169" i="33"/>
  <c r="AB169" i="33" s="1"/>
  <c r="AA185" i="33"/>
  <c r="AB185" i="33" s="1"/>
  <c r="S166" i="33"/>
  <c r="T166" i="33" s="1"/>
  <c r="O168" i="33"/>
  <c r="P168" i="33" s="1"/>
  <c r="S182" i="33"/>
  <c r="T182" i="33" s="1"/>
  <c r="O184" i="33"/>
  <c r="P184" i="33" s="1"/>
  <c r="O177" i="33"/>
  <c r="P177" i="33" s="1"/>
  <c r="W166" i="33"/>
  <c r="X166" i="33" s="1"/>
  <c r="S168" i="33"/>
  <c r="T168" i="33" s="1"/>
  <c r="O170" i="33"/>
  <c r="P170" i="33" s="1"/>
  <c r="W182" i="33"/>
  <c r="X182" i="33" s="1"/>
  <c r="S184" i="33"/>
  <c r="T184" i="33" s="1"/>
  <c r="O186" i="33"/>
  <c r="P186" i="33" s="1"/>
  <c r="O163" i="33"/>
  <c r="P163" i="33" s="1"/>
  <c r="W175" i="33"/>
  <c r="X175" i="33" s="1"/>
  <c r="S177" i="33"/>
  <c r="T177" i="33" s="1"/>
  <c r="O179" i="33"/>
  <c r="P179" i="33" s="1"/>
  <c r="W168" i="33"/>
  <c r="X168" i="33" s="1"/>
  <c r="S170" i="33"/>
  <c r="T170" i="33" s="1"/>
  <c r="W184" i="33"/>
  <c r="X184" i="33" s="1"/>
  <c r="S186" i="33"/>
  <c r="T186" i="33" s="1"/>
  <c r="S163" i="33"/>
  <c r="T163" i="33" s="1"/>
  <c r="O165" i="33"/>
  <c r="P165" i="33" s="1"/>
  <c r="W177" i="33"/>
  <c r="X177" i="33" s="1"/>
  <c r="S179" i="33"/>
  <c r="T179" i="33" s="1"/>
  <c r="O181" i="33"/>
  <c r="P181" i="33" s="1"/>
  <c r="W170" i="33"/>
  <c r="X170" i="33" s="1"/>
  <c r="W186" i="33"/>
  <c r="X186" i="33" s="1"/>
  <c r="W163" i="33"/>
  <c r="X163" i="33" s="1"/>
  <c r="S165" i="33"/>
  <c r="T165" i="33" s="1"/>
  <c r="O167" i="33"/>
  <c r="P167" i="33" s="1"/>
  <c r="W179" i="33"/>
  <c r="X179"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O109" i="32" s="1"/>
  <c r="P109" i="32" s="1"/>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S173" i="32"/>
  <c r="T173" i="32" s="1"/>
  <c r="O175" i="32"/>
  <c r="P175" i="32" s="1"/>
  <c r="AA185" i="32"/>
  <c r="AB185" i="32" s="1"/>
  <c r="S166" i="32"/>
  <c r="T166" i="32" s="1"/>
  <c r="S182" i="32"/>
  <c r="T182" i="32" s="1"/>
  <c r="W173" i="32"/>
  <c r="X173" i="32" s="1"/>
  <c r="S175" i="32"/>
  <c r="T175" i="32" s="1"/>
  <c r="O177" i="32"/>
  <c r="P177" i="32" s="1"/>
  <c r="W166" i="32"/>
  <c r="X166" i="32" s="1"/>
  <c r="W182" i="32"/>
  <c r="X182" i="32" s="1"/>
  <c r="O163" i="32"/>
  <c r="W175" i="32"/>
  <c r="X175" i="32" s="1"/>
  <c r="S177" i="32"/>
  <c r="T177" i="32" s="1"/>
  <c r="O179" i="32"/>
  <c r="P179" i="32" s="1"/>
  <c r="W184" i="32"/>
  <c r="X184" i="32" s="1"/>
  <c r="S186" i="32"/>
  <c r="T186" i="32" s="1"/>
  <c r="S163" i="32"/>
  <c r="T163" i="32" s="1"/>
  <c r="O165" i="32"/>
  <c r="P165" i="32" s="1"/>
  <c r="W177" i="32"/>
  <c r="X177" i="32" s="1"/>
  <c r="S179" i="32"/>
  <c r="T179" i="32" s="1"/>
  <c r="O181" i="32"/>
  <c r="P181" i="32" s="1"/>
  <c r="W163" i="32"/>
  <c r="X163" i="32" s="1"/>
  <c r="S165" i="32"/>
  <c r="T165" i="32" s="1"/>
  <c r="O167" i="32"/>
  <c r="P167" i="32" s="1"/>
  <c r="W179" i="32"/>
  <c r="X179" i="32" s="1"/>
  <c r="S181" i="32"/>
  <c r="T181" i="32" s="1"/>
  <c r="O183" i="32"/>
  <c r="P183"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AA173" i="31"/>
  <c r="AB173" i="31" s="1"/>
  <c r="W173" i="31"/>
  <c r="X173" i="31" s="1"/>
  <c r="O173" i="31"/>
  <c r="P173" i="31" s="1"/>
  <c r="M15" i="31"/>
  <c r="M23" i="31"/>
  <c r="M44" i="31"/>
  <c r="O44" i="31" s="1"/>
  <c r="P44" i="31" s="1"/>
  <c r="M86" i="31"/>
  <c r="M108" i="31"/>
  <c r="O108" i="31" s="1"/>
  <c r="P108" i="31" s="1"/>
  <c r="P162" i="31"/>
  <c r="F13" i="31"/>
  <c r="I13" i="31" s="1"/>
  <c r="N13" i="31" s="1"/>
  <c r="J14" i="31"/>
  <c r="F21" i="31"/>
  <c r="I21" i="31" s="1"/>
  <c r="N21" i="31" s="1"/>
  <c r="J22" i="31"/>
  <c r="M42" i="31"/>
  <c r="O42" i="31" s="1"/>
  <c r="M84" i="31"/>
  <c r="M143" i="31"/>
  <c r="M155" i="31"/>
  <c r="S173" i="31"/>
  <c r="T173" i="31" s="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O182" i="31"/>
  <c r="P182" i="31" s="1"/>
  <c r="S166" i="31"/>
  <c r="T166" i="31" s="1"/>
  <c r="S182" i="31"/>
  <c r="T182" i="31" s="1"/>
  <c r="O184" i="31"/>
  <c r="P184" i="31" s="1"/>
  <c r="S175" i="31"/>
  <c r="T175" i="31" s="1"/>
  <c r="W166" i="31"/>
  <c r="X166" i="31" s="1"/>
  <c r="O170" i="31"/>
  <c r="P170" i="31" s="1"/>
  <c r="W182" i="31"/>
  <c r="X182" i="31" s="1"/>
  <c r="S184" i="31"/>
  <c r="T184" i="31" s="1"/>
  <c r="O186" i="31"/>
  <c r="P186" i="31" s="1"/>
  <c r="F36" i="31"/>
  <c r="I36" i="31" s="1"/>
  <c r="N36" i="31" s="1"/>
  <c r="O163" i="31"/>
  <c r="P163" i="31" s="1"/>
  <c r="W175" i="31"/>
  <c r="X175" i="31" s="1"/>
  <c r="S177" i="31"/>
  <c r="T177" i="31" s="1"/>
  <c r="O179" i="31"/>
  <c r="P179" i="31" s="1"/>
  <c r="S170" i="31"/>
  <c r="T170" i="31" s="1"/>
  <c r="W184" i="31"/>
  <c r="X184" i="31" s="1"/>
  <c r="S186" i="31"/>
  <c r="T186" i="31" s="1"/>
  <c r="F35" i="31"/>
  <c r="I35" i="31" s="1"/>
  <c r="N35" i="31" s="1"/>
  <c r="J36" i="31"/>
  <c r="S163" i="31"/>
  <c r="T163" i="31" s="1"/>
  <c r="O165" i="31"/>
  <c r="P165" i="31" s="1"/>
  <c r="W177" i="31"/>
  <c r="X177" i="31" s="1"/>
  <c r="S179" i="31"/>
  <c r="T179" i="31" s="1"/>
  <c r="O181" i="31"/>
  <c r="P181" i="31" s="1"/>
  <c r="W170" i="31"/>
  <c r="X170" i="31" s="1"/>
  <c r="W186" i="31"/>
  <c r="X186" i="31" s="1"/>
  <c r="W179" i="31"/>
  <c r="X179" i="31" s="1"/>
  <c r="S181" i="31"/>
  <c r="T181" i="31" s="1"/>
  <c r="O183" i="31"/>
  <c r="P183" i="31" s="1"/>
  <c r="N13" i="30"/>
  <c r="N21" i="30"/>
  <c r="AA61" i="30"/>
  <c r="AB61" i="30" s="1"/>
  <c r="W61" i="30"/>
  <c r="X61" i="30" s="1"/>
  <c r="S61" i="30"/>
  <c r="T61" i="30" s="1"/>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S14" i="30"/>
  <c r="T14" i="30" s="1"/>
  <c r="M20" i="30"/>
  <c r="N28" i="30"/>
  <c r="N104" i="30"/>
  <c r="N115" i="30"/>
  <c r="J19" i="30"/>
  <c r="J27" i="30"/>
  <c r="M120" i="30"/>
  <c r="M19" i="30"/>
  <c r="M27" i="30"/>
  <c r="M55" i="30"/>
  <c r="M104" i="30"/>
  <c r="M132" i="30"/>
  <c r="M78" i="30"/>
  <c r="N113" i="30"/>
  <c r="M94" i="30"/>
  <c r="M148" i="30"/>
  <c r="F16" i="30"/>
  <c r="I16" i="30" s="1"/>
  <c r="N16" i="30" s="1"/>
  <c r="F24" i="30"/>
  <c r="I24" i="30" s="1"/>
  <c r="N24" i="30" s="1"/>
  <c r="J33" i="30"/>
  <c r="T162" i="30"/>
  <c r="AA173" i="30"/>
  <c r="AB173" i="30" s="1"/>
  <c r="W173" i="30"/>
  <c r="X173" i="30" s="1"/>
  <c r="S173" i="30"/>
  <c r="T173" i="30" s="1"/>
  <c r="O173" i="30"/>
  <c r="P173" i="30" s="1"/>
  <c r="AA180" i="30"/>
  <c r="AB180" i="30" s="1"/>
  <c r="W180" i="30"/>
  <c r="X180" i="30" s="1"/>
  <c r="S180" i="30"/>
  <c r="T180" i="30" s="1"/>
  <c r="F15" i="30"/>
  <c r="I15" i="30" s="1"/>
  <c r="N15" i="30" s="1"/>
  <c r="J16" i="30"/>
  <c r="F23" i="30"/>
  <c r="I23" i="30" s="1"/>
  <c r="N23" i="30" s="1"/>
  <c r="J24" i="30"/>
  <c r="F30" i="30"/>
  <c r="I30" i="30" s="1"/>
  <c r="N30" i="30" s="1"/>
  <c r="M33" i="30"/>
  <c r="M47" i="30"/>
  <c r="O61" i="30"/>
  <c r="P61" i="30" s="1"/>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M110" i="30"/>
  <c r="M149" i="30"/>
  <c r="M133" i="30"/>
  <c r="M111" i="30"/>
  <c r="M93" i="30"/>
  <c r="O93" i="30" s="1"/>
  <c r="P93" i="30" s="1"/>
  <c r="M85" i="30"/>
  <c r="O85" i="30" s="1"/>
  <c r="P85" i="30" s="1"/>
  <c r="M77" i="30"/>
  <c r="M62" i="30"/>
  <c r="O62" i="30" s="1"/>
  <c r="P62" i="30" s="1"/>
  <c r="M54" i="30"/>
  <c r="O54" i="30" s="1"/>
  <c r="P54" i="30" s="1"/>
  <c r="M46" i="30"/>
  <c r="M156" i="30"/>
  <c r="M140" i="30"/>
  <c r="M112" i="30"/>
  <c r="O112" i="30" s="1"/>
  <c r="P112" i="30" s="1"/>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AA167" i="30"/>
  <c r="AB167" i="30"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O163" i="30"/>
  <c r="W175" i="30"/>
  <c r="X175" i="30" s="1"/>
  <c r="S177" i="30"/>
  <c r="T177" i="30" s="1"/>
  <c r="O179" i="30"/>
  <c r="P179" i="30" s="1"/>
  <c r="W168" i="30"/>
  <c r="X168" i="30" s="1"/>
  <c r="S170" i="30"/>
  <c r="T170" i="30" s="1"/>
  <c r="W184" i="30"/>
  <c r="X184" i="30" s="1"/>
  <c r="S186" i="30"/>
  <c r="T186" i="30" s="1"/>
  <c r="F35" i="30"/>
  <c r="I35" i="30" s="1"/>
  <c r="N35" i="30" s="1"/>
  <c r="J36" i="30"/>
  <c r="S163" i="30"/>
  <c r="T163" i="30" s="1"/>
  <c r="O165" i="30"/>
  <c r="P165" i="30" s="1"/>
  <c r="W177" i="30"/>
  <c r="X177" i="30" s="1"/>
  <c r="S179" i="30"/>
  <c r="T179" i="30" s="1"/>
  <c r="O181" i="30"/>
  <c r="P181" i="30" s="1"/>
  <c r="W186" i="30"/>
  <c r="X186" i="30" s="1"/>
  <c r="J35" i="30"/>
  <c r="W163" i="30"/>
  <c r="X163" i="30" s="1"/>
  <c r="S165" i="30"/>
  <c r="T165" i="30" s="1"/>
  <c r="O167" i="30"/>
  <c r="P167" i="30" s="1"/>
  <c r="W179" i="30"/>
  <c r="X179" i="30" s="1"/>
  <c r="S181" i="30"/>
  <c r="T181" i="30" s="1"/>
  <c r="O183" i="30"/>
  <c r="P183" i="30" s="1"/>
  <c r="N118" i="29"/>
  <c r="N28" i="28"/>
  <c r="F17" i="29"/>
  <c r="I17" i="29" s="1"/>
  <c r="N17" i="29" s="1"/>
  <c r="J18" i="29"/>
  <c r="N19" i="29"/>
  <c r="F25" i="29"/>
  <c r="I25" i="29" s="1"/>
  <c r="N25" i="29" s="1"/>
  <c r="J26" i="29"/>
  <c r="N27" i="29"/>
  <c r="F33" i="29"/>
  <c r="I33" i="29" s="1"/>
  <c r="N33" i="29" s="1"/>
  <c r="M34" i="29"/>
  <c r="M45" i="29"/>
  <c r="M73" i="29"/>
  <c r="M76" i="29"/>
  <c r="M146" i="29"/>
  <c r="AA102" i="29"/>
  <c r="F16" i="29"/>
  <c r="I16" i="29" s="1"/>
  <c r="N16" i="29" s="1"/>
  <c r="J17" i="29"/>
  <c r="F24" i="29"/>
  <c r="I24" i="29" s="1"/>
  <c r="N24" i="29" s="1"/>
  <c r="J25" i="29"/>
  <c r="F32" i="29"/>
  <c r="I32" i="29" s="1"/>
  <c r="N32" i="29" s="1"/>
  <c r="J33" i="29"/>
  <c r="M118"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M77" i="29"/>
  <c r="M86" i="29"/>
  <c r="O86" i="29" s="1"/>
  <c r="P86" i="29" s="1"/>
  <c r="N97" i="29"/>
  <c r="L223" i="29" s="1"/>
  <c r="F17" i="8" s="1"/>
  <c r="M153" i="29"/>
  <c r="M137" i="29"/>
  <c r="M123" i="29"/>
  <c r="M107" i="29"/>
  <c r="M95" i="29"/>
  <c r="M87" i="29"/>
  <c r="M79" i="29"/>
  <c r="M64" i="29"/>
  <c r="M56" i="29"/>
  <c r="M48" i="29"/>
  <c r="O48" i="29" s="1"/>
  <c r="P48" i="29" s="1"/>
  <c r="M144" i="29"/>
  <c r="M124" i="29"/>
  <c r="M108" i="29"/>
  <c r="O108" i="29" s="1"/>
  <c r="P108" i="29" s="1"/>
  <c r="M151" i="29"/>
  <c r="M135" i="29"/>
  <c r="M125" i="29"/>
  <c r="M109" i="29"/>
  <c r="M90" i="29"/>
  <c r="M82" i="29"/>
  <c r="O82" i="29" s="1"/>
  <c r="P82" i="29" s="1"/>
  <c r="M74" i="29"/>
  <c r="O74" i="29" s="1"/>
  <c r="P74" i="29" s="1"/>
  <c r="M59" i="29"/>
  <c r="M51" i="29"/>
  <c r="O51" i="29" s="1"/>
  <c r="P51" i="29" s="1"/>
  <c r="M43" i="29"/>
  <c r="M142" i="29"/>
  <c r="M126" i="29"/>
  <c r="O126" i="29" s="1"/>
  <c r="P126" i="29" s="1"/>
  <c r="M110" i="29"/>
  <c r="M149" i="29"/>
  <c r="M133" i="29"/>
  <c r="M111" i="29"/>
  <c r="M156" i="29"/>
  <c r="M140" i="29"/>
  <c r="M112" i="29"/>
  <c r="M147" i="29"/>
  <c r="M113" i="29"/>
  <c r="M96" i="29"/>
  <c r="M88" i="29"/>
  <c r="M80" i="29"/>
  <c r="M72" i="29"/>
  <c r="M154" i="29"/>
  <c r="M138" i="29"/>
  <c r="M114" i="29"/>
  <c r="O114" i="29" s="1"/>
  <c r="P114" i="29" s="1"/>
  <c r="M145" i="29"/>
  <c r="M115" i="29"/>
  <c r="M91" i="29"/>
  <c r="M83" i="29"/>
  <c r="M75" i="29"/>
  <c r="M60" i="29"/>
  <c r="M52" i="29"/>
  <c r="M44" i="29"/>
  <c r="M152" i="29"/>
  <c r="M136" i="29"/>
  <c r="M116" i="29"/>
  <c r="O116" i="29" s="1"/>
  <c r="P116" i="29" s="1"/>
  <c r="M143" i="29"/>
  <c r="M117" i="29"/>
  <c r="M141" i="29"/>
  <c r="M148" i="29"/>
  <c r="M132" i="29"/>
  <c r="M120" i="29"/>
  <c r="M104" i="29"/>
  <c r="O104" i="29" s="1"/>
  <c r="P104" i="29" s="1"/>
  <c r="M155" i="29"/>
  <c r="M139" i="29"/>
  <c r="M121" i="29"/>
  <c r="F14" i="29"/>
  <c r="I14" i="29" s="1"/>
  <c r="N14" i="29" s="1"/>
  <c r="J15" i="29"/>
  <c r="F22" i="29"/>
  <c r="I22" i="29" s="1"/>
  <c r="N22" i="29" s="1"/>
  <c r="J23" i="29"/>
  <c r="F30" i="29"/>
  <c r="I30" i="29" s="1"/>
  <c r="N30" i="29" s="1"/>
  <c r="J31" i="29"/>
  <c r="M55" i="29"/>
  <c r="M65" i="29"/>
  <c r="N105" i="29"/>
  <c r="N24" i="27"/>
  <c r="M15" i="29"/>
  <c r="M23" i="29"/>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O164" i="29"/>
  <c r="P164" i="29" s="1"/>
  <c r="AA174" i="29"/>
  <c r="AB174" i="29" s="1"/>
  <c r="O180" i="29"/>
  <c r="P180" i="29" s="1"/>
  <c r="O175" i="29"/>
  <c r="P175" i="29" s="1"/>
  <c r="W164" i="29"/>
  <c r="X164"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O170" i="29"/>
  <c r="P170" i="29" s="1"/>
  <c r="W182" i="29"/>
  <c r="X182" i="29" s="1"/>
  <c r="S184" i="29"/>
  <c r="T184" i="29" s="1"/>
  <c r="O186" i="29"/>
  <c r="P186" i="29" s="1"/>
  <c r="W175" i="29"/>
  <c r="X175" i="29" s="1"/>
  <c r="S177" i="29"/>
  <c r="T177" i="29" s="1"/>
  <c r="W168" i="29"/>
  <c r="X168" i="29" s="1"/>
  <c r="O172" i="29"/>
  <c r="P172" i="29" s="1"/>
  <c r="W184" i="29"/>
  <c r="X184" i="29" s="1"/>
  <c r="S186" i="29"/>
  <c r="T186" i="29" s="1"/>
  <c r="W177" i="29"/>
  <c r="X177" i="29" s="1"/>
  <c r="O181" i="29"/>
  <c r="P181" i="29" s="1"/>
  <c r="S172" i="29"/>
  <c r="T172" i="29" s="1"/>
  <c r="O174" i="29"/>
  <c r="P174" i="29" s="1"/>
  <c r="W186" i="29"/>
  <c r="X186" i="29" s="1"/>
  <c r="W163" i="29"/>
  <c r="X163" i="29" s="1"/>
  <c r="S165" i="29"/>
  <c r="T165" i="29" s="1"/>
  <c r="O167" i="29"/>
  <c r="P167" i="29" s="1"/>
  <c r="W179" i="29"/>
  <c r="X179" i="29" s="1"/>
  <c r="S181" i="29"/>
  <c r="T181" i="29" s="1"/>
  <c r="O183" i="29"/>
  <c r="P183" i="29" s="1"/>
  <c r="N20" i="28"/>
  <c r="N12" i="28"/>
  <c r="M153" i="28"/>
  <c r="M137" i="28"/>
  <c r="M123" i="28"/>
  <c r="M107" i="28"/>
  <c r="M95" i="28"/>
  <c r="M87" i="28"/>
  <c r="M79" i="28"/>
  <c r="M64" i="28"/>
  <c r="M56" i="28"/>
  <c r="M48" i="28"/>
  <c r="M144" i="28"/>
  <c r="M124" i="28"/>
  <c r="M108" i="28"/>
  <c r="M35" i="28"/>
  <c r="M151" i="28"/>
  <c r="M135" i="28"/>
  <c r="M125" i="28"/>
  <c r="M109" i="28"/>
  <c r="O109" i="28" s="1"/>
  <c r="P109" i="28" s="1"/>
  <c r="M90" i="28"/>
  <c r="O90" i="28" s="1"/>
  <c r="P90" i="28" s="1"/>
  <c r="M82" i="28"/>
  <c r="O82" i="28" s="1"/>
  <c r="P82" i="28" s="1"/>
  <c r="M74" i="28"/>
  <c r="O74" i="28" s="1"/>
  <c r="P74" i="28" s="1"/>
  <c r="M59" i="28"/>
  <c r="O59" i="28" s="1"/>
  <c r="P59" i="28" s="1"/>
  <c r="M51" i="28"/>
  <c r="M43" i="28"/>
  <c r="O43" i="28" s="1"/>
  <c r="P43" i="28" s="1"/>
  <c r="M142" i="28"/>
  <c r="M126" i="28"/>
  <c r="M110" i="28"/>
  <c r="O110" i="28" s="1"/>
  <c r="P110" i="28" s="1"/>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O112" i="28" s="1"/>
  <c r="P112" i="28" s="1"/>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M91" i="28"/>
  <c r="O91" i="28" s="1"/>
  <c r="P91" i="28" s="1"/>
  <c r="M83" i="28"/>
  <c r="M75" i="28"/>
  <c r="M60" i="28"/>
  <c r="O60" i="28" s="1"/>
  <c r="P60" i="28" s="1"/>
  <c r="M52" i="28"/>
  <c r="M44" i="28"/>
  <c r="O44" i="28" s="1"/>
  <c r="P44" i="28" s="1"/>
  <c r="M152" i="28"/>
  <c r="M136" i="28"/>
  <c r="M116" i="28"/>
  <c r="O116" i="28" s="1"/>
  <c r="P116" i="28" s="1"/>
  <c r="M31" i="28"/>
  <c r="M143" i="28"/>
  <c r="M117" i="28"/>
  <c r="M94" i="28"/>
  <c r="M86" i="28"/>
  <c r="O86" i="28" s="1"/>
  <c r="P86" i="28" s="1"/>
  <c r="M78" i="28"/>
  <c r="O78" i="28" s="1"/>
  <c r="P78" i="28" s="1"/>
  <c r="M63" i="28"/>
  <c r="M55" i="28"/>
  <c r="O55" i="28" s="1"/>
  <c r="P55" i="28" s="1"/>
  <c r="M47" i="28"/>
  <c r="O47" i="28" s="1"/>
  <c r="P47" i="28" s="1"/>
  <c r="M150" i="28"/>
  <c r="M134" i="28"/>
  <c r="M118" i="28"/>
  <c r="M102" i="28"/>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AA180" i="28"/>
  <c r="AB180" i="28" s="1"/>
  <c r="W180" i="28"/>
  <c r="X180" i="28" s="1"/>
  <c r="S180" i="28"/>
  <c r="T180" i="28" s="1"/>
  <c r="O180" i="28"/>
  <c r="P180" i="28" s="1"/>
  <c r="M155" i="28"/>
  <c r="M17" i="28"/>
  <c r="M25" i="28"/>
  <c r="M121" i="28"/>
  <c r="N32" i="27"/>
  <c r="N119" i="28"/>
  <c r="M24" i="28"/>
  <c r="F30" i="28"/>
  <c r="I30" i="28" s="1"/>
  <c r="N30" i="28" s="1"/>
  <c r="O162" i="28"/>
  <c r="W174" i="28"/>
  <c r="X174" i="28" s="1"/>
  <c r="S176" i="28"/>
  <c r="T176" i="28" s="1"/>
  <c r="O178" i="28"/>
  <c r="P178" i="28" s="1"/>
  <c r="S162" i="28"/>
  <c r="W176" i="28"/>
  <c r="X176" i="28" s="1"/>
  <c r="S178" i="28"/>
  <c r="T178" i="28" s="1"/>
  <c r="F31" i="28"/>
  <c r="I31" i="28" s="1"/>
  <c r="N31" i="28" s="1"/>
  <c r="N33" i="28"/>
  <c r="N97" i="28"/>
  <c r="L223" i="28" s="1"/>
  <c r="F16" i="8" s="1"/>
  <c r="AA167" i="28"/>
  <c r="AB167" i="28" s="1"/>
  <c r="W169" i="28"/>
  <c r="X169" i="28" s="1"/>
  <c r="AA183" i="28"/>
  <c r="AB183" i="28" s="1"/>
  <c r="W185" i="28"/>
  <c r="X185" i="28" s="1"/>
  <c r="W162" i="28"/>
  <c r="O166" i="28"/>
  <c r="P166" i="28" s="1"/>
  <c r="W178" i="28"/>
  <c r="X178" i="28" s="1"/>
  <c r="O182" i="28"/>
  <c r="P182" i="28" s="1"/>
  <c r="AA169" i="28"/>
  <c r="AB169" i="28" s="1"/>
  <c r="O175" i="28"/>
  <c r="P175" i="28" s="1"/>
  <c r="AA185" i="28"/>
  <c r="AB185" i="28" s="1"/>
  <c r="S166" i="28"/>
  <c r="T166" i="28" s="1"/>
  <c r="O168" i="28"/>
  <c r="P168" i="28" s="1"/>
  <c r="S182" i="28"/>
  <c r="T182" i="28" s="1"/>
  <c r="O184" i="28"/>
  <c r="P184" i="28" s="1"/>
  <c r="W166" i="28"/>
  <c r="X166" i="28" s="1"/>
  <c r="S168" i="28"/>
  <c r="T168" i="28" s="1"/>
  <c r="O170" i="28"/>
  <c r="P170" i="28" s="1"/>
  <c r="W182" i="28"/>
  <c r="X182" i="28" s="1"/>
  <c r="S184" i="28"/>
  <c r="T184" i="28" s="1"/>
  <c r="O186" i="28"/>
  <c r="P186" i="28" s="1"/>
  <c r="F36" i="28"/>
  <c r="I36" i="28" s="1"/>
  <c r="N36" i="28" s="1"/>
  <c r="O163" i="28"/>
  <c r="P163" i="28" s="1"/>
  <c r="W175" i="28"/>
  <c r="X175" i="28" s="1"/>
  <c r="S177" i="28"/>
  <c r="T177" i="28" s="1"/>
  <c r="O179" i="28"/>
  <c r="P179" i="28" s="1"/>
  <c r="W168" i="28"/>
  <c r="X168" i="28" s="1"/>
  <c r="S170" i="28"/>
  <c r="T170" i="28" s="1"/>
  <c r="W184" i="28"/>
  <c r="X184" i="28" s="1"/>
  <c r="S186" i="28"/>
  <c r="T186" i="28" s="1"/>
  <c r="F35" i="28"/>
  <c r="I35" i="28" s="1"/>
  <c r="N35" i="28" s="1"/>
  <c r="J36" i="28"/>
  <c r="S163" i="28"/>
  <c r="T163" i="28" s="1"/>
  <c r="O165" i="28"/>
  <c r="P165" i="28" s="1"/>
  <c r="W177" i="28"/>
  <c r="X177" i="28" s="1"/>
  <c r="S179" i="28"/>
  <c r="T179" i="28" s="1"/>
  <c r="O181" i="28"/>
  <c r="P181" i="28" s="1"/>
  <c r="W170" i="28"/>
  <c r="X170" i="28" s="1"/>
  <c r="W186" i="28"/>
  <c r="X186" i="28" s="1"/>
  <c r="F34" i="28"/>
  <c r="I34" i="28" s="1"/>
  <c r="N34" i="28" s="1"/>
  <c r="J35" i="28"/>
  <c r="W163" i="28"/>
  <c r="X163" i="28" s="1"/>
  <c r="S165" i="28"/>
  <c r="T165" i="28" s="1"/>
  <c r="O167" i="28"/>
  <c r="P167" i="28" s="1"/>
  <c r="W179" i="28"/>
  <c r="X179" i="28" s="1"/>
  <c r="S181" i="28"/>
  <c r="T181" i="28" s="1"/>
  <c r="O183" i="28"/>
  <c r="P183" i="28" s="1"/>
  <c r="M15" i="27"/>
  <c r="M23" i="27"/>
  <c r="W26" i="27"/>
  <c r="X26" i="27" s="1"/>
  <c r="M31" i="27"/>
  <c r="M35" i="27"/>
  <c r="M55" i="27"/>
  <c r="O55" i="27" s="1"/>
  <c r="P55" i="27" s="1"/>
  <c r="M77" i="27"/>
  <c r="O77" i="27" s="1"/>
  <c r="P77" i="27" s="1"/>
  <c r="M85" i="27"/>
  <c r="O85" i="27" s="1"/>
  <c r="P85" i="27" s="1"/>
  <c r="M93" i="27"/>
  <c r="O93" i="27" s="1"/>
  <c r="P93" i="27" s="1"/>
  <c r="W103" i="27"/>
  <c r="X103" i="27" s="1"/>
  <c r="S103" i="27"/>
  <c r="T103" i="27" s="1"/>
  <c r="M53" i="27"/>
  <c r="O53" i="27" s="1"/>
  <c r="P53" i="27" s="1"/>
  <c r="N117" i="27"/>
  <c r="W58" i="27"/>
  <c r="X58" i="27" s="1"/>
  <c r="S58" i="27"/>
  <c r="T58" i="27" s="1"/>
  <c r="O111" i="27"/>
  <c r="P111" i="27" s="1"/>
  <c r="AA180" i="27"/>
  <c r="AB180" i="27" s="1"/>
  <c r="W180" i="27"/>
  <c r="X180" i="27" s="1"/>
  <c r="S180" i="27"/>
  <c r="T180" i="27" s="1"/>
  <c r="O180" i="27"/>
  <c r="P180" i="27" s="1"/>
  <c r="F19" i="27"/>
  <c r="I19" i="27" s="1"/>
  <c r="N19" i="27" s="1"/>
  <c r="F27" i="27"/>
  <c r="I27" i="27" s="1"/>
  <c r="N27" i="27" s="1"/>
  <c r="O46" i="27"/>
  <c r="P46" i="27" s="1"/>
  <c r="O58" i="27"/>
  <c r="P58" i="27" s="1"/>
  <c r="M66" i="27"/>
  <c r="AA103" i="27"/>
  <c r="AB103" i="27" s="1"/>
  <c r="W111" i="27"/>
  <c r="X111" i="27" s="1"/>
  <c r="AB162" i="27"/>
  <c r="M12" i="27"/>
  <c r="M20" i="27"/>
  <c r="M28" i="27"/>
  <c r="O28" i="27" s="1"/>
  <c r="P28" i="27" s="1"/>
  <c r="M61" i="27"/>
  <c r="O61" i="27" s="1"/>
  <c r="P61" i="27" s="1"/>
  <c r="M119" i="27"/>
  <c r="J19" i="27"/>
  <c r="J27" i="27"/>
  <c r="AA58" i="27"/>
  <c r="AB58" i="27" s="1"/>
  <c r="M94" i="27"/>
  <c r="O94" i="27" s="1"/>
  <c r="P94" i="27" s="1"/>
  <c r="M102" i="27"/>
  <c r="M105" i="27"/>
  <c r="O105" i="27" s="1"/>
  <c r="P105" i="27" s="1"/>
  <c r="AA111" i="27"/>
  <c r="AB111" i="27" s="1"/>
  <c r="M141" i="27"/>
  <c r="M150" i="27"/>
  <c r="M19" i="27"/>
  <c r="M27" i="27"/>
  <c r="W46" i="27"/>
  <c r="X46" i="27" s="1"/>
  <c r="M54" i="27"/>
  <c r="O54" i="27" s="1"/>
  <c r="P54" i="27" s="1"/>
  <c r="M121" i="27"/>
  <c r="J33" i="27"/>
  <c r="M73" i="27"/>
  <c r="M81" i="27"/>
  <c r="M89" i="27"/>
  <c r="M33" i="27"/>
  <c r="O33" i="27" s="1"/>
  <c r="P33" i="27" s="1"/>
  <c r="M36" i="27"/>
  <c r="O36" i="27" s="1"/>
  <c r="P36" i="27" s="1"/>
  <c r="AA46" i="27"/>
  <c r="AB46" i="27" s="1"/>
  <c r="M76" i="27"/>
  <c r="M84" i="27"/>
  <c r="M92" i="27"/>
  <c r="X162" i="27"/>
  <c r="W42" i="27"/>
  <c r="N67" i="27"/>
  <c r="L222" i="27" s="1"/>
  <c r="S134" i="27"/>
  <c r="T134" i="27" s="1"/>
  <c r="O134" i="27"/>
  <c r="P134" i="27" s="1"/>
  <c r="F15" i="27"/>
  <c r="I15" i="27" s="1"/>
  <c r="N15" i="27" s="1"/>
  <c r="J16" i="27"/>
  <c r="F23" i="27"/>
  <c r="I23" i="27" s="1"/>
  <c r="N23" i="27" s="1"/>
  <c r="J24" i="27"/>
  <c r="F31" i="27"/>
  <c r="I31" i="27" s="1"/>
  <c r="N31" i="27" s="1"/>
  <c r="J32" i="27"/>
  <c r="F35" i="27"/>
  <c r="I35" i="27" s="1"/>
  <c r="N35" i="27" s="1"/>
  <c r="O42" i="27"/>
  <c r="P42"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M151" i="27"/>
  <c r="M135" i="27"/>
  <c r="M125" i="27"/>
  <c r="M109" i="27"/>
  <c r="M90" i="27"/>
  <c r="O90" i="27" s="1"/>
  <c r="P90" i="27" s="1"/>
  <c r="M82" i="27"/>
  <c r="O82" i="27" s="1"/>
  <c r="P82" i="27" s="1"/>
  <c r="M74" i="27"/>
  <c r="M59" i="27"/>
  <c r="O59" i="27" s="1"/>
  <c r="P59" i="27" s="1"/>
  <c r="M51" i="27"/>
  <c r="M43" i="27"/>
  <c r="O43" i="27" s="1"/>
  <c r="P43" i="27" s="1"/>
  <c r="M142" i="27"/>
  <c r="M126" i="27"/>
  <c r="O126" i="27" s="1"/>
  <c r="P126" i="27" s="1"/>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O116" i="27" s="1"/>
  <c r="P116" i="27" s="1"/>
  <c r="M143" i="27"/>
  <c r="M117" i="27"/>
  <c r="M148" i="27"/>
  <c r="M132" i="27"/>
  <c r="M120" i="27"/>
  <c r="M146" i="27"/>
  <c r="M122" i="27"/>
  <c r="M106" i="27"/>
  <c r="J35"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M36" i="26"/>
  <c r="M42" i="26"/>
  <c r="N15" i="24"/>
  <c r="F19" i="26"/>
  <c r="I19" i="26" s="1"/>
  <c r="N19" i="26" s="1"/>
  <c r="F27" i="26"/>
  <c r="I27" i="26" s="1"/>
  <c r="N27" i="26" s="1"/>
  <c r="J33" i="26"/>
  <c r="N67" i="26"/>
  <c r="L222"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AB162" i="26"/>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M110" i="26"/>
  <c r="M149" i="26"/>
  <c r="M133" i="26"/>
  <c r="M111" i="26"/>
  <c r="O111" i="26" s="1"/>
  <c r="P111" i="26" s="1"/>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M107" i="25"/>
  <c r="M95" i="25"/>
  <c r="M87" i="25"/>
  <c r="M79" i="25"/>
  <c r="O79" i="25" s="1"/>
  <c r="P79" i="25" s="1"/>
  <c r="M64" i="25"/>
  <c r="M56" i="25"/>
  <c r="M48" i="25"/>
  <c r="O48" i="25" s="1"/>
  <c r="P48" i="25" s="1"/>
  <c r="M144" i="25"/>
  <c r="M124" i="25"/>
  <c r="M108" i="25"/>
  <c r="M151" i="25"/>
  <c r="M135" i="25"/>
  <c r="M125" i="25"/>
  <c r="O125" i="25" s="1"/>
  <c r="P125" i="25" s="1"/>
  <c r="M109" i="25"/>
  <c r="M90" i="25"/>
  <c r="O90" i="25" s="1"/>
  <c r="P90" i="25" s="1"/>
  <c r="M82" i="25"/>
  <c r="O82" i="25" s="1"/>
  <c r="P82" i="25" s="1"/>
  <c r="M74" i="25"/>
  <c r="M59" i="25"/>
  <c r="O59" i="25" s="1"/>
  <c r="P59" i="25" s="1"/>
  <c r="M51" i="25"/>
  <c r="M43" i="25"/>
  <c r="M142" i="25"/>
  <c r="M126" i="25"/>
  <c r="M110" i="25"/>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M65" i="25"/>
  <c r="O65" i="25" s="1"/>
  <c r="P65" i="25" s="1"/>
  <c r="M57" i="25"/>
  <c r="O57" i="25" s="1"/>
  <c r="P57" i="25" s="1"/>
  <c r="M49" i="25"/>
  <c r="M154" i="25"/>
  <c r="M145" i="25"/>
  <c r="M115" i="25"/>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O49" i="25"/>
  <c r="P49" i="25" s="1"/>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N112" i="25"/>
  <c r="N117" i="25"/>
  <c r="J35" i="25"/>
  <c r="F35" i="25"/>
  <c r="I35" i="25" s="1"/>
  <c r="N35" i="25" s="1"/>
  <c r="M44" i="25"/>
  <c r="O44" i="25" s="1"/>
  <c r="P44" i="25" s="1"/>
  <c r="O72" i="25"/>
  <c r="P72" i="25" s="1"/>
  <c r="N97" i="25"/>
  <c r="L223" i="25" s="1"/>
  <c r="F13" i="8" s="1"/>
  <c r="M76" i="25"/>
  <c r="O76" i="25" s="1"/>
  <c r="P76" i="25" s="1"/>
  <c r="M18" i="25"/>
  <c r="M26" i="25"/>
  <c r="M61" i="25"/>
  <c r="O61" i="25" s="1"/>
  <c r="P61" i="25" s="1"/>
  <c r="M114" i="25"/>
  <c r="O114" i="25" s="1"/>
  <c r="P114" i="25" s="1"/>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O120" i="24" s="1"/>
  <c r="P120" i="24" s="1"/>
  <c r="M151" i="24"/>
  <c r="S46" i="24"/>
  <c r="T46" i="24" s="1"/>
  <c r="W46" i="24"/>
  <c r="X46" i="24" s="1"/>
  <c r="O46" i="24"/>
  <c r="P46" i="24" s="1"/>
  <c r="N32" i="23"/>
  <c r="O32" i="23" s="1"/>
  <c r="P32" i="23" s="1"/>
  <c r="F33" i="24"/>
  <c r="I33" i="24" s="1"/>
  <c r="N33" i="24" s="1"/>
  <c r="J33" i="24"/>
  <c r="M109" i="24"/>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O125" i="24" s="1"/>
  <c r="P125" i="24" s="1"/>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O119" i="24" s="1"/>
  <c r="P119" i="24" s="1"/>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O113" i="24" s="1"/>
  <c r="P113" i="24" s="1"/>
  <c r="M96" i="24"/>
  <c r="M88" i="24"/>
  <c r="O88" i="24" s="1"/>
  <c r="P88" i="24" s="1"/>
  <c r="M80" i="24"/>
  <c r="M72" i="24"/>
  <c r="O72" i="24" s="1"/>
  <c r="P72" i="24" s="1"/>
  <c r="M65" i="24"/>
  <c r="O65" i="24" s="1"/>
  <c r="P65" i="24" s="1"/>
  <c r="M57" i="24"/>
  <c r="M49" i="24"/>
  <c r="O49" i="24" s="1"/>
  <c r="P49" i="24" s="1"/>
  <c r="M154" i="24"/>
  <c r="M138" i="24"/>
  <c r="M114" i="24"/>
  <c r="M145" i="24"/>
  <c r="M115" i="24"/>
  <c r="O115" i="24" s="1"/>
  <c r="P115" i="24" s="1"/>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O105" i="24" s="1"/>
  <c r="P105" i="24" s="1"/>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AB162" i="24"/>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N121" i="23"/>
  <c r="F15" i="23"/>
  <c r="I15" i="23" s="1"/>
  <c r="N15" i="23" s="1"/>
  <c r="F23" i="23"/>
  <c r="I23" i="23" s="1"/>
  <c r="N23" i="23" s="1"/>
  <c r="F31" i="23"/>
  <c r="I31" i="23" s="1"/>
  <c r="N31" i="23" s="1"/>
  <c r="F36" i="23"/>
  <c r="I36" i="23" s="1"/>
  <c r="N36" i="23" s="1"/>
  <c r="O92" i="23"/>
  <c r="P92" i="23" s="1"/>
  <c r="J36" i="23"/>
  <c r="O57" i="23"/>
  <c r="P57" i="23" s="1"/>
  <c r="AA117" i="23"/>
  <c r="AB117" i="23" s="1"/>
  <c r="M153" i="23"/>
  <c r="M137" i="23"/>
  <c r="M123" i="23"/>
  <c r="M107" i="23"/>
  <c r="M95" i="23"/>
  <c r="M87" i="23"/>
  <c r="M79" i="23"/>
  <c r="M64" i="23"/>
  <c r="M56" i="23"/>
  <c r="M144" i="23"/>
  <c r="M124" i="23"/>
  <c r="M108" i="23"/>
  <c r="M35" i="23"/>
  <c r="M151" i="23"/>
  <c r="M149" i="23"/>
  <c r="M133" i="23"/>
  <c r="M111" i="23"/>
  <c r="O111" i="23" s="1"/>
  <c r="P111" i="23" s="1"/>
  <c r="M156" i="23"/>
  <c r="M140" i="23"/>
  <c r="M112" i="23"/>
  <c r="O112" i="23" s="1"/>
  <c r="P112" i="23" s="1"/>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P103" i="23"/>
  <c r="N113" i="23"/>
  <c r="W118" i="23"/>
  <c r="X118" i="23" s="1"/>
  <c r="S118" i="23"/>
  <c r="T118" i="23" s="1"/>
  <c r="AA134" i="23"/>
  <c r="AB134" i="23" s="1"/>
  <c r="S134" i="23"/>
  <c r="T134" i="23" s="1"/>
  <c r="O118" i="23"/>
  <c r="P118" i="23" s="1"/>
  <c r="W147" i="23"/>
  <c r="X147" i="23" s="1"/>
  <c r="O147" i="23"/>
  <c r="P147" i="23" s="1"/>
  <c r="AA147" i="23"/>
  <c r="AB147" i="23" s="1"/>
  <c r="M12" i="23"/>
  <c r="O13" i="23"/>
  <c r="P13" i="23" s="1"/>
  <c r="S14" i="23"/>
  <c r="T14" i="23" s="1"/>
  <c r="M20" i="23"/>
  <c r="O20" i="23" s="1"/>
  <c r="P20"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O107" i="22" s="1"/>
  <c r="P107" i="22" s="1"/>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M149" i="22"/>
  <c r="M133" i="22"/>
  <c r="M111" i="22"/>
  <c r="M156" i="22"/>
  <c r="M140" i="22"/>
  <c r="M112" i="22"/>
  <c r="O112" i="22" s="1"/>
  <c r="P112" i="22" s="1"/>
  <c r="M147" i="22"/>
  <c r="M113" i="22"/>
  <c r="O113" i="22" s="1"/>
  <c r="P113" i="22" s="1"/>
  <c r="M96" i="22"/>
  <c r="M88" i="22"/>
  <c r="M80" i="22"/>
  <c r="M72" i="22"/>
  <c r="M65" i="22"/>
  <c r="M57" i="22"/>
  <c r="M49" i="22"/>
  <c r="M154" i="22"/>
  <c r="M138" i="22"/>
  <c r="M114" i="22"/>
  <c r="M145" i="22"/>
  <c r="M115" i="22"/>
  <c r="M91" i="22"/>
  <c r="O91" i="22" s="1"/>
  <c r="P91" i="22" s="1"/>
  <c r="M83" i="22"/>
  <c r="M75" i="22"/>
  <c r="M60" i="22"/>
  <c r="M52" i="22"/>
  <c r="M44" i="22"/>
  <c r="O44" i="22" s="1"/>
  <c r="P44" i="22" s="1"/>
  <c r="M152" i="22"/>
  <c r="M136" i="22"/>
  <c r="M116" i="22"/>
  <c r="O116" i="22" s="1"/>
  <c r="P116" i="22" s="1"/>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O106" i="22" s="1"/>
  <c r="P106" i="22" s="1"/>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52" i="22"/>
  <c r="P52"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P164" i="21"/>
  <c r="S116" i="21"/>
  <c r="T116" i="21" s="1"/>
  <c r="AA116" i="21"/>
  <c r="AB116" i="21" s="1"/>
  <c r="W116" i="21"/>
  <c r="X116" i="21" s="1"/>
  <c r="N25" i="21"/>
  <c r="W119" i="21"/>
  <c r="X119" i="21" s="1"/>
  <c r="S119" i="21"/>
  <c r="T119" i="21" s="1"/>
  <c r="AA119" i="21"/>
  <c r="AB119" i="21" s="1"/>
  <c r="O16" i="21"/>
  <c r="P16" i="21" s="1"/>
  <c r="AA132" i="21"/>
  <c r="W132" i="21"/>
  <c r="S132" i="21"/>
  <c r="O132" i="21"/>
  <c r="O12" i="21"/>
  <c r="P12" i="21" s="1"/>
  <c r="AB12" i="21"/>
  <c r="O28" i="21"/>
  <c r="P28" i="21" s="1"/>
  <c r="M14" i="21"/>
  <c r="M22" i="21"/>
  <c r="M35" i="21"/>
  <c r="M46" i="21"/>
  <c r="O46" i="21" s="1"/>
  <c r="P46" i="21" s="1"/>
  <c r="M77" i="21"/>
  <c r="O77" i="21" s="1"/>
  <c r="P77" i="21" s="1"/>
  <c r="M105" i="21"/>
  <c r="O105" i="21" s="1"/>
  <c r="P105" i="21" s="1"/>
  <c r="N107" i="21"/>
  <c r="M121" i="21"/>
  <c r="O121" i="21" s="1"/>
  <c r="P121" i="21" s="1"/>
  <c r="N123" i="21"/>
  <c r="M139" i="21"/>
  <c r="AA164" i="21"/>
  <c r="AB164" i="21" s="1"/>
  <c r="W164" i="21"/>
  <c r="X164" i="21" s="1"/>
  <c r="AA175" i="21"/>
  <c r="AB175" i="21" s="1"/>
  <c r="W175" i="21"/>
  <c r="X175" i="21" s="1"/>
  <c r="S175" i="21"/>
  <c r="T175" i="21" s="1"/>
  <c r="O175" i="21"/>
  <c r="P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S29" i="21"/>
  <c r="T29" i="21" s="1"/>
  <c r="M133" i="21"/>
  <c r="M155" i="21"/>
  <c r="O169" i="21"/>
  <c r="P169" i="21" s="1"/>
  <c r="AA169" i="21"/>
  <c r="AB169" i="21" s="1"/>
  <c r="AA180" i="21"/>
  <c r="AB180" i="21" s="1"/>
  <c r="W180" i="21"/>
  <c r="X180" i="21" s="1"/>
  <c r="S180" i="21"/>
  <c r="T180" i="21" s="1"/>
  <c r="O180" i="21"/>
  <c r="P180" i="21" s="1"/>
  <c r="S13" i="21"/>
  <c r="T13" i="21" s="1"/>
  <c r="M19" i="21"/>
  <c r="S21" i="21"/>
  <c r="T21" i="21" s="1"/>
  <c r="M27" i="21"/>
  <c r="W29" i="21"/>
  <c r="X29" i="21" s="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10" i="21"/>
  <c r="X110" i="21" s="1"/>
  <c r="W126" i="21"/>
  <c r="X126" i="21" s="1"/>
  <c r="M144" i="21"/>
  <c r="AA173" i="21"/>
  <c r="AB173" i="21" s="1"/>
  <c r="W173" i="21"/>
  <c r="X173" i="21" s="1"/>
  <c r="S173" i="21"/>
  <c r="T173" i="21" s="1"/>
  <c r="S12" i="21"/>
  <c r="W13" i="21"/>
  <c r="X13" i="21" s="1"/>
  <c r="M18" i="21"/>
  <c r="S20" i="21"/>
  <c r="T20" i="21" s="1"/>
  <c r="W21" i="21"/>
  <c r="X21" i="21" s="1"/>
  <c r="M26" i="21"/>
  <c r="S28" i="21"/>
  <c r="T28" i="21" s="1"/>
  <c r="J31" i="21"/>
  <c r="M58" i="21"/>
  <c r="O58" i="21" s="1"/>
  <c r="P58" i="21" s="1"/>
  <c r="M89" i="21"/>
  <c r="O89" i="21" s="1"/>
  <c r="P89" i="21" s="1"/>
  <c r="T162" i="21"/>
  <c r="W169" i="21"/>
  <c r="X169" i="21" s="1"/>
  <c r="O173" i="21"/>
  <c r="P173" i="21" s="1"/>
  <c r="J17" i="21"/>
  <c r="J25" i="21"/>
  <c r="M31" i="21"/>
  <c r="M50" i="21"/>
  <c r="O50" i="21" s="1"/>
  <c r="P50" i="21" s="1"/>
  <c r="M61" i="21"/>
  <c r="M81" i="21"/>
  <c r="M92" i="21"/>
  <c r="N108" i="21"/>
  <c r="AA110" i="21"/>
  <c r="AB110" i="21" s="1"/>
  <c r="N124" i="21"/>
  <c r="AA126" i="21"/>
  <c r="AB126" i="21" s="1"/>
  <c r="M148" i="21"/>
  <c r="W12" i="21"/>
  <c r="M17" i="21"/>
  <c r="W20" i="21"/>
  <c r="X20" i="21" s="1"/>
  <c r="M25" i="21"/>
  <c r="W28" i="21"/>
  <c r="X28" i="21" s="1"/>
  <c r="M36" i="21"/>
  <c r="M42" i="21"/>
  <c r="O42" i="21" s="1"/>
  <c r="M53" i="21"/>
  <c r="M73" i="21"/>
  <c r="O73" i="21" s="1"/>
  <c r="P73" i="21" s="1"/>
  <c r="M84" i="21"/>
  <c r="M141" i="21"/>
  <c r="AA166" i="21"/>
  <c r="AB166" i="21" s="1"/>
  <c r="W166" i="21"/>
  <c r="X166" i="21" s="1"/>
  <c r="S166" i="21"/>
  <c r="T166" i="21" s="1"/>
  <c r="N67" i="21"/>
  <c r="L222" i="21" s="1"/>
  <c r="M45" i="21"/>
  <c r="O45" i="21" s="1"/>
  <c r="P45" i="21" s="1"/>
  <c r="M76" i="21"/>
  <c r="N114" i="21"/>
  <c r="M134" i="21"/>
  <c r="M152" i="21"/>
  <c r="O166" i="21"/>
  <c r="P166" i="21" s="1"/>
  <c r="M24" i="21"/>
  <c r="O24" i="21" s="1"/>
  <c r="P24" i="21" s="1"/>
  <c r="M103" i="21"/>
  <c r="S167" i="21"/>
  <c r="T167" i="21" s="1"/>
  <c r="O167" i="21"/>
  <c r="P167" i="21" s="1"/>
  <c r="M153" i="21"/>
  <c r="M137" i="21"/>
  <c r="M123" i="21"/>
  <c r="M107" i="21"/>
  <c r="M95" i="21"/>
  <c r="M87" i="21"/>
  <c r="M79" i="21"/>
  <c r="O79" i="21" s="1"/>
  <c r="P79" i="21" s="1"/>
  <c r="M64" i="21"/>
  <c r="M56" i="21"/>
  <c r="M48" i="21"/>
  <c r="O48" i="21" s="1"/>
  <c r="P48" i="21" s="1"/>
  <c r="M151" i="21"/>
  <c r="M135" i="21"/>
  <c r="M125" i="21"/>
  <c r="M109" i="21"/>
  <c r="M90" i="21"/>
  <c r="O90" i="21" s="1"/>
  <c r="P90" i="21" s="1"/>
  <c r="M82" i="21"/>
  <c r="O82" i="21" s="1"/>
  <c r="P82" i="21" s="1"/>
  <c r="M74" i="21"/>
  <c r="O74" i="21" s="1"/>
  <c r="P74" i="21" s="1"/>
  <c r="M59" i="21"/>
  <c r="M51" i="21"/>
  <c r="O51" i="21" s="1"/>
  <c r="P51" i="21" s="1"/>
  <c r="M43" i="21"/>
  <c r="O43" i="21" s="1"/>
  <c r="P43" i="21" s="1"/>
  <c r="M156" i="21"/>
  <c r="M140" i="21"/>
  <c r="M112" i="21"/>
  <c r="M147" i="21"/>
  <c r="M113" i="21"/>
  <c r="O113" i="21" s="1"/>
  <c r="P113" i="21" s="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M85" i="21"/>
  <c r="O85" i="21" s="1"/>
  <c r="P85" i="21" s="1"/>
  <c r="N110" i="21"/>
  <c r="M111" i="21"/>
  <c r="O111" i="21" s="1"/>
  <c r="P111" i="21" s="1"/>
  <c r="N118" i="21"/>
  <c r="N126" i="21"/>
  <c r="AA183" i="21"/>
  <c r="AB183" i="21" s="1"/>
  <c r="W185" i="21"/>
  <c r="X185" i="21" s="1"/>
  <c r="O182" i="21"/>
  <c r="P182" i="21" s="1"/>
  <c r="W171" i="21"/>
  <c r="X171" i="21" s="1"/>
  <c r="AA185" i="21"/>
  <c r="AB185" i="21" s="1"/>
  <c r="S182" i="21"/>
  <c r="T182" i="21" s="1"/>
  <c r="O177" i="21"/>
  <c r="P177" i="21" s="1"/>
  <c r="S168" i="21"/>
  <c r="T168" i="21" s="1"/>
  <c r="O170" i="21"/>
  <c r="P170" i="21" s="1"/>
  <c r="W182" i="21"/>
  <c r="X182" i="21" s="1"/>
  <c r="S184" i="21"/>
  <c r="T184" i="21" s="1"/>
  <c r="O186" i="21"/>
  <c r="P186" i="21" s="1"/>
  <c r="S177" i="21"/>
  <c r="T177" i="21" s="1"/>
  <c r="O179" i="21"/>
  <c r="P179" i="21" s="1"/>
  <c r="W177" i="21"/>
  <c r="X177" i="21" s="1"/>
  <c r="J35" i="21"/>
  <c r="W163" i="21"/>
  <c r="X163" i="21" s="1"/>
  <c r="S165" i="21"/>
  <c r="T165" i="21" s="1"/>
  <c r="W179" i="21"/>
  <c r="X179" i="21" s="1"/>
  <c r="S181" i="21"/>
  <c r="T181" i="21" s="1"/>
  <c r="O183" i="21"/>
  <c r="P183" i="21" s="1"/>
  <c r="AB42" i="20"/>
  <c r="O29" i="20"/>
  <c r="P29" i="20" s="1"/>
  <c r="O20" i="20"/>
  <c r="P20" i="20" s="1"/>
  <c r="S102" i="20"/>
  <c r="W102" i="20"/>
  <c r="AA102" i="20"/>
  <c r="N31" i="20"/>
  <c r="O24" i="20"/>
  <c r="P24" i="20" s="1"/>
  <c r="AA120" i="20"/>
  <c r="AB120" i="20" s="1"/>
  <c r="W120" i="20"/>
  <c r="X120" i="20" s="1"/>
  <c r="S120" i="20"/>
  <c r="T120" i="20" s="1"/>
  <c r="O120" i="20"/>
  <c r="P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N117" i="20"/>
  <c r="M125" i="20"/>
  <c r="O125" i="20" s="1"/>
  <c r="P125" i="20" s="1"/>
  <c r="O78" i="20"/>
  <c r="P78" i="20" s="1"/>
  <c r="N107" i="20"/>
  <c r="W142" i="20"/>
  <c r="X142" i="20" s="1"/>
  <c r="AA76" i="20"/>
  <c r="AB76" i="20" s="1"/>
  <c r="W76" i="20"/>
  <c r="X76"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O118" i="20" s="1"/>
  <c r="P118" i="20" s="1"/>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S63" i="19"/>
  <c r="T63" i="19" s="1"/>
  <c r="O63" i="19"/>
  <c r="P63" i="19" s="1"/>
  <c r="AA63" i="19"/>
  <c r="AB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O116" i="19" s="1"/>
  <c r="P116" i="19" s="1"/>
  <c r="M31" i="19"/>
  <c r="M23" i="19"/>
  <c r="M150" i="19"/>
  <c r="M134" i="19"/>
  <c r="M118" i="19"/>
  <c r="M102" i="19"/>
  <c r="M32" i="19"/>
  <c r="M141" i="19"/>
  <c r="M119" i="19"/>
  <c r="O119" i="19" s="1"/>
  <c r="P119" i="19" s="1"/>
  <c r="M103" i="19"/>
  <c r="M89" i="19"/>
  <c r="M81" i="19"/>
  <c r="M73" i="19"/>
  <c r="M66" i="19"/>
  <c r="M58" i="19"/>
  <c r="M50" i="19"/>
  <c r="M42" i="19"/>
  <c r="M148" i="19"/>
  <c r="M132" i="19"/>
  <c r="M120" i="19"/>
  <c r="M104" i="19"/>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O113" i="19" s="1"/>
  <c r="P113" i="19" s="1"/>
  <c r="M91" i="19"/>
  <c r="O91" i="19" s="1"/>
  <c r="P91" i="19" s="1"/>
  <c r="M142" i="19"/>
  <c r="M51" i="19"/>
  <c r="M44" i="19"/>
  <c r="O44" i="19" s="1"/>
  <c r="P44" i="19" s="1"/>
  <c r="N16"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26" i="30" l="1"/>
  <c r="P126" i="30" s="1"/>
  <c r="O29" i="26"/>
  <c r="P29" i="26" s="1"/>
  <c r="O105" i="20"/>
  <c r="P105" i="20" s="1"/>
  <c r="AA139" i="27"/>
  <c r="AB139" i="27" s="1"/>
  <c r="O110" i="22"/>
  <c r="P110" i="22" s="1"/>
  <c r="O21" i="27"/>
  <c r="P21" i="27" s="1"/>
  <c r="O109" i="34"/>
  <c r="P109" i="34" s="1"/>
  <c r="O108" i="27"/>
  <c r="P108" i="27" s="1"/>
  <c r="S21" i="27"/>
  <c r="T21" i="27" s="1"/>
  <c r="W17" i="27"/>
  <c r="X17" i="27" s="1"/>
  <c r="O17" i="27"/>
  <c r="P17" i="27" s="1"/>
  <c r="O121" i="29"/>
  <c r="P121" i="29" s="1"/>
  <c r="O108" i="33"/>
  <c r="P108" i="33" s="1"/>
  <c r="O115" i="34"/>
  <c r="P115" i="34" s="1"/>
  <c r="O126" i="34"/>
  <c r="P126" i="34" s="1"/>
  <c r="S139" i="27"/>
  <c r="T139" i="27" s="1"/>
  <c r="O121" i="35"/>
  <c r="P121" i="35" s="1"/>
  <c r="O104" i="36"/>
  <c r="P104" i="36" s="1"/>
  <c r="S109" i="37"/>
  <c r="T109" i="37" s="1"/>
  <c r="O112" i="35"/>
  <c r="P112" i="35" s="1"/>
  <c r="O114" i="34"/>
  <c r="P114" i="34" s="1"/>
  <c r="O134" i="35"/>
  <c r="P134" i="35" s="1"/>
  <c r="O13" i="27"/>
  <c r="P13" i="27" s="1"/>
  <c r="O110" i="25"/>
  <c r="P110" i="25" s="1"/>
  <c r="S26" i="29"/>
  <c r="T26" i="29" s="1"/>
  <c r="O113" i="34"/>
  <c r="P113" i="34" s="1"/>
  <c r="O118" i="35"/>
  <c r="P118" i="35" s="1"/>
  <c r="O104" i="26"/>
  <c r="P104" i="26" s="1"/>
  <c r="O111" i="36"/>
  <c r="P111" i="36" s="1"/>
  <c r="O22" i="27"/>
  <c r="P22" i="27" s="1"/>
  <c r="W134" i="35"/>
  <c r="X134" i="35" s="1"/>
  <c r="W16" i="35"/>
  <c r="X16" i="35" s="1"/>
  <c r="O124" i="25"/>
  <c r="P124" i="25" s="1"/>
  <c r="O102" i="28"/>
  <c r="P102" i="28" s="1"/>
  <c r="O109" i="21"/>
  <c r="P109" i="21" s="1"/>
  <c r="O110" i="19"/>
  <c r="P110" i="19" s="1"/>
  <c r="O103" i="29"/>
  <c r="P103" i="29" s="1"/>
  <c r="O126" i="26"/>
  <c r="P126" i="26" s="1"/>
  <c r="O30" i="27"/>
  <c r="P30" i="27" s="1"/>
  <c r="W26" i="29"/>
  <c r="X26" i="29" s="1"/>
  <c r="O115" i="32"/>
  <c r="P115" i="32" s="1"/>
  <c r="O86" i="33"/>
  <c r="P86" i="33" s="1"/>
  <c r="O126" i="35"/>
  <c r="P126" i="35" s="1"/>
  <c r="S155" i="35"/>
  <c r="T155" i="35" s="1"/>
  <c r="O122" i="20"/>
  <c r="P122" i="20" s="1"/>
  <c r="O118" i="19"/>
  <c r="P118" i="19" s="1"/>
  <c r="O103" i="21"/>
  <c r="P103" i="21" s="1"/>
  <c r="O123" i="25"/>
  <c r="P123" i="25" s="1"/>
  <c r="O120" i="27"/>
  <c r="P120" i="27" s="1"/>
  <c r="O123" i="29"/>
  <c r="P123" i="29" s="1"/>
  <c r="O155" i="35"/>
  <c r="P155" i="35" s="1"/>
  <c r="O115" i="28"/>
  <c r="P115" i="28" s="1"/>
  <c r="O104" i="19"/>
  <c r="P104" i="19" s="1"/>
  <c r="O107" i="19"/>
  <c r="P107" i="19" s="1"/>
  <c r="O107" i="28"/>
  <c r="P107" i="28" s="1"/>
  <c r="AA42" i="27"/>
  <c r="O118" i="28"/>
  <c r="P118" i="28" s="1"/>
  <c r="O106" i="29"/>
  <c r="P106" i="29" s="1"/>
  <c r="O105" i="25"/>
  <c r="P105" i="25" s="1"/>
  <c r="O118" i="31"/>
  <c r="P118" i="31" s="1"/>
  <c r="S16" i="35"/>
  <c r="T16" i="35" s="1"/>
  <c r="O115" i="36"/>
  <c r="P115" i="36" s="1"/>
  <c r="AA109" i="37"/>
  <c r="AB109" i="37" s="1"/>
  <c r="O121" i="20"/>
  <c r="P121" i="20" s="1"/>
  <c r="O126" i="20"/>
  <c r="P126" i="20" s="1"/>
  <c r="O109" i="24"/>
  <c r="P109" i="24" s="1"/>
  <c r="O115" i="25"/>
  <c r="P115" i="25" s="1"/>
  <c r="O110" i="29"/>
  <c r="P110" i="29" s="1"/>
  <c r="AA155" i="35"/>
  <c r="AB155" i="35"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W132" i="34"/>
  <c r="X132" i="34" s="1"/>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AB187" i="3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O105" i="35"/>
  <c r="P105" i="35" s="1"/>
  <c r="O104" i="37"/>
  <c r="P104" i="37" s="1"/>
  <c r="AA18" i="27"/>
  <c r="AB18" i="27" s="1"/>
  <c r="O106" i="31"/>
  <c r="P106" i="31" s="1"/>
  <c r="AB187" i="35"/>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W25" i="35"/>
  <c r="X25" i="35" s="1"/>
  <c r="O135" i="36"/>
  <c r="P135" i="36" s="1"/>
  <c r="O29" i="30"/>
  <c r="P29" i="30" s="1"/>
  <c r="AB187" i="2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S187" i="21"/>
  <c r="AA187" i="22"/>
  <c r="P187" i="21"/>
  <c r="X187" i="23"/>
  <c r="T187" i="24"/>
  <c r="AA187" i="24"/>
  <c r="P187" i="23"/>
  <c r="S187" i="24"/>
  <c r="T187" i="23"/>
  <c r="X187" i="26"/>
  <c r="T187" i="26"/>
  <c r="P187" i="26"/>
  <c r="T187" i="27"/>
  <c r="S187" i="29"/>
  <c r="AB187" i="29"/>
  <c r="T187" i="29"/>
  <c r="W187" i="29"/>
  <c r="X187" i="30"/>
  <c r="X187" i="31"/>
  <c r="AA187" i="32"/>
  <c r="AB187" i="33"/>
  <c r="T187" i="33"/>
  <c r="S187" i="36"/>
  <c r="AB187" i="36"/>
  <c r="T187" i="36"/>
  <c r="X187" i="37"/>
  <c r="AB187" i="3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187" i="37"/>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P187" i="37" s="1"/>
  <c r="O187"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S187" i="37"/>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W187" i="37"/>
  <c r="O110" i="37"/>
  <c r="P110" i="37" s="1"/>
  <c r="O106" i="37"/>
  <c r="P106" i="37" s="1"/>
  <c r="O42" i="37"/>
  <c r="O124" i="37"/>
  <c r="P124" i="37" s="1"/>
  <c r="W31" i="37"/>
  <c r="X31" i="37" s="1"/>
  <c r="S31" i="37"/>
  <c r="T31" i="37" s="1"/>
  <c r="AA31" i="37"/>
  <c r="AB31" i="37" s="1"/>
  <c r="T187" i="37"/>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87" i="36"/>
  <c r="AA102" i="36"/>
  <c r="W102" i="36"/>
  <c r="S102" i="36"/>
  <c r="W88" i="36"/>
  <c r="X88" i="36" s="1"/>
  <c r="AA88" i="36"/>
  <c r="AB88" i="36" s="1"/>
  <c r="S88" i="36"/>
  <c r="T88" i="36" s="1"/>
  <c r="AA36" i="36"/>
  <c r="AB36" i="36" s="1"/>
  <c r="S36" i="36"/>
  <c r="T36" i="36" s="1"/>
  <c r="W36" i="36"/>
  <c r="X36" i="36" s="1"/>
  <c r="AA105" i="36"/>
  <c r="AB105" i="36" s="1"/>
  <c r="W105" i="36"/>
  <c r="X105" i="36" s="1"/>
  <c r="S105" i="36"/>
  <c r="T105" i="36" s="1"/>
  <c r="W187" i="36"/>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O12" i="36"/>
  <c r="S142" i="36"/>
  <c r="T142" i="36" s="1"/>
  <c r="W142" i="36"/>
  <c r="X142" i="36" s="1"/>
  <c r="O142" i="36"/>
  <c r="P142" i="36" s="1"/>
  <c r="AA142" i="36"/>
  <c r="AB142" i="36" s="1"/>
  <c r="P162" i="36"/>
  <c r="P187" i="36" s="1"/>
  <c r="O187"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X187" i="36"/>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P102" i="35"/>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P187" i="35" s="1"/>
  <c r="O187"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X187" i="35"/>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W187"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AA187" i="35"/>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S187" i="35"/>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T187" i="35"/>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B132" i="34"/>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T187" i="34"/>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S187" i="34"/>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AA187" i="34"/>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P187" i="34" s="1"/>
  <c r="O187"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W187" i="34"/>
  <c r="X162" i="34"/>
  <c r="X187" i="34" s="1"/>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P132" i="34"/>
  <c r="O14" i="34"/>
  <c r="P14" i="34" s="1"/>
  <c r="O19" i="34"/>
  <c r="P19" i="34" s="1"/>
  <c r="W187" i="33"/>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187" i="33"/>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S187" i="33"/>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O187" i="33"/>
  <c r="P162" i="33"/>
  <c r="P187" i="33" s="1"/>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X187" i="33"/>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87" i="32"/>
  <c r="S114" i="32"/>
  <c r="T114" i="32" s="1"/>
  <c r="AA114" i="32"/>
  <c r="AB114" i="32" s="1"/>
  <c r="W114" i="32"/>
  <c r="X114" i="32" s="1"/>
  <c r="AA118" i="32"/>
  <c r="AB118" i="32" s="1"/>
  <c r="W118" i="32"/>
  <c r="X118" i="32" s="1"/>
  <c r="S118" i="32"/>
  <c r="T118" i="32" s="1"/>
  <c r="O114" i="32"/>
  <c r="P114" i="32" s="1"/>
  <c r="W187" i="32"/>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AB187" i="32"/>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P12" i="32"/>
  <c r="O54" i="32"/>
  <c r="P54" i="32" s="1"/>
  <c r="X187" i="32"/>
  <c r="T187" i="32"/>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P187" i="32" s="1"/>
  <c r="O187"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187" i="3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T187" i="3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W187" i="31"/>
  <c r="S187" i="3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P187" i="3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187" i="3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T187" i="30"/>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S187" i="30"/>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P187" i="30" s="1"/>
  <c r="O187"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W187" i="30"/>
  <c r="O15" i="30"/>
  <c r="P15" i="30" s="1"/>
  <c r="O51" i="30"/>
  <c r="P51" i="30" s="1"/>
  <c r="AB187" i="30"/>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AA187" i="30"/>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X187" i="29"/>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P187" i="29"/>
  <c r="AA76" i="29"/>
  <c r="AB76" i="29" s="1"/>
  <c r="W76" i="29"/>
  <c r="X76" i="29" s="1"/>
  <c r="S76" i="29"/>
  <c r="T76" i="29" s="1"/>
  <c r="O76" i="29"/>
  <c r="P76" i="29" s="1"/>
  <c r="P42" i="29"/>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187" i="29"/>
  <c r="O79" i="29"/>
  <c r="P79" i="29" s="1"/>
  <c r="W73" i="29"/>
  <c r="X73" i="29" s="1"/>
  <c r="S73" i="29"/>
  <c r="T73" i="29" s="1"/>
  <c r="AA73" i="29"/>
  <c r="AB73" i="29" s="1"/>
  <c r="AA148" i="29"/>
  <c r="AB148" i="29" s="1"/>
  <c r="W148" i="29"/>
  <c r="X148" i="29" s="1"/>
  <c r="S148" i="29"/>
  <c r="T148" i="29" s="1"/>
  <c r="O148" i="29"/>
  <c r="P148" i="29" s="1"/>
  <c r="AA187" i="29"/>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O187" i="28"/>
  <c r="P162" i="28"/>
  <c r="P187" i="28" s="1"/>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AB187" i="28"/>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W187" i="28"/>
  <c r="X162" i="28"/>
  <c r="X187" i="28" s="1"/>
  <c r="S187" i="28"/>
  <c r="T162" i="28"/>
  <c r="T187" i="28" s="1"/>
  <c r="AA84" i="28"/>
  <c r="AB84" i="28" s="1"/>
  <c r="W84" i="28"/>
  <c r="X84" i="28" s="1"/>
  <c r="S84" i="28"/>
  <c r="T84" i="28" s="1"/>
  <c r="AA61" i="28"/>
  <c r="AB61" i="28" s="1"/>
  <c r="W61" i="28"/>
  <c r="X61" i="28" s="1"/>
  <c r="S61" i="28"/>
  <c r="T61" i="28" s="1"/>
  <c r="AA187" i="28"/>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B42" i="27"/>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X42" i="27"/>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O187" i="21"/>
  <c r="T132" i="2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87" i="21"/>
  <c r="X187" i="2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W187" i="2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T187" i="2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E21" i="8" l="1"/>
  <c r="E22" i="8"/>
  <c r="G18" i="8"/>
  <c r="G11" i="8"/>
  <c r="M224" i="23"/>
  <c r="E18" i="8"/>
  <c r="M221" i="30"/>
  <c r="E16" i="8"/>
  <c r="K16" i="8" s="1"/>
  <c r="E20" i="8"/>
  <c r="G15" i="8"/>
  <c r="G20" i="8"/>
  <c r="G13" i="8"/>
  <c r="G25" i="8"/>
  <c r="K25" i="8" s="1"/>
  <c r="G16" i="8"/>
  <c r="G19" i="8"/>
  <c r="G10" i="8"/>
  <c r="G17" i="8"/>
  <c r="G21" i="8"/>
  <c r="M224" i="33"/>
  <c r="E23" i="8"/>
  <c r="G14" i="8"/>
  <c r="G9" i="8"/>
  <c r="E19" i="8"/>
  <c r="G12" i="8"/>
  <c r="E25" i="8"/>
  <c r="M221" i="21"/>
  <c r="M221" i="22"/>
  <c r="E24" i="8"/>
  <c r="E17" i="8"/>
  <c r="K17" i="8" s="1"/>
  <c r="G24" i="8"/>
  <c r="K24" i="8" s="1"/>
  <c r="G23" i="8"/>
  <c r="G7" i="8"/>
  <c r="G8" i="8"/>
  <c r="G22" i="8"/>
  <c r="K22" i="8" s="1"/>
  <c r="K19" i="8"/>
  <c r="K18" i="8"/>
  <c r="K21" i="8"/>
  <c r="K20" i="8"/>
  <c r="P67" i="24"/>
  <c r="E15" i="8"/>
  <c r="E14" i="8"/>
  <c r="K14" i="8" s="1"/>
  <c r="E13" i="8"/>
  <c r="E12" i="8"/>
  <c r="K12" i="8" s="1"/>
  <c r="E11" i="8"/>
  <c r="K11" i="8" s="1"/>
  <c r="E10" i="8"/>
  <c r="E9" i="8"/>
  <c r="K9" i="8" s="1"/>
  <c r="E8" i="8"/>
  <c r="K8" i="8" s="1"/>
  <c r="E7" i="8"/>
  <c r="O127" i="37"/>
  <c r="P97" i="34"/>
  <c r="O157" i="34"/>
  <c r="O97" i="32"/>
  <c r="P67" i="27"/>
  <c r="P97" i="25"/>
  <c r="P97" i="24"/>
  <c r="P97" i="19"/>
  <c r="X12" i="37"/>
  <c r="X37" i="37" s="1"/>
  <c r="W37" i="37"/>
  <c r="L228" i="37"/>
  <c r="M224" i="37" s="1"/>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4"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M221" i="35" s="1"/>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M221" i="32" s="1"/>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4"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4"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4"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1"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1"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1"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M221" i="20" s="1"/>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K10" i="8" l="1"/>
  <c r="M224" i="34"/>
  <c r="M224" i="20"/>
  <c r="M224" i="25"/>
  <c r="K15" i="8"/>
  <c r="M224" i="32"/>
  <c r="M231" i="19"/>
  <c r="M226" i="19"/>
  <c r="M223" i="19"/>
  <c r="M228" i="19"/>
  <c r="M225" i="19"/>
  <c r="M222" i="19"/>
  <c r="M228" i="29"/>
  <c r="M225" i="29"/>
  <c r="M231" i="29"/>
  <c r="M223" i="29"/>
  <c r="M222" i="29"/>
  <c r="M226" i="29"/>
  <c r="M224" i="29"/>
  <c r="M228" i="28"/>
  <c r="M231" i="28"/>
  <c r="M226" i="28"/>
  <c r="M223" i="28"/>
  <c r="M225" i="28"/>
  <c r="M222" i="28"/>
  <c r="K13" i="8"/>
  <c r="M225" i="36"/>
  <c r="M222" i="36"/>
  <c r="M228" i="36"/>
  <c r="M231" i="36"/>
  <c r="M226" i="36"/>
  <c r="M223" i="36"/>
  <c r="M221" i="31"/>
  <c r="M231" i="22"/>
  <c r="M226" i="22"/>
  <c r="M223" i="22"/>
  <c r="M228" i="22"/>
  <c r="M225" i="22"/>
  <c r="M222" i="22"/>
  <c r="M225" i="24"/>
  <c r="M222" i="24"/>
  <c r="M228" i="24"/>
  <c r="M231" i="24"/>
  <c r="M226" i="24"/>
  <c r="M223" i="24"/>
  <c r="M231" i="20"/>
  <c r="M226" i="20"/>
  <c r="M223" i="20"/>
  <c r="M222" i="20"/>
  <c r="M225" i="20"/>
  <c r="M228" i="20"/>
  <c r="M224" i="19"/>
  <c r="M231" i="21"/>
  <c r="M226" i="21"/>
  <c r="M223" i="21"/>
  <c r="M228" i="21"/>
  <c r="M225" i="21"/>
  <c r="M222" i="21"/>
  <c r="M225" i="25"/>
  <c r="M222" i="25"/>
  <c r="M231" i="25"/>
  <c r="M226" i="25"/>
  <c r="M223" i="25"/>
  <c r="M228" i="25"/>
  <c r="M221" i="24"/>
  <c r="M225" i="23"/>
  <c r="M222" i="23"/>
  <c r="M228" i="23"/>
  <c r="M231" i="23"/>
  <c r="M226" i="23"/>
  <c r="M223" i="23"/>
  <c r="M228" i="27"/>
  <c r="M226" i="27"/>
  <c r="M225" i="27"/>
  <c r="M222" i="27"/>
  <c r="M231" i="27"/>
  <c r="M223" i="27"/>
  <c r="M221" i="19"/>
  <c r="M225" i="26"/>
  <c r="M222" i="26"/>
  <c r="M231" i="26"/>
  <c r="M228" i="26"/>
  <c r="M226" i="26"/>
  <c r="M223" i="26"/>
  <c r="M231" i="32"/>
  <c r="M226" i="32"/>
  <c r="M223" i="32"/>
  <c r="M228" i="32"/>
  <c r="M222" i="32"/>
  <c r="M225" i="32"/>
  <c r="M221" i="36"/>
  <c r="M224" i="26"/>
  <c r="M221" i="27"/>
  <c r="M225" i="37"/>
  <c r="M222" i="37"/>
  <c r="M223" i="37"/>
  <c r="M228" i="37"/>
  <c r="M231" i="37"/>
  <c r="M226" i="37"/>
  <c r="M225" i="35"/>
  <c r="M222" i="35"/>
  <c r="M231" i="35"/>
  <c r="M226" i="35"/>
  <c r="M223" i="35"/>
  <c r="M228" i="35"/>
  <c r="K23" i="8"/>
  <c r="M221" i="37"/>
  <c r="M228" i="30"/>
  <c r="M225" i="30"/>
  <c r="M222" i="30"/>
  <c r="M231" i="30"/>
  <c r="M226" i="30"/>
  <c r="M223" i="30"/>
  <c r="M221" i="29"/>
  <c r="M231" i="31"/>
  <c r="M226" i="31"/>
  <c r="M223" i="31"/>
  <c r="M225" i="31"/>
  <c r="M222" i="31"/>
  <c r="M228" i="31"/>
  <c r="M224" i="21"/>
  <c r="M231" i="33"/>
  <c r="M226" i="33"/>
  <c r="M223" i="33"/>
  <c r="M222" i="33"/>
  <c r="M228" i="33"/>
  <c r="M225" i="33"/>
  <c r="M225" i="34"/>
  <c r="M222" i="34"/>
  <c r="M231" i="34"/>
  <c r="M226" i="34"/>
  <c r="M223" i="34"/>
  <c r="M228" i="34"/>
  <c r="K7" i="8"/>
  <c r="M224" i="35"/>
  <c r="M224" i="28"/>
  <c r="M221" i="28"/>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6" i="35"/>
  <c r="P23"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M236" i="35"/>
  <c r="T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7" l="1"/>
  <c r="M229" i="37"/>
  <c r="L232" i="32"/>
  <c r="M229" i="32"/>
  <c r="L232" i="29"/>
  <c r="T17" i="16" s="1"/>
  <c r="M229" i="29"/>
  <c r="L232" i="35"/>
  <c r="Z23" i="16" s="1"/>
  <c r="M229" i="35"/>
  <c r="L232" i="36"/>
  <c r="S24" i="16" s="1"/>
  <c r="M229" i="36"/>
  <c r="L232" i="31"/>
  <c r="K19" i="16" s="1"/>
  <c r="L232" i="34"/>
  <c r="AA22" i="16" s="1"/>
  <c r="M15" i="8"/>
  <c r="M14" i="8"/>
  <c r="M13" i="8"/>
  <c r="L232" i="25"/>
  <c r="R13" i="16" s="1"/>
  <c r="M12" i="8"/>
  <c r="L232" i="24"/>
  <c r="Y12" i="16" s="1"/>
  <c r="M11" i="8"/>
  <c r="M10" i="8"/>
  <c r="M9" i="8"/>
  <c r="M8" i="8"/>
  <c r="M7" i="8"/>
  <c r="L232" i="19"/>
  <c r="C7" i="16" s="1"/>
  <c r="M22" i="8"/>
  <c r="M21" i="8"/>
  <c r="AA23" i="16"/>
  <c r="M23" i="8"/>
  <c r="H23" i="16"/>
  <c r="V23" i="16"/>
  <c r="F23" i="16"/>
  <c r="W17" i="16"/>
  <c r="G17" i="16"/>
  <c r="O17" i="16"/>
  <c r="V17" i="16"/>
  <c r="F17" i="16"/>
  <c r="M17" i="8"/>
  <c r="U17" i="16"/>
  <c r="E17" i="16"/>
  <c r="C17" i="16"/>
  <c r="R17" i="16"/>
  <c r="Q17" i="16"/>
  <c r="P17" i="16"/>
  <c r="AD17" i="16"/>
  <c r="N17" i="16"/>
  <c r="AC17" i="16"/>
  <c r="M17" i="16"/>
  <c r="AB17" i="16"/>
  <c r="Z17" i="16"/>
  <c r="J17" i="16"/>
  <c r="Y17" i="16"/>
  <c r="I17" i="16"/>
  <c r="X17" i="16"/>
  <c r="H17" i="16"/>
  <c r="AC24" i="16"/>
  <c r="M24" i="16"/>
  <c r="AB24" i="16"/>
  <c r="L24" i="16"/>
  <c r="M24" i="8"/>
  <c r="W24" i="16"/>
  <c r="G24" i="16"/>
  <c r="V24" i="16"/>
  <c r="F24" i="16"/>
  <c r="W25" i="16"/>
  <c r="G25" i="16"/>
  <c r="V25" i="16"/>
  <c r="F25" i="16"/>
  <c r="M25" i="8"/>
  <c r="U25" i="16"/>
  <c r="E25" i="16"/>
  <c r="T25" i="16"/>
  <c r="D25" i="16"/>
  <c r="S25" i="16"/>
  <c r="C25" i="16"/>
  <c r="R25" i="16"/>
  <c r="Q25" i="16"/>
  <c r="P25" i="16"/>
  <c r="O25" i="16"/>
  <c r="AD25" i="16"/>
  <c r="N25" i="16"/>
  <c r="AC25" i="16"/>
  <c r="M25" i="16"/>
  <c r="AB25" i="16"/>
  <c r="L25" i="16"/>
  <c r="AA25" i="16"/>
  <c r="K25" i="16"/>
  <c r="Z25" i="16"/>
  <c r="J25" i="16"/>
  <c r="Y25" i="16"/>
  <c r="I25" i="16"/>
  <c r="X25" i="16"/>
  <c r="H25" i="16"/>
  <c r="M18" i="8"/>
  <c r="M16" i="8"/>
  <c r="M19" i="8"/>
  <c r="S20" i="16"/>
  <c r="C20" i="16"/>
  <c r="R20" i="16"/>
  <c r="Q20" i="16"/>
  <c r="P20" i="16"/>
  <c r="M20" i="8"/>
  <c r="O20" i="16"/>
  <c r="AD20" i="16"/>
  <c r="N20" i="16"/>
  <c r="AC20" i="16"/>
  <c r="M20" i="16"/>
  <c r="AB20" i="16"/>
  <c r="L20" i="16"/>
  <c r="Z20" i="16"/>
  <c r="J20" i="16"/>
  <c r="Y20" i="16"/>
  <c r="I20" i="16"/>
  <c r="X20" i="16"/>
  <c r="H20" i="16"/>
  <c r="W20" i="16"/>
  <c r="G20" i="16"/>
  <c r="V20" i="16"/>
  <c r="F20" i="16"/>
  <c r="U20" i="16"/>
  <c r="E20" i="16"/>
  <c r="K20" i="16"/>
  <c r="T20" i="16"/>
  <c r="D20" i="16"/>
  <c r="AA20" i="16"/>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M12" i="18" s="1"/>
  <c r="C4" i="18"/>
  <c r="K23" i="16" l="1"/>
  <c r="L23" i="16"/>
  <c r="AB23" i="16"/>
  <c r="P23" i="16"/>
  <c r="M23" i="16"/>
  <c r="K17" i="16"/>
  <c r="S17" i="16"/>
  <c r="AF17" i="16" s="1"/>
  <c r="T23" i="16"/>
  <c r="AC23" i="16"/>
  <c r="AA17" i="16"/>
  <c r="D17" i="16"/>
  <c r="E23" i="16"/>
  <c r="AF23" i="16" s="1"/>
  <c r="L17" i="16"/>
  <c r="U23" i="16"/>
  <c r="N23" i="16"/>
  <c r="K24" i="16"/>
  <c r="I24" i="16"/>
  <c r="P24" i="16"/>
  <c r="Q23" i="16"/>
  <c r="I23" i="16"/>
  <c r="AD23" i="16"/>
  <c r="AD24" i="16"/>
  <c r="D24" i="16"/>
  <c r="Y24" i="16"/>
  <c r="Q24" i="16"/>
  <c r="R23" i="16"/>
  <c r="Y23" i="16"/>
  <c r="G23" i="16"/>
  <c r="N24" i="16"/>
  <c r="H24" i="16"/>
  <c r="T24" i="16"/>
  <c r="J24" i="16"/>
  <c r="R24" i="16"/>
  <c r="C23" i="16"/>
  <c r="O23" i="16"/>
  <c r="O24" i="16"/>
  <c r="X23" i="16"/>
  <c r="E24" i="16"/>
  <c r="Z24" i="16"/>
  <c r="C24" i="16"/>
  <c r="S23" i="16"/>
  <c r="J23" i="16"/>
  <c r="X24" i="16"/>
  <c r="W23" i="16"/>
  <c r="U24" i="16"/>
  <c r="AA24" i="16"/>
  <c r="D23"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AF2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AF25"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W180" i="18"/>
  <c r="X180" i="18" s="1"/>
  <c r="S180" i="18"/>
  <c r="T180" i="18" s="1"/>
  <c r="AA180" i="18"/>
  <c r="AB180" i="18" s="1"/>
  <c r="W181" i="18"/>
  <c r="X181" i="18" s="1"/>
  <c r="S181" i="18"/>
  <c r="T181" i="18" s="1"/>
  <c r="AA181" i="18"/>
  <c r="AB181" i="18" s="1"/>
  <c r="S185" i="18"/>
  <c r="T185" i="18" s="1"/>
  <c r="W185" i="18"/>
  <c r="X185" i="18" s="1"/>
  <c r="AA185" i="18"/>
  <c r="AB185" i="18" s="1"/>
  <c r="W166" i="18"/>
  <c r="X166" i="18" s="1"/>
  <c r="AA166" i="18"/>
  <c r="AB166" i="18" s="1"/>
  <c r="S166" i="18"/>
  <c r="T166" i="18" s="1"/>
  <c r="W186" i="18"/>
  <c r="X186" i="18" s="1"/>
  <c r="S186" i="18"/>
  <c r="T186" i="18" s="1"/>
  <c r="AA186" i="18"/>
  <c r="AB186" i="18" s="1"/>
  <c r="W182" i="18"/>
  <c r="X182" i="18" s="1"/>
  <c r="AA182" i="18"/>
  <c r="AB182" i="18" s="1"/>
  <c r="S182" i="18"/>
  <c r="T182" i="18" s="1"/>
  <c r="W169" i="18"/>
  <c r="X169" i="18" s="1"/>
  <c r="AA169" i="18"/>
  <c r="AB169" i="18" s="1"/>
  <c r="S169" i="18"/>
  <c r="T169" i="18" s="1"/>
  <c r="W171" i="18"/>
  <c r="X171" i="18" s="1"/>
  <c r="S171" i="18"/>
  <c r="T171" i="18" s="1"/>
  <c r="AA171" i="18"/>
  <c r="AB171" i="18" s="1"/>
  <c r="W170" i="18"/>
  <c r="X170" i="18" s="1"/>
  <c r="AA170" i="18"/>
  <c r="AB170" i="18" s="1"/>
  <c r="S170" i="18"/>
  <c r="T170" i="18" s="1"/>
  <c r="S172" i="18"/>
  <c r="T172" i="18" s="1"/>
  <c r="W172" i="18"/>
  <c r="X172" i="18" s="1"/>
  <c r="AA172" i="18"/>
  <c r="AB172" i="18" s="1"/>
  <c r="S173" i="18"/>
  <c r="T173" i="18" s="1"/>
  <c r="W173" i="18"/>
  <c r="X173" i="18" s="1"/>
  <c r="AA173" i="18"/>
  <c r="AB173" i="18" s="1"/>
  <c r="W174" i="18"/>
  <c r="X174" i="18" s="1"/>
  <c r="AA174" i="18"/>
  <c r="AB174" i="18" s="1"/>
  <c r="S174" i="18"/>
  <c r="T174" i="18" s="1"/>
  <c r="W165" i="18"/>
  <c r="X165" i="18" s="1"/>
  <c r="AA165" i="18"/>
  <c r="AB165" i="18" s="1"/>
  <c r="S165" i="18"/>
  <c r="T165" i="18" s="1"/>
  <c r="AA175" i="18"/>
  <c r="AB175" i="18" s="1"/>
  <c r="W175" i="18"/>
  <c r="X175" i="18" s="1"/>
  <c r="S175" i="18"/>
  <c r="T175" i="18" s="1"/>
  <c r="W167" i="18"/>
  <c r="X167" i="18" s="1"/>
  <c r="AA167" i="18"/>
  <c r="AB167" i="18" s="1"/>
  <c r="S167" i="18"/>
  <c r="T167" i="18" s="1"/>
  <c r="W176" i="18"/>
  <c r="X176" i="18" s="1"/>
  <c r="AA176" i="18"/>
  <c r="AB176" i="18" s="1"/>
  <c r="S176" i="18"/>
  <c r="T176" i="18" s="1"/>
  <c r="W183" i="18"/>
  <c r="X183" i="18" s="1"/>
  <c r="AA183" i="18"/>
  <c r="AB183" i="18" s="1"/>
  <c r="S183" i="18"/>
  <c r="T183" i="18" s="1"/>
  <c r="AA177" i="18"/>
  <c r="AB177" i="18" s="1"/>
  <c r="S177" i="18"/>
  <c r="W177" i="18"/>
  <c r="X177" i="18" s="1"/>
  <c r="W184" i="18"/>
  <c r="X184" i="18" s="1"/>
  <c r="AA184" i="18"/>
  <c r="AB184" i="18" s="1"/>
  <c r="S184" i="18"/>
  <c r="T184" i="18" s="1"/>
  <c r="W178" i="18"/>
  <c r="X178" i="18" s="1"/>
  <c r="AA178" i="18"/>
  <c r="AB178" i="18" s="1"/>
  <c r="S178" i="18"/>
  <c r="T178" i="18" s="1"/>
  <c r="S164" i="18"/>
  <c r="T164" i="18" s="1"/>
  <c r="AA164" i="18"/>
  <c r="AB164" i="18" s="1"/>
  <c r="W164" i="18"/>
  <c r="X164" i="18" s="1"/>
  <c r="W168" i="18"/>
  <c r="X168" i="18" s="1"/>
  <c r="AA168" i="18"/>
  <c r="AB168" i="18" s="1"/>
  <c r="S168" i="18"/>
  <c r="T168" i="18" s="1"/>
  <c r="W163" i="18"/>
  <c r="X163" i="18" s="1"/>
  <c r="AA163" i="18"/>
  <c r="AB163" i="18" s="1"/>
  <c r="S163" i="18"/>
  <c r="T163" i="18" s="1"/>
  <c r="S179" i="18"/>
  <c r="T179" i="18" s="1"/>
  <c r="W179" i="18"/>
  <c r="X179" i="18" s="1"/>
  <c r="AA179" i="18"/>
  <c r="AB179" i="18" s="1"/>
  <c r="AA162" i="18"/>
  <c r="S162" i="18"/>
  <c r="T162" i="18" s="1"/>
  <c r="W162" i="18"/>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T177" i="18"/>
  <c r="O183" i="18"/>
  <c r="P183" i="18" s="1"/>
  <c r="O164" i="18"/>
  <c r="P164" i="18" s="1"/>
  <c r="O180" i="18"/>
  <c r="P180" i="18" s="1"/>
  <c r="M235" i="18"/>
  <c r="S6" i="8" s="1"/>
  <c r="S26" i="8" s="1"/>
  <c r="L26" i="8"/>
  <c r="O181" i="18"/>
  <c r="P181" i="18" s="1"/>
  <c r="N67" i="18"/>
  <c r="L222" i="18" s="1"/>
  <c r="O166" i="18"/>
  <c r="P166" i="18" s="1"/>
  <c r="N97" i="18"/>
  <c r="L223" i="18" s="1"/>
  <c r="O171" i="18"/>
  <c r="P171" i="18" s="1"/>
  <c r="O175" i="18"/>
  <c r="P175" i="18" s="1"/>
  <c r="O169" i="18"/>
  <c r="P169" i="18" s="1"/>
  <c r="O172" i="18"/>
  <c r="P172" i="18" s="1"/>
  <c r="O182" i="18"/>
  <c r="P182" i="18" s="1"/>
  <c r="O173" i="18"/>
  <c r="P173" i="18" s="1"/>
  <c r="O162" i="18"/>
  <c r="P162" i="18" s="1"/>
  <c r="O174" i="18"/>
  <c r="P174" i="18" s="1"/>
  <c r="N187" i="18"/>
  <c r="L226" i="18" s="1"/>
  <c r="O178" i="18"/>
  <c r="P178" i="18" s="1"/>
  <c r="O185" i="18"/>
  <c r="P185" i="18" s="1"/>
  <c r="O176" i="18"/>
  <c r="P176" i="18" s="1"/>
  <c r="O167" i="18"/>
  <c r="P167" i="18" s="1"/>
  <c r="O179" i="18"/>
  <c r="P179" i="18" s="1"/>
  <c r="O165" i="18"/>
  <c r="O163" i="18"/>
  <c r="P163" i="18" s="1"/>
  <c r="O170" i="18"/>
  <c r="P170" i="18" s="1"/>
  <c r="O186" i="18"/>
  <c r="P186" i="18" s="1"/>
  <c r="O168" i="18"/>
  <c r="P168" i="18" s="1"/>
  <c r="O184" i="18"/>
  <c r="P184" i="18" s="1"/>
  <c r="AF24" i="16" l="1"/>
  <c r="AF19" i="16"/>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T144" i="18" s="1"/>
  <c r="W144" i="18"/>
  <c r="X144" i="18" s="1"/>
  <c r="AA144" i="18"/>
  <c r="AB144" i="18" s="1"/>
  <c r="AA139" i="18"/>
  <c r="AB139" i="18" s="1"/>
  <c r="W139" i="18"/>
  <c r="X139" i="18" s="1"/>
  <c r="S139" i="18"/>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T141" i="18" s="1"/>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AA155" i="18"/>
  <c r="AB155" i="18" s="1"/>
  <c r="W155" i="18"/>
  <c r="X155" i="18" s="1"/>
  <c r="S155" i="18"/>
  <c r="T155" i="18" s="1"/>
  <c r="W120" i="18"/>
  <c r="X120" i="18" s="1"/>
  <c r="S120" i="18"/>
  <c r="T120" i="18" s="1"/>
  <c r="AA120" i="18"/>
  <c r="AB120" i="18" s="1"/>
  <c r="W96" i="18"/>
  <c r="X96" i="18" s="1"/>
  <c r="S96" i="18"/>
  <c r="T96" i="18" s="1"/>
  <c r="AA96" i="18"/>
  <c r="AB96" i="18" s="1"/>
  <c r="X162" i="18"/>
  <c r="X187" i="18" s="1"/>
  <c r="W187" i="18"/>
  <c r="AB162" i="18"/>
  <c r="AB187" i="18" s="1"/>
  <c r="AA187"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T187" i="18"/>
  <c r="O135" i="18"/>
  <c r="P135" i="18" s="1"/>
  <c r="O153" i="18"/>
  <c r="P153" i="18" s="1"/>
  <c r="O151" i="18"/>
  <c r="P151" i="18" s="1"/>
  <c r="O83" i="18"/>
  <c r="P83" i="18" s="1"/>
  <c r="O86" i="18"/>
  <c r="P86" i="18" s="1"/>
  <c r="O155" i="18"/>
  <c r="P155" i="18" s="1"/>
  <c r="O49" i="18"/>
  <c r="P49" i="18" s="1"/>
  <c r="O144" i="18"/>
  <c r="P144" i="18" s="1"/>
  <c r="O139" i="18"/>
  <c r="P139" i="18" s="1"/>
  <c r="T139" i="18"/>
  <c r="O148" i="18"/>
  <c r="P148" i="18" s="1"/>
  <c r="T142" i="18"/>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S187" i="18"/>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O187" i="18"/>
  <c r="P165" i="18"/>
  <c r="P187" i="18" s="1"/>
  <c r="N102" i="18"/>
  <c r="O102" i="18" s="1"/>
  <c r="N103" i="18"/>
  <c r="O103" i="18" s="1"/>
  <c r="E6" i="8" l="1"/>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s="1"/>
  <c r="M225" i="18" l="1"/>
  <c r="M222" i="18"/>
  <c r="M223" i="18"/>
  <c r="M231" i="18"/>
  <c r="M226" i="18"/>
  <c r="M228" i="18"/>
  <c r="M221" i="18"/>
  <c r="M224"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S6" i="16"/>
  <c r="Q6" i="16"/>
  <c r="T6" i="16"/>
  <c r="I6" i="16"/>
  <c r="Y6" i="16"/>
  <c r="C6" i="16"/>
  <c r="W6" i="16" l="1"/>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<sst xmlns="http://schemas.openxmlformats.org/spreadsheetml/2006/main" count="3947" uniqueCount="297">
  <si>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</si>
  <si>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</si>
  <si>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</si>
  <si>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</si>
  <si>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</si>
  <si>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</si>
  <si>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</si>
  <si>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</si>
  <si>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</si>
  <si>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</si>
  <si>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</si>
  <si>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</si>
  <si>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</si>
  <si>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</si>
  <si>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</si>
  <si>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</si>
  <si>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</si>
  <si>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</si>
  <si>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</si>
  <si>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</si>
  <si>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</si>
  <si>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</si>
  <si>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</si>
  <si>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</si>
  <si>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</si>
  <si>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</si>
  <si>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</si>
  <si>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</si>
  <si>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</si>
  <si>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</si>
  <si>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</si>
  <si>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</si>
  <si>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</si>
  <si>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</si>
  <si>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</si>
  <si>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</si>
  <si>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</si>
  <si>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</si>
  <si>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</si>
  <si>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</si>
  <si>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</si>
  <si>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</si>
  <si>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</si>
  <si>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</si>
  <si>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 de oproeptekst staat aangegeven welke type activiteiten u kunt opvoeren</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</si>
  <si>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</si>
  <si>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</si>
  <si>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</si>
  <si>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</si>
  <si>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</si>
  <si>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</si>
  <si>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</si>
  <si>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</si>
  <si>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</si>
  <si>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</si>
  <si>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</si>
  <si>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</si>
  <si>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</si>
  <si>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</si>
  <si>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</si>
  <si>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</si>
  <si>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</si>
  <si>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</si>
  <si>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Voeg, indien van toepassing, de eigen bijdragen van de deelnemende organisatie of de cofinanciering van een derde partij toe. (kolom G)</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</si>
  <si>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</si>
  <si>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</si>
  <si>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</si>
  <si>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</si>
  <si>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</si>
  <si>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</si>
  <si>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</si>
  <si>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</si>
  <si>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</si>
  <si>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</si>
  <si>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</si>
  <si>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</si>
  <si>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</si>
  <si>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</si>
  <si>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</si>
  <si>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</si>
  <si>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</si>
  <si>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</si>
  <si>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</si>
  <si>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</si>
  <si>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</si>
  <si>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</si>
  <si>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</si>
  <si>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</si>
  <si>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</si>
  <si>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</si>
  <si>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</si>
  <si>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</si>
  <si>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</si>
  <si>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</si>
  <si>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</si>
  <si>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</si>
  <si>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</si>
  <si>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</si>
  <si>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</si>
  <si>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</si>
  <si>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</si>
  <si>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</si>
  <si>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</si>
  <si>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</si>
  <si>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</si>
  <si>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</si>
  <si>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</si>
  <si>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</si>
  <si>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</si>
  <si>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</si>
  <si>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</si>
  <si>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</si>
  <si>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</si>
  <si>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</si>
  <si>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</si>
  <si>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</si>
  <si>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</si>
  <si>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</si>
  <si>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</si>
  <si>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</si>
  <si>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</si>
  <si>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</si>
  <si>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</si>
  <si>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</si>
  <si>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</si>
  <si>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</si>
  <si>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</si>
  <si>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</si>
  <si>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</si>
  <si>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</si>
  <si>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</si>
  <si>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</si>
  <si>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</si>
  <si>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</si>
  <si>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</si>
  <si>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</si>
  <si>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</si>
  <si>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</si>
  <si>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</si>
  <si>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</si>
  <si>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</si>
  <si>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</si>
  <si>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</si>
  <si>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</si>
  <si>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</si>
  <si>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</si>
  <si>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</si>
  <si>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</si>
  <si>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</si>
  <si>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</si>
  <si>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</si>
  <si>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</si>
  <si>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</si>
  <si>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</si>
  <si>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</si>
  <si>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</si>
  <si>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</si>
  <si>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</si>
  <si>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</si>
  <si>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</si>
  <si>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</si>
  <si>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</si>
  <si>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</si>
  <si>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</si>
  <si>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</si>
  <si>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</si>
  <si>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</si>
  <si>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</si>
  <si>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</si>
  <si>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</si>
  <si>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</si>
  <si>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</si>
  <si>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</si>
  <si>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</si>
  <si>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</si>
  <si>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</si>
  <si>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</si>
  <si>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</si>
  <si>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</si>
  <si>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</si>
  <si>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</si>
  <si>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</si>
  <si>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</si>
  <si>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</si>
  <si>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</si>
  <si>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</si>
  <si>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</si>
  <si>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</si>
  <si>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</si>
  <si>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</si>
  <si>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</si>
  <si>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</si>
  <si>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</si>
  <si>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</si>
  <si>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</si>
  <si>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</si>
  <si>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</si>
  <si>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</si>
  <si>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</si>
  <si>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</si>
  <si>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</si>
  <si>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</si>
  <si>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</si>
  <si>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</si>
  <si>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</si>
  <si>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</si>
  <si>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</si>
  <si>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</si>
  <si>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</si>
  <si>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</si>
  <si>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</si>
  <si>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</si>
  <si>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</si>
  <si>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</si>
  <si>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</si>
  <si>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</si>
  <si>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</si>
  <si>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</si>
  <si>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</si>
  <si>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</si>
  <si>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</si>
  <si>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</si>
  <si>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</si>
  <si>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</si>
  <si>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</si>
  <si>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</si>
  <si>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</si>
  <si>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</si>
  <si>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</si>
  <si>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</si>
  <si>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</si>
  <si>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</si>
  <si>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</si>
  <si>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</si>
  <si>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</si>
  <si>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</si>
  <si>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</si>
  <si>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</si>
  <si>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</si>
  <si>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</si>
  <si>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</si>
  <si>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</si>
  <si>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</si>
  <si>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</si>
  <si>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</si>
  <si>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</si>
  <si>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</si>
  <si>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</si>
  <si>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</si>
  <si>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</si>
  <si>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</si>
  <si>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</si>
  <si>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</si>
  <si>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</si>
  <si>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</si>
  <si>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</si>
  <si>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</si>
  <si>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</si>
  <si>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</si>
  <si>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</si>
  <si>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</si>
  <si>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</si>
  <si>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</si>
  <si>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</si>
  <si>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</si>
  <si>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</si>
  <si>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</si>
  <si>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</si>
  <si>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</si>
  <si>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</si>
  <si>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</si>
  <si>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</si>
  <si>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</si>
  <si>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</si>
  <si>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</si>
  <si>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</si>
  <si>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</si>
  <si>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</si>
  <si>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</si>
  <si>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</si>
  <si>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</si>
  <si>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Belangrijk is dat alle kosten gedekt worden met subsidie of met een eigen bijdrage / cofinancierng</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</si>
  <si>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</si>
  <si>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</si>
  <si>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</si>
  <si>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</si>
  <si>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</si>
  <si>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</si>
  <si>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</si>
  <si>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</si>
  <si>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</si>
  <si>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</si>
  <si>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</si>
  <si>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</si>
  <si>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</si>
  <si>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</si>
  <si>
    <t>Methodologieontwikkeling ten behoeve van Passende Zorg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</si>
</sst>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4">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9" fontId="8" fillId="2" borderId="44"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xf numFmtId="0" fontId="21" fillId="2" borderId="0" xfId="6" applyFont="1" applyFill="1" applyAlignment="1" applyProtection="1">
      <alignment horizontal="left" vertical="center"/>
      <protection hidden="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127001</xdr:colOff>
      <xdr:row>75</xdr:row>
      <xdr:rowOff>114299</xdr:rowOff>
    </xdr:from>
    <xdr:to>
      <xdr:col>2</xdr:col>
      <xdr:colOff>849465</xdr:colOff>
      <xdr:row>87</xdr:row>
      <xdr:rowOff>107950</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393701" y="12706349"/>
          <a:ext cx="3389464" cy="2603501"/>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U1" zoomScaleNormal="100" workbookViewId="0">
      <pane ySplit="1" topLeftCell="A2" activePane="bottomLeft" state="frozen"/>
      <selection pane="bottomLeft" activeCell="AE15" sqref="AE15"/>
    </sheetView>
  </sheetViews>
  <sheetFormatPr defaultColWidth="9.109375" defaultRowHeight="13.2" x14ac:dyDescent="0.25"/>
  <cols>
    <col min="1" max="1" width="3.109375" style="69" customWidth="1"/>
    <col min="2" max="2" width="15.33203125" customWidth="1"/>
    <col min="3" max="3" width="2.5546875" style="69" customWidth="1"/>
    <col min="4" max="4" width="16.33203125" customWidth="1"/>
    <col min="5" max="5" width="2.5546875" style="69" customWidth="1"/>
    <col min="6" max="6" width="31.88671875" bestFit="1" customWidth="1"/>
    <col min="7" max="7" width="2.5546875" style="69" customWidth="1"/>
    <col min="8" max="8" width="24.109375" customWidth="1"/>
    <col min="9" max="9" width="2.5546875" style="69" customWidth="1"/>
    <col min="10" max="10" width="16.88671875" style="69" customWidth="1"/>
    <col min="11" max="11" width="2.5546875" style="75" customWidth="1"/>
    <col min="12" max="12" width="18.6640625" style="75" customWidth="1"/>
    <col min="13" max="13" width="1.44140625" style="75" customWidth="1"/>
    <col min="14" max="14" width="20" style="75" customWidth="1"/>
    <col min="15" max="15" width="2.5546875" style="75" customWidth="1"/>
    <col min="16" max="20" width="15.5546875" customWidth="1"/>
    <col min="21" max="21" width="17.109375" customWidth="1"/>
    <col min="22" max="22" width="2.5546875" style="75" customWidth="1"/>
    <col min="23" max="28" width="15.5546875" customWidth="1"/>
    <col min="29" max="29" width="18.88671875" customWidth="1"/>
    <col min="30" max="30" width="2.5546875" style="75" customWidth="1"/>
    <col min="31" max="31" width="45.109375" customWidth="1"/>
    <col min="32" max="32" width="2.5546875" style="75" customWidth="1"/>
    <col min="33" max="33" width="35.109375" customWidth="1"/>
    <col min="34" max="34" width="11.33203125" customWidth="1"/>
    <col min="35" max="35" width="8.5546875" customWidth="1"/>
    <col min="36" max="36" width="12.6640625" style="85" customWidth="1"/>
    <col min="37" max="37" width="8.33203125" customWidth="1"/>
    <col min="38" max="38" width="15.44140625" customWidth="1"/>
    <col min="39" max="39" width="2.5546875" customWidth="1"/>
    <col min="40" max="40" width="36" bestFit="1" customWidth="1"/>
    <col min="41" max="41" width="12" customWidth="1"/>
    <col min="42" max="42" width="10.5546875" customWidth="1"/>
    <col min="43" max="43" width="12" customWidth="1"/>
    <col min="44" max="44" width="10.5546875" customWidth="1"/>
    <col min="45" max="45" width="15.109375" customWidth="1"/>
    <col min="46" max="46" width="2.5546875" customWidth="1"/>
    <col min="47" max="47" width="18.5546875" customWidth="1"/>
    <col min="48" max="48" width="2.5546875" style="69" customWidth="1"/>
    <col min="49" max="49" width="13.5546875" style="213" customWidth="1"/>
    <col min="50" max="54" width="13.5546875" style="69" customWidth="1"/>
    <col min="55" max="55" width="9.109375" style="69" customWidth="1"/>
    <col min="56" max="56" width="22.88671875" style="69" customWidth="1"/>
    <col min="57" max="62" width="9.109375" style="69" customWidth="1"/>
    <col min="63" max="16384" width="9.109375" style="69"/>
  </cols>
  <sheetData>
    <row r="1" spans="2:54" s="224" customFormat="1" ht="13.8" thickBot="1" x14ac:dyDescent="0.3">
      <c r="B1" s="473" t="s">
        <v>217</v>
      </c>
      <c r="C1" s="474"/>
      <c r="D1" s="474"/>
      <c r="E1" s="474"/>
      <c r="F1" s="474"/>
      <c r="G1" s="474"/>
      <c r="H1" s="475"/>
      <c r="J1" s="341" t="s">
        <v>218</v>
      </c>
      <c r="K1" s="342"/>
      <c r="L1" s="342"/>
      <c r="M1" s="342"/>
      <c r="N1" s="342"/>
      <c r="O1" s="342"/>
      <c r="P1" s="343"/>
      <c r="Q1" s="343"/>
      <c r="R1" s="343"/>
      <c r="S1" s="343"/>
      <c r="T1" s="343"/>
      <c r="U1" s="343"/>
      <c r="V1" s="342"/>
      <c r="W1" s="343"/>
      <c r="X1" s="343"/>
      <c r="Y1" s="343"/>
      <c r="Z1" s="343"/>
      <c r="AA1" s="343"/>
      <c r="AB1" s="343"/>
      <c r="AC1" s="343"/>
      <c r="AD1" s="342"/>
      <c r="AE1" s="342"/>
      <c r="AF1" s="342"/>
      <c r="AG1" s="342"/>
      <c r="AH1" s="342"/>
      <c r="AI1" s="342"/>
      <c r="AJ1" s="342"/>
      <c r="AK1" s="342"/>
      <c r="AL1" s="342"/>
      <c r="AM1" s="342"/>
      <c r="AN1" s="342"/>
      <c r="AO1" s="342"/>
      <c r="AP1" s="342"/>
      <c r="AQ1" s="342"/>
      <c r="AR1" s="342"/>
      <c r="AS1" s="342"/>
      <c r="AT1" s="342"/>
      <c r="AU1" s="344"/>
      <c r="AV1" s="344"/>
      <c r="AW1" s="344"/>
      <c r="AX1" s="344"/>
      <c r="AY1" s="344"/>
      <c r="AZ1" s="344"/>
      <c r="BA1" s="344"/>
      <c r="BB1" s="344"/>
    </row>
    <row r="2" spans="2:54" ht="13.8" thickBot="1" x14ac:dyDescent="0.3">
      <c r="B2" s="69"/>
      <c r="D2" s="69"/>
      <c r="F2" s="69"/>
      <c r="H2" s="69"/>
      <c r="P2" s="284" t="s">
        <v>219</v>
      </c>
      <c r="Q2" s="285" t="s">
        <v>220</v>
      </c>
      <c r="R2" s="286"/>
      <c r="S2" s="286"/>
      <c r="T2" s="286"/>
      <c r="U2" s="287"/>
      <c r="W2" s="290" t="s">
        <v>221</v>
      </c>
      <c r="X2" s="291" t="s">
        <v>222</v>
      </c>
      <c r="Y2" s="291"/>
      <c r="Z2" s="291"/>
      <c r="AA2" s="291"/>
      <c r="AB2" s="291"/>
      <c r="AC2" s="292"/>
      <c r="AE2" s="75"/>
      <c r="AG2" s="76" t="s">
        <v>223</v>
      </c>
      <c r="AH2" s="75"/>
      <c r="AI2" s="75"/>
      <c r="AJ2" s="82"/>
      <c r="AK2" s="75"/>
      <c r="AL2" s="75"/>
      <c r="AM2" s="75"/>
      <c r="AN2" s="76" t="s">
        <v>224</v>
      </c>
      <c r="AO2" s="75"/>
      <c r="AP2" s="75"/>
      <c r="AQ2" s="75"/>
      <c r="AR2" s="75"/>
      <c r="AS2" s="75"/>
      <c r="AT2" s="75"/>
    </row>
    <row r="3" spans="2:54" s="247" customFormat="1" ht="27" thickBot="1" x14ac:dyDescent="0.3">
      <c r="B3" s="218" t="s">
        <v>89</v>
      </c>
      <c r="C3" s="219"/>
      <c r="D3" s="220" t="s">
        <v>225</v>
      </c>
      <c r="E3" s="221"/>
      <c r="F3" s="220" t="s">
        <v>146</v>
      </c>
      <c r="G3" s="221"/>
      <c r="H3" s="220" t="s">
        <v>226</v>
      </c>
      <c r="I3" s="221"/>
      <c r="J3" s="220" t="s">
        <v>227</v>
      </c>
      <c r="K3" s="222"/>
      <c r="L3" s="223" t="s">
        <v>228</v>
      </c>
      <c r="M3" s="222"/>
      <c r="N3" s="223" t="s">
        <v>229</v>
      </c>
      <c r="O3" s="241"/>
      <c r="P3" s="288" t="s">
        <v>230</v>
      </c>
      <c r="Q3" s="242" t="str">
        <f t="array" ref="Q3:U3">TRANSPOSE(N4:N8)</f>
        <v>Promovendus</v>
      </c>
      <c r="R3" s="242" t="str">
        <v>Sr.wet. Medewerker</v>
      </c>
      <c r="S3" s="242" t="str">
        <v>NWP-MBO</v>
      </c>
      <c r="T3" s="242" t="str">
        <v>NWP-HBO</v>
      </c>
      <c r="U3" s="289" t="str">
        <v>NWP-Academisch</v>
      </c>
      <c r="V3" s="243"/>
      <c r="W3" s="244" t="s">
        <v>230</v>
      </c>
      <c r="X3" s="182" t="str">
        <f t="array" ref="X3:AC3">TRANSPOSE(L4:L9)</f>
        <v>Promovendus</v>
      </c>
      <c r="Y3" s="182" t="str">
        <v>PostDoc</v>
      </c>
      <c r="Z3" s="182" t="str">
        <v>(Arts) onderzoeker</v>
      </c>
      <c r="AA3" s="182" t="str">
        <v>NWP-MBO</v>
      </c>
      <c r="AB3" s="182" t="str">
        <v>NWP-HBO</v>
      </c>
      <c r="AC3" s="245" t="str">
        <v>NWP-Academisch</v>
      </c>
      <c r="AD3" s="243"/>
      <c r="AE3" s="246" t="s">
        <v>231</v>
      </c>
      <c r="AF3" s="243"/>
      <c r="AG3" s="429"/>
      <c r="AH3" s="424" t="s">
        <v>254</v>
      </c>
      <c r="AI3" s="215" t="s">
        <v>232</v>
      </c>
      <c r="AJ3" s="216" t="s">
        <v>233</v>
      </c>
      <c r="AK3" s="215" t="s">
        <v>101</v>
      </c>
      <c r="AL3" s="217" t="s">
        <v>234</v>
      </c>
      <c r="AM3" s="212"/>
      <c r="AN3" s="432"/>
      <c r="AO3" s="424" t="s">
        <v>254</v>
      </c>
      <c r="AP3" s="215" t="s">
        <v>232</v>
      </c>
      <c r="AQ3" s="216" t="s">
        <v>233</v>
      </c>
      <c r="AR3" s="215" t="s">
        <v>101</v>
      </c>
      <c r="AS3" s="217" t="s">
        <v>234</v>
      </c>
      <c r="AT3" s="243"/>
      <c r="AU3" s="214" t="s">
        <v>235</v>
      </c>
      <c r="AW3" s="347" t="s">
        <v>236</v>
      </c>
      <c r="AX3" s="348" t="s">
        <v>237</v>
      </c>
      <c r="AY3" s="348" t="s">
        <v>238</v>
      </c>
      <c r="AZ3" s="348" t="s">
        <v>239</v>
      </c>
      <c r="BA3" s="348" t="s">
        <v>240</v>
      </c>
      <c r="BB3" s="349" t="s">
        <v>241</v>
      </c>
    </row>
    <row r="4" spans="2:54" ht="14.4" customHeight="1" x14ac:dyDescent="0.3">
      <c r="B4" s="309" t="s">
        <v>90</v>
      </c>
      <c r="D4" s="313" t="s">
        <v>99</v>
      </c>
      <c r="F4" s="313" t="s">
        <v>242</v>
      </c>
      <c r="H4" s="313" t="s">
        <v>101</v>
      </c>
      <c r="J4" s="309" t="s">
        <v>228</v>
      </c>
      <c r="L4" s="309" t="s">
        <v>164</v>
      </c>
      <c r="N4" s="311" t="s">
        <v>164</v>
      </c>
      <c r="P4" s="228">
        <v>1</v>
      </c>
      <c r="Q4" s="317">
        <v>4810</v>
      </c>
      <c r="R4" s="317">
        <v>7522</v>
      </c>
      <c r="S4" s="317">
        <v>5600</v>
      </c>
      <c r="T4" s="317">
        <v>6731</v>
      </c>
      <c r="U4" s="318">
        <v>8057</v>
      </c>
      <c r="W4" s="229">
        <v>1</v>
      </c>
      <c r="X4" s="323">
        <v>4945</v>
      </c>
      <c r="Y4" s="323">
        <v>8210</v>
      </c>
      <c r="Z4" s="323">
        <v>6862</v>
      </c>
      <c r="AA4" s="323">
        <v>5724</v>
      </c>
      <c r="AB4" s="323">
        <v>6862</v>
      </c>
      <c r="AC4" s="324">
        <v>8210</v>
      </c>
      <c r="AE4" s="308" t="s">
        <v>187</v>
      </c>
      <c r="AG4" s="308" t="s">
        <v>187</v>
      </c>
      <c r="AH4" s="425">
        <v>1</v>
      </c>
      <c r="AI4" s="327">
        <v>1</v>
      </c>
      <c r="AJ4" s="328">
        <v>1</v>
      </c>
      <c r="AK4" s="327">
        <v>1</v>
      </c>
      <c r="AL4" s="329">
        <v>1000000000</v>
      </c>
      <c r="AM4" s="79"/>
      <c r="AN4" s="308" t="s">
        <v>187</v>
      </c>
      <c r="AO4" s="425">
        <v>1</v>
      </c>
      <c r="AP4" s="327">
        <v>1</v>
      </c>
      <c r="AQ4" s="327">
        <v>1</v>
      </c>
      <c r="AR4" s="327">
        <v>1</v>
      </c>
      <c r="AS4" s="329">
        <v>1000000000</v>
      </c>
      <c r="AT4" s="75"/>
      <c r="AU4" s="337" t="s">
        <v>90</v>
      </c>
      <c r="AW4" s="346" t="s">
        <v>188</v>
      </c>
      <c r="AX4" s="350">
        <v>0.4</v>
      </c>
      <c r="AY4" s="350">
        <v>0.3</v>
      </c>
      <c r="AZ4" s="350">
        <v>0.2</v>
      </c>
      <c r="BA4" s="350">
        <v>0.1</v>
      </c>
      <c r="BB4" s="351">
        <v>0</v>
      </c>
    </row>
    <row r="5" spans="2:54" ht="14.4" customHeight="1" thickBot="1" x14ac:dyDescent="0.35">
      <c r="B5" s="310" t="s">
        <v>243</v>
      </c>
      <c r="D5" s="313" t="s">
        <v>244</v>
      </c>
      <c r="F5" s="313" t="s">
        <v>245</v>
      </c>
      <c r="H5" s="313" t="s">
        <v>233</v>
      </c>
      <c r="J5" s="315" t="s">
        <v>229</v>
      </c>
      <c r="L5" s="309" t="s">
        <v>246</v>
      </c>
      <c r="N5" s="311" t="s">
        <v>166</v>
      </c>
      <c r="P5" s="225">
        <v>2</v>
      </c>
      <c r="Q5" s="319">
        <v>9619</v>
      </c>
      <c r="R5" s="319">
        <v>15044</v>
      </c>
      <c r="S5" s="319">
        <v>11201</v>
      </c>
      <c r="T5" s="319">
        <v>13463</v>
      </c>
      <c r="U5" s="320">
        <v>16114</v>
      </c>
      <c r="W5" s="229">
        <v>2</v>
      </c>
      <c r="X5" s="323">
        <v>9890</v>
      </c>
      <c r="Y5" s="323">
        <v>16419</v>
      </c>
      <c r="Z5" s="323">
        <v>13724</v>
      </c>
      <c r="AA5" s="323">
        <v>11449</v>
      </c>
      <c r="AB5" s="323">
        <v>13724</v>
      </c>
      <c r="AC5" s="324">
        <v>16419</v>
      </c>
      <c r="AE5" s="308" t="s">
        <v>207</v>
      </c>
      <c r="AG5" s="308" t="s">
        <v>207</v>
      </c>
      <c r="AH5" s="426">
        <v>1</v>
      </c>
      <c r="AI5" s="330">
        <v>1</v>
      </c>
      <c r="AJ5" s="331">
        <v>1</v>
      </c>
      <c r="AK5" s="330">
        <v>1</v>
      </c>
      <c r="AL5" s="332">
        <v>300000</v>
      </c>
      <c r="AM5" s="79"/>
      <c r="AN5" s="308" t="s">
        <v>207</v>
      </c>
      <c r="AO5" s="426">
        <v>1</v>
      </c>
      <c r="AP5" s="330">
        <v>1</v>
      </c>
      <c r="AQ5" s="330">
        <v>1</v>
      </c>
      <c r="AR5" s="330">
        <v>1</v>
      </c>
      <c r="AS5" s="332">
        <v>300000</v>
      </c>
      <c r="AT5" s="75"/>
      <c r="AU5" s="338" t="s">
        <v>243</v>
      </c>
      <c r="AW5" s="345" t="s">
        <v>247</v>
      </c>
      <c r="AX5" s="352">
        <v>0.2</v>
      </c>
      <c r="AY5" s="352">
        <v>0.2</v>
      </c>
      <c r="AZ5" s="352">
        <v>0.2</v>
      </c>
      <c r="BA5" s="352">
        <v>0.2</v>
      </c>
      <c r="BB5" s="353">
        <v>0.2</v>
      </c>
    </row>
    <row r="6" spans="2:54" ht="15" thickBot="1" x14ac:dyDescent="0.35">
      <c r="D6" s="313" t="s">
        <v>248</v>
      </c>
      <c r="F6" s="313" t="s">
        <v>249</v>
      </c>
      <c r="H6" s="314" t="s">
        <v>232</v>
      </c>
      <c r="J6" s="309" t="s">
        <v>247</v>
      </c>
      <c r="L6" s="315" t="s">
        <v>250</v>
      </c>
      <c r="N6" s="311" t="s">
        <v>251</v>
      </c>
      <c r="P6" s="225">
        <v>3</v>
      </c>
      <c r="Q6" s="319">
        <v>14429</v>
      </c>
      <c r="R6" s="319">
        <v>22567</v>
      </c>
      <c r="S6" s="319">
        <v>16801</v>
      </c>
      <c r="T6" s="319">
        <v>20194</v>
      </c>
      <c r="U6" s="320">
        <v>24170</v>
      </c>
      <c r="W6" s="229">
        <v>3</v>
      </c>
      <c r="X6" s="323">
        <v>14834</v>
      </c>
      <c r="Y6" s="323">
        <v>24629</v>
      </c>
      <c r="Z6" s="323">
        <v>20586</v>
      </c>
      <c r="AA6" s="323">
        <v>17173</v>
      </c>
      <c r="AB6" s="323">
        <v>20586</v>
      </c>
      <c r="AC6" s="324">
        <v>24629</v>
      </c>
      <c r="AE6" s="308" t="s">
        <v>167</v>
      </c>
      <c r="AG6" s="308" t="s">
        <v>208</v>
      </c>
      <c r="AH6" s="427">
        <v>0.5</v>
      </c>
      <c r="AI6" s="333">
        <v>0.5</v>
      </c>
      <c r="AJ6" s="334">
        <v>0.5</v>
      </c>
      <c r="AK6" s="333">
        <v>0.5</v>
      </c>
      <c r="AL6" s="335">
        <v>2200000</v>
      </c>
      <c r="AM6" s="79"/>
      <c r="AN6" s="308" t="s">
        <v>208</v>
      </c>
      <c r="AO6" s="431">
        <v>0.5</v>
      </c>
      <c r="AP6" s="336">
        <v>0.5</v>
      </c>
      <c r="AQ6" s="336">
        <v>0.5</v>
      </c>
      <c r="AR6" s="336">
        <v>0.5</v>
      </c>
      <c r="AS6" s="335">
        <v>2200000</v>
      </c>
      <c r="AT6" s="75"/>
      <c r="AU6" s="69"/>
      <c r="AW6" s="232"/>
    </row>
    <row r="7" spans="2:54" ht="15" thickBot="1" x14ac:dyDescent="0.35">
      <c r="B7" s="69"/>
      <c r="D7" s="313" t="s">
        <v>252</v>
      </c>
      <c r="F7" s="313" t="s">
        <v>253</v>
      </c>
      <c r="H7" s="406"/>
      <c r="J7" s="310"/>
      <c r="L7" s="309" t="s">
        <v>251</v>
      </c>
      <c r="N7" s="435" t="s">
        <v>255</v>
      </c>
      <c r="P7" s="225">
        <v>4</v>
      </c>
      <c r="Q7" s="319">
        <v>19238</v>
      </c>
      <c r="R7" s="319">
        <v>30089</v>
      </c>
      <c r="S7" s="319">
        <v>22401</v>
      </c>
      <c r="T7" s="319">
        <v>26926</v>
      </c>
      <c r="U7" s="320">
        <v>32227</v>
      </c>
      <c r="W7" s="229">
        <v>4</v>
      </c>
      <c r="X7" s="323">
        <v>19779</v>
      </c>
      <c r="Y7" s="323">
        <v>32838</v>
      </c>
      <c r="Z7" s="323">
        <v>27448</v>
      </c>
      <c r="AA7" s="323">
        <v>22897</v>
      </c>
      <c r="AB7" s="323">
        <v>27448</v>
      </c>
      <c r="AC7" s="324">
        <v>32838</v>
      </c>
      <c r="AE7" s="422" t="s">
        <v>276</v>
      </c>
      <c r="AG7" s="308" t="s">
        <v>192</v>
      </c>
      <c r="AH7" s="427">
        <v>1</v>
      </c>
      <c r="AI7" s="333">
        <v>1</v>
      </c>
      <c r="AJ7" s="334">
        <v>1</v>
      </c>
      <c r="AK7" s="333">
        <v>1</v>
      </c>
      <c r="AL7" s="335">
        <v>55000000</v>
      </c>
      <c r="AM7" s="79"/>
      <c r="AN7" s="308" t="s">
        <v>192</v>
      </c>
      <c r="AO7" s="431">
        <v>1</v>
      </c>
      <c r="AP7" s="336">
        <v>1</v>
      </c>
      <c r="AQ7" s="336">
        <v>1</v>
      </c>
      <c r="AR7" s="336">
        <v>1</v>
      </c>
      <c r="AS7" s="335">
        <v>55000000</v>
      </c>
      <c r="AT7" s="75"/>
      <c r="AU7" s="69"/>
      <c r="AW7" s="232"/>
    </row>
    <row r="8" spans="2:54" ht="14.4" x14ac:dyDescent="0.3">
      <c r="B8" s="69"/>
      <c r="D8" s="313" t="s">
        <v>256</v>
      </c>
      <c r="F8" s="313" t="s">
        <v>257</v>
      </c>
      <c r="H8" s="69"/>
      <c r="L8" s="309" t="s">
        <v>255</v>
      </c>
      <c r="N8" s="311" t="s">
        <v>258</v>
      </c>
      <c r="P8" s="225">
        <v>5</v>
      </c>
      <c r="Q8" s="319">
        <v>24048</v>
      </c>
      <c r="R8" s="319">
        <v>37611</v>
      </c>
      <c r="S8" s="319">
        <v>28001</v>
      </c>
      <c r="T8" s="319">
        <v>33657</v>
      </c>
      <c r="U8" s="320">
        <v>40284</v>
      </c>
      <c r="W8" s="229">
        <v>5</v>
      </c>
      <c r="X8" s="323">
        <v>24724</v>
      </c>
      <c r="Y8" s="323">
        <v>41048</v>
      </c>
      <c r="Z8" s="323">
        <v>34310</v>
      </c>
      <c r="AA8" s="323">
        <v>28622</v>
      </c>
      <c r="AB8" s="323">
        <v>34310</v>
      </c>
      <c r="AC8" s="324">
        <v>41048</v>
      </c>
      <c r="AE8" s="77"/>
      <c r="AG8" s="308" t="s">
        <v>167</v>
      </c>
      <c r="AH8" s="427">
        <v>0.5</v>
      </c>
      <c r="AI8" s="333">
        <v>0.5</v>
      </c>
      <c r="AJ8" s="334">
        <v>0.6</v>
      </c>
      <c r="AK8" s="333">
        <v>0.7</v>
      </c>
      <c r="AL8" s="335">
        <v>35000000</v>
      </c>
      <c r="AM8" s="79"/>
      <c r="AN8" s="308" t="s">
        <v>167</v>
      </c>
      <c r="AO8" s="431">
        <v>0.65</v>
      </c>
      <c r="AP8" s="336">
        <v>0.65</v>
      </c>
      <c r="AQ8" s="336">
        <v>0.75</v>
      </c>
      <c r="AR8" s="336">
        <v>0.8</v>
      </c>
      <c r="AS8" s="335">
        <v>35000000</v>
      </c>
      <c r="AT8" s="75"/>
      <c r="AU8" s="69"/>
      <c r="AW8" s="232"/>
    </row>
    <row r="9" spans="2:54" ht="15" thickBot="1" x14ac:dyDescent="0.35">
      <c r="B9" s="69"/>
      <c r="D9" s="313" t="s">
        <v>259</v>
      </c>
      <c r="F9" s="313" t="s">
        <v>260</v>
      </c>
      <c r="H9" s="69"/>
      <c r="L9" s="309" t="s">
        <v>258</v>
      </c>
      <c r="N9" s="312" t="s">
        <v>277</v>
      </c>
      <c r="P9" s="225">
        <v>6</v>
      </c>
      <c r="Q9" s="319">
        <v>28858</v>
      </c>
      <c r="R9" s="319">
        <v>45133</v>
      </c>
      <c r="S9" s="319">
        <v>33602</v>
      </c>
      <c r="T9" s="319">
        <v>40389</v>
      </c>
      <c r="U9" s="320">
        <v>48341</v>
      </c>
      <c r="W9" s="229">
        <v>6</v>
      </c>
      <c r="X9" s="323">
        <v>29669</v>
      </c>
      <c r="Y9" s="323">
        <v>49257</v>
      </c>
      <c r="Z9" s="323">
        <v>41172</v>
      </c>
      <c r="AA9" s="323">
        <v>34346</v>
      </c>
      <c r="AB9" s="323">
        <v>41172</v>
      </c>
      <c r="AC9" s="324">
        <v>49257</v>
      </c>
      <c r="AE9" s="77"/>
      <c r="AG9" s="308" t="s">
        <v>274</v>
      </c>
      <c r="AH9" s="427">
        <v>0.25</v>
      </c>
      <c r="AI9" s="333">
        <v>0.25</v>
      </c>
      <c r="AJ9" s="334">
        <v>0.35</v>
      </c>
      <c r="AK9" s="333">
        <v>0.45</v>
      </c>
      <c r="AL9" s="335">
        <v>25000000</v>
      </c>
      <c r="AM9" s="79"/>
      <c r="AN9" s="308" t="s">
        <v>274</v>
      </c>
      <c r="AO9" s="431">
        <v>0.4</v>
      </c>
      <c r="AP9" s="336">
        <v>0.4</v>
      </c>
      <c r="AQ9" s="336">
        <v>0.5</v>
      </c>
      <c r="AR9" s="336">
        <v>0.6</v>
      </c>
      <c r="AS9" s="335">
        <v>25000000</v>
      </c>
      <c r="AT9" s="75"/>
      <c r="AU9" s="69"/>
      <c r="AW9" s="232"/>
    </row>
    <row r="10" spans="2:54" ht="15" thickBot="1" x14ac:dyDescent="0.35">
      <c r="B10" s="69"/>
      <c r="D10" s="313" t="s">
        <v>261</v>
      </c>
      <c r="F10" s="313" t="s">
        <v>262</v>
      </c>
      <c r="H10" s="69"/>
      <c r="L10" s="312" t="s">
        <v>277</v>
      </c>
      <c r="P10" s="225">
        <v>7</v>
      </c>
      <c r="Q10" s="319">
        <v>33667</v>
      </c>
      <c r="R10" s="319">
        <v>52655</v>
      </c>
      <c r="S10" s="319">
        <v>39202</v>
      </c>
      <c r="T10" s="319">
        <v>47120</v>
      </c>
      <c r="U10" s="320">
        <v>56397</v>
      </c>
      <c r="W10" s="229">
        <v>7</v>
      </c>
      <c r="X10" s="323">
        <v>34613</v>
      </c>
      <c r="Y10" s="323">
        <v>57467</v>
      </c>
      <c r="Z10" s="323">
        <v>48033</v>
      </c>
      <c r="AA10" s="323">
        <v>40070</v>
      </c>
      <c r="AB10" s="323">
        <v>48033</v>
      </c>
      <c r="AC10" s="324">
        <v>57467</v>
      </c>
      <c r="AE10" s="77"/>
      <c r="AG10" s="308" t="s">
        <v>190</v>
      </c>
      <c r="AH10" s="427">
        <v>0.5</v>
      </c>
      <c r="AI10" s="333">
        <v>0.5</v>
      </c>
      <c r="AJ10" s="334">
        <v>0.6</v>
      </c>
      <c r="AK10" s="333">
        <v>0.7</v>
      </c>
      <c r="AL10" s="335">
        <v>8250000</v>
      </c>
      <c r="AM10" s="79"/>
      <c r="AN10" s="308" t="s">
        <v>190</v>
      </c>
      <c r="AO10" s="431">
        <v>0.5</v>
      </c>
      <c r="AP10" s="336">
        <v>0.5</v>
      </c>
      <c r="AQ10" s="336">
        <v>0.6</v>
      </c>
      <c r="AR10" s="336">
        <v>0.7</v>
      </c>
      <c r="AS10" s="335">
        <v>8250000</v>
      </c>
      <c r="AT10" s="75"/>
      <c r="AU10" s="69"/>
      <c r="AW10" s="232"/>
    </row>
    <row r="11" spans="2:54" ht="14.4" x14ac:dyDescent="0.3">
      <c r="B11" s="69"/>
      <c r="D11" s="313" t="s">
        <v>263</v>
      </c>
      <c r="E11" s="71"/>
      <c r="F11" s="313" t="s">
        <v>100</v>
      </c>
      <c r="H11" s="69"/>
      <c r="P11" s="226">
        <v>8</v>
      </c>
      <c r="Q11" s="319">
        <v>38477</v>
      </c>
      <c r="R11" s="319">
        <v>60177</v>
      </c>
      <c r="S11" s="319">
        <v>44802</v>
      </c>
      <c r="T11" s="319">
        <v>53851</v>
      </c>
      <c r="U11" s="320">
        <v>64454</v>
      </c>
      <c r="W11" s="230">
        <v>8</v>
      </c>
      <c r="X11" s="323">
        <v>39558</v>
      </c>
      <c r="Y11" s="323">
        <v>65676</v>
      </c>
      <c r="Z11" s="323">
        <v>54895</v>
      </c>
      <c r="AA11" s="323">
        <v>45795</v>
      </c>
      <c r="AB11" s="323">
        <v>54895</v>
      </c>
      <c r="AC11" s="324">
        <v>65676</v>
      </c>
      <c r="AE11" s="77"/>
      <c r="AG11" s="308" t="s">
        <v>165</v>
      </c>
      <c r="AH11" s="427">
        <v>0.5</v>
      </c>
      <c r="AI11" s="333">
        <v>0.5</v>
      </c>
      <c r="AJ11" s="334">
        <v>0.5</v>
      </c>
      <c r="AK11" s="333">
        <v>0.5</v>
      </c>
      <c r="AL11" s="335">
        <v>35000000</v>
      </c>
      <c r="AM11" s="79"/>
      <c r="AN11" s="308" t="s">
        <v>165</v>
      </c>
      <c r="AO11" s="431">
        <v>0.5</v>
      </c>
      <c r="AP11" s="336">
        <v>0.5</v>
      </c>
      <c r="AQ11" s="336">
        <v>0.5</v>
      </c>
      <c r="AR11" s="336">
        <v>0.5</v>
      </c>
      <c r="AS11" s="335">
        <v>35000000</v>
      </c>
      <c r="AT11" s="75"/>
      <c r="AU11" s="69"/>
      <c r="AW11" s="232"/>
    </row>
    <row r="12" spans="2:54" ht="14.4" x14ac:dyDescent="0.3">
      <c r="B12" s="69"/>
      <c r="D12" s="313" t="s">
        <v>264</v>
      </c>
      <c r="E12" s="71"/>
      <c r="F12" s="313" t="s">
        <v>265</v>
      </c>
      <c r="H12" s="69"/>
      <c r="P12" s="226">
        <v>9</v>
      </c>
      <c r="Q12" s="319">
        <v>43286</v>
      </c>
      <c r="R12" s="319">
        <v>67700</v>
      </c>
      <c r="S12" s="319">
        <v>50402</v>
      </c>
      <c r="T12" s="319">
        <v>60583</v>
      </c>
      <c r="U12" s="320">
        <v>72511</v>
      </c>
      <c r="W12" s="230">
        <v>9</v>
      </c>
      <c r="X12" s="323">
        <v>44503</v>
      </c>
      <c r="Y12" s="323">
        <v>73886</v>
      </c>
      <c r="Z12" s="323">
        <v>61757</v>
      </c>
      <c r="AA12" s="323">
        <v>51519</v>
      </c>
      <c r="AB12" s="323">
        <v>61757</v>
      </c>
      <c r="AC12" s="324">
        <v>73886</v>
      </c>
      <c r="AE12" s="252"/>
      <c r="AG12" s="308" t="s">
        <v>209</v>
      </c>
      <c r="AH12" s="427">
        <v>0.25</v>
      </c>
      <c r="AI12" s="333">
        <v>0.25</v>
      </c>
      <c r="AJ12" s="334">
        <v>0.35</v>
      </c>
      <c r="AK12" s="333">
        <v>0.45</v>
      </c>
      <c r="AL12" s="335">
        <v>25000000</v>
      </c>
      <c r="AM12" s="79"/>
      <c r="AN12" s="308" t="s">
        <v>209</v>
      </c>
      <c r="AO12" s="431">
        <v>0.25</v>
      </c>
      <c r="AP12" s="336">
        <v>0.25</v>
      </c>
      <c r="AQ12" s="336">
        <v>0.35</v>
      </c>
      <c r="AR12" s="336">
        <v>0.45</v>
      </c>
      <c r="AS12" s="335">
        <v>25000000</v>
      </c>
      <c r="AT12" s="75"/>
      <c r="AU12" s="69"/>
      <c r="AW12" s="232"/>
    </row>
    <row r="13" spans="2:54" ht="14.4" x14ac:dyDescent="0.3">
      <c r="B13" s="69"/>
      <c r="D13" s="313" t="s">
        <v>266</v>
      </c>
      <c r="E13" s="71"/>
      <c r="F13" s="313" t="s">
        <v>267</v>
      </c>
      <c r="H13" s="69"/>
      <c r="P13" s="226">
        <v>10</v>
      </c>
      <c r="Q13" s="319">
        <v>48096</v>
      </c>
      <c r="R13" s="319">
        <v>75222</v>
      </c>
      <c r="S13" s="319">
        <v>56003</v>
      </c>
      <c r="T13" s="319">
        <v>67314</v>
      </c>
      <c r="U13" s="320">
        <v>80568</v>
      </c>
      <c r="W13" s="230">
        <v>10</v>
      </c>
      <c r="X13" s="323">
        <v>49448</v>
      </c>
      <c r="Y13" s="323">
        <v>82095</v>
      </c>
      <c r="Z13" s="323">
        <v>68619</v>
      </c>
      <c r="AA13" s="323">
        <v>57243</v>
      </c>
      <c r="AB13" s="323">
        <v>68619</v>
      </c>
      <c r="AC13" s="324">
        <v>82095</v>
      </c>
      <c r="AE13" s="252"/>
      <c r="AG13" s="308" t="s">
        <v>210</v>
      </c>
      <c r="AH13" s="427">
        <v>0.5</v>
      </c>
      <c r="AI13" s="333">
        <v>0.5</v>
      </c>
      <c r="AJ13" s="334">
        <v>0.5</v>
      </c>
      <c r="AK13" s="333">
        <v>0.5</v>
      </c>
      <c r="AL13" s="335">
        <v>10000000</v>
      </c>
      <c r="AM13" s="79"/>
      <c r="AN13" s="308" t="s">
        <v>210</v>
      </c>
      <c r="AO13" s="431">
        <v>0.5</v>
      </c>
      <c r="AP13" s="336">
        <v>0.5</v>
      </c>
      <c r="AQ13" s="336">
        <v>0.5</v>
      </c>
      <c r="AR13" s="336">
        <v>0.5</v>
      </c>
      <c r="AS13" s="335">
        <v>10000000</v>
      </c>
      <c r="AT13" s="75"/>
      <c r="AU13" s="69"/>
    </row>
    <row r="14" spans="2:54" ht="14.4" x14ac:dyDescent="0.3">
      <c r="B14" s="69"/>
      <c r="D14" s="313" t="s">
        <v>268</v>
      </c>
      <c r="E14" s="71"/>
      <c r="F14" s="313" t="s">
        <v>269</v>
      </c>
      <c r="H14" s="69"/>
      <c r="J14"/>
      <c r="P14" s="226">
        <v>11</v>
      </c>
      <c r="Q14" s="319">
        <v>52905</v>
      </c>
      <c r="R14" s="319">
        <v>82744</v>
      </c>
      <c r="S14" s="319">
        <v>61603</v>
      </c>
      <c r="T14" s="319">
        <v>74046</v>
      </c>
      <c r="U14" s="320">
        <v>88624</v>
      </c>
      <c r="W14" s="230">
        <v>11</v>
      </c>
      <c r="X14" s="323">
        <v>54392</v>
      </c>
      <c r="Y14" s="323">
        <v>90305</v>
      </c>
      <c r="Z14" s="323">
        <v>75481</v>
      </c>
      <c r="AA14" s="323">
        <v>62968</v>
      </c>
      <c r="AB14" s="323">
        <v>75481</v>
      </c>
      <c r="AC14" s="324">
        <v>90305</v>
      </c>
      <c r="AE14" s="252"/>
      <c r="AG14" s="308" t="s">
        <v>211</v>
      </c>
      <c r="AH14" s="427">
        <v>0.5</v>
      </c>
      <c r="AI14" s="333">
        <v>0.5</v>
      </c>
      <c r="AJ14" s="334">
        <v>0.5</v>
      </c>
      <c r="AK14" s="333">
        <v>0.5</v>
      </c>
      <c r="AL14" s="335">
        <v>10000000</v>
      </c>
      <c r="AM14" s="79"/>
      <c r="AN14" s="308" t="s">
        <v>211</v>
      </c>
      <c r="AO14" s="431">
        <v>0.5</v>
      </c>
      <c r="AP14" s="336">
        <v>0.5</v>
      </c>
      <c r="AQ14" s="336">
        <v>0.5</v>
      </c>
      <c r="AR14" s="336">
        <v>0.5</v>
      </c>
      <c r="AS14" s="335">
        <v>10000000</v>
      </c>
      <c r="AT14" s="75"/>
      <c r="AU14" s="69"/>
    </row>
    <row r="15" spans="2:54" ht="15" thickBot="1" x14ac:dyDescent="0.35">
      <c r="B15" s="69"/>
      <c r="D15" s="314" t="s">
        <v>270</v>
      </c>
      <c r="E15" s="71"/>
      <c r="F15" s="316"/>
      <c r="G15" s="72"/>
      <c r="H15" s="69"/>
      <c r="P15" s="226">
        <v>12</v>
      </c>
      <c r="Q15" s="319">
        <v>62525</v>
      </c>
      <c r="R15" s="319">
        <v>97788</v>
      </c>
      <c r="S15" s="319">
        <v>72803</v>
      </c>
      <c r="T15" s="319">
        <v>87508</v>
      </c>
      <c r="U15" s="320">
        <v>104738</v>
      </c>
      <c r="W15" s="230">
        <v>12</v>
      </c>
      <c r="X15" s="323">
        <v>64282</v>
      </c>
      <c r="Y15" s="323">
        <v>106723</v>
      </c>
      <c r="Z15" s="323">
        <v>89205</v>
      </c>
      <c r="AA15" s="323">
        <v>74416</v>
      </c>
      <c r="AB15" s="323">
        <v>89205</v>
      </c>
      <c r="AC15" s="324">
        <v>106723</v>
      </c>
      <c r="AE15" s="252"/>
      <c r="AG15" s="308" t="s">
        <v>212</v>
      </c>
      <c r="AH15" s="427">
        <v>0.15</v>
      </c>
      <c r="AI15" s="333">
        <v>0.15</v>
      </c>
      <c r="AJ15" s="334">
        <v>0.5</v>
      </c>
      <c r="AK15" s="333">
        <v>0.5</v>
      </c>
      <c r="AL15" s="335">
        <v>12500000</v>
      </c>
      <c r="AM15" s="79"/>
      <c r="AN15" s="308" t="s">
        <v>212</v>
      </c>
      <c r="AO15" s="431">
        <v>0.15</v>
      </c>
      <c r="AP15" s="336">
        <v>0.15</v>
      </c>
      <c r="AQ15" s="336">
        <v>0.5</v>
      </c>
      <c r="AR15" s="336">
        <v>0.5</v>
      </c>
      <c r="AS15" s="335">
        <v>12500000</v>
      </c>
      <c r="AT15" s="75"/>
      <c r="AU15" s="69"/>
    </row>
    <row r="16" spans="2:54" ht="14.4" x14ac:dyDescent="0.3">
      <c r="B16" s="69"/>
      <c r="D16" s="69"/>
      <c r="F16" s="69"/>
      <c r="H16" s="70"/>
      <c r="K16" s="70"/>
      <c r="P16" s="226">
        <v>13</v>
      </c>
      <c r="Q16" s="319">
        <v>69007</v>
      </c>
      <c r="R16" s="319">
        <v>106407</v>
      </c>
      <c r="S16" s="319">
        <v>79220</v>
      </c>
      <c r="T16" s="319">
        <v>95221</v>
      </c>
      <c r="U16" s="320">
        <v>113969</v>
      </c>
      <c r="V16" s="77"/>
      <c r="W16" s="230">
        <v>13</v>
      </c>
      <c r="X16" s="323">
        <v>70906</v>
      </c>
      <c r="Y16" s="323">
        <v>116129</v>
      </c>
      <c r="Z16" s="323">
        <v>97067</v>
      </c>
      <c r="AA16" s="323">
        <v>80975</v>
      </c>
      <c r="AB16" s="323">
        <v>97067</v>
      </c>
      <c r="AC16" s="324">
        <v>116129</v>
      </c>
      <c r="AD16" s="77"/>
      <c r="AE16" s="252"/>
      <c r="AF16" s="77"/>
      <c r="AG16" s="308" t="s">
        <v>213</v>
      </c>
      <c r="AH16" s="427">
        <v>0.5</v>
      </c>
      <c r="AI16" s="333">
        <v>0.5</v>
      </c>
      <c r="AJ16" s="334">
        <v>0.6</v>
      </c>
      <c r="AK16" s="333">
        <v>0.7</v>
      </c>
      <c r="AL16" s="335">
        <v>3000000</v>
      </c>
      <c r="AM16" s="79"/>
      <c r="AN16" s="308" t="s">
        <v>213</v>
      </c>
      <c r="AO16" s="431">
        <v>0.5</v>
      </c>
      <c r="AP16" s="336">
        <v>0.5</v>
      </c>
      <c r="AQ16" s="336">
        <v>0.6</v>
      </c>
      <c r="AR16" s="336">
        <v>0.7</v>
      </c>
      <c r="AS16" s="335">
        <v>3000000</v>
      </c>
      <c r="AT16" s="75"/>
      <c r="AU16" s="69"/>
    </row>
    <row r="17" spans="2:62" ht="14.4" x14ac:dyDescent="0.3">
      <c r="B17" s="69"/>
      <c r="D17" s="69"/>
      <c r="F17" s="69"/>
      <c r="H17" s="70"/>
      <c r="P17" s="226">
        <v>14</v>
      </c>
      <c r="Q17" s="319">
        <v>75490</v>
      </c>
      <c r="R17" s="319">
        <v>115025</v>
      </c>
      <c r="S17" s="319">
        <v>85636</v>
      </c>
      <c r="T17" s="319">
        <v>102933</v>
      </c>
      <c r="U17" s="320">
        <v>123200</v>
      </c>
      <c r="V17" s="77"/>
      <c r="W17" s="230">
        <v>14</v>
      </c>
      <c r="X17" s="323">
        <v>77529</v>
      </c>
      <c r="Y17" s="323">
        <v>125535</v>
      </c>
      <c r="Z17" s="323">
        <v>104929</v>
      </c>
      <c r="AA17" s="323">
        <v>87533</v>
      </c>
      <c r="AB17" s="323">
        <v>104929</v>
      </c>
      <c r="AC17" s="324">
        <v>125535</v>
      </c>
      <c r="AD17" s="77"/>
      <c r="AE17" s="252"/>
      <c r="AG17" s="418" t="s">
        <v>173</v>
      </c>
      <c r="AH17" s="428">
        <v>1</v>
      </c>
      <c r="AI17" s="419">
        <v>1</v>
      </c>
      <c r="AJ17" s="420">
        <v>1</v>
      </c>
      <c r="AK17" s="419">
        <v>1</v>
      </c>
      <c r="AL17" s="421">
        <v>1000000000</v>
      </c>
      <c r="AM17" s="79"/>
      <c r="AN17" s="418" t="s">
        <v>173</v>
      </c>
      <c r="AO17" s="428">
        <v>1</v>
      </c>
      <c r="AP17" s="419">
        <v>1</v>
      </c>
      <c r="AQ17" s="419">
        <v>1</v>
      </c>
      <c r="AR17" s="419">
        <v>1</v>
      </c>
      <c r="AS17" s="421">
        <v>1000000000</v>
      </c>
      <c r="AT17" s="75"/>
      <c r="AU17" s="69"/>
      <c r="BB17" s="71"/>
    </row>
    <row r="18" spans="2:62" ht="15" thickBot="1" x14ac:dyDescent="0.35">
      <c r="B18" s="69"/>
      <c r="D18" s="69"/>
      <c r="F18" s="69"/>
      <c r="H18" s="69"/>
      <c r="P18" s="226">
        <v>15</v>
      </c>
      <c r="Q18" s="319">
        <v>81972</v>
      </c>
      <c r="R18" s="319">
        <v>123644</v>
      </c>
      <c r="S18" s="319">
        <v>92053</v>
      </c>
      <c r="T18" s="319">
        <v>110646</v>
      </c>
      <c r="U18" s="320">
        <v>132431</v>
      </c>
      <c r="V18" s="77"/>
      <c r="W18" s="230">
        <v>15</v>
      </c>
      <c r="X18" s="323">
        <v>84153</v>
      </c>
      <c r="Y18" s="323">
        <v>134941</v>
      </c>
      <c r="Z18" s="323">
        <v>112791</v>
      </c>
      <c r="AA18" s="323">
        <v>94092</v>
      </c>
      <c r="AB18" s="323">
        <v>112791</v>
      </c>
      <c r="AC18" s="324">
        <v>134941</v>
      </c>
      <c r="AD18" s="77"/>
      <c r="AE18" s="252"/>
      <c r="AF18" s="77"/>
      <c r="AG18" s="430" t="s">
        <v>276</v>
      </c>
      <c r="AH18" s="433">
        <v>0</v>
      </c>
      <c r="AI18" s="434">
        <v>0</v>
      </c>
      <c r="AJ18" s="434">
        <v>0</v>
      </c>
      <c r="AK18" s="434">
        <v>0</v>
      </c>
      <c r="AL18" s="423"/>
      <c r="AM18" s="77"/>
      <c r="AN18" s="430" t="s">
        <v>276</v>
      </c>
      <c r="AO18" s="433">
        <v>0</v>
      </c>
      <c r="AP18" s="434">
        <v>0</v>
      </c>
      <c r="AQ18" s="434">
        <v>0</v>
      </c>
      <c r="AR18" s="434">
        <v>0</v>
      </c>
      <c r="AS18" s="423"/>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9">
        <v>88454</v>
      </c>
      <c r="R19" s="319">
        <v>132262</v>
      </c>
      <c r="S19" s="319">
        <v>98469</v>
      </c>
      <c r="T19" s="319">
        <v>118358</v>
      </c>
      <c r="U19" s="320">
        <v>141662</v>
      </c>
      <c r="V19" s="77"/>
      <c r="W19" s="230">
        <v>16</v>
      </c>
      <c r="X19" s="323">
        <v>90776</v>
      </c>
      <c r="Y19" s="323">
        <v>144347</v>
      </c>
      <c r="Z19" s="323">
        <v>120653</v>
      </c>
      <c r="AA19" s="323">
        <v>100651</v>
      </c>
      <c r="AB19" s="323">
        <v>120653</v>
      </c>
      <c r="AC19" s="324">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9">
        <v>94937</v>
      </c>
      <c r="R20" s="319">
        <v>140881</v>
      </c>
      <c r="S20" s="319">
        <v>104886</v>
      </c>
      <c r="T20" s="319">
        <v>126071</v>
      </c>
      <c r="U20" s="320">
        <v>150893</v>
      </c>
      <c r="V20" s="77"/>
      <c r="W20" s="230">
        <v>17</v>
      </c>
      <c r="X20" s="323">
        <v>97400</v>
      </c>
      <c r="Y20" s="323">
        <v>153753</v>
      </c>
      <c r="Z20" s="323">
        <v>128515</v>
      </c>
      <c r="AA20" s="323">
        <v>107209</v>
      </c>
      <c r="AB20" s="323">
        <v>128515</v>
      </c>
      <c r="AC20" s="324">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9">
        <v>101419</v>
      </c>
      <c r="R21" s="319">
        <v>149499</v>
      </c>
      <c r="S21" s="319">
        <v>111302</v>
      </c>
      <c r="T21" s="319">
        <v>133784</v>
      </c>
      <c r="U21" s="320">
        <v>160124</v>
      </c>
      <c r="V21" s="77"/>
      <c r="W21" s="230">
        <v>18</v>
      </c>
      <c r="X21" s="323">
        <v>104024</v>
      </c>
      <c r="Y21" s="323">
        <v>163159</v>
      </c>
      <c r="Z21" s="323">
        <v>136377</v>
      </c>
      <c r="AA21" s="323">
        <v>113768</v>
      </c>
      <c r="AB21" s="323">
        <v>136377</v>
      </c>
      <c r="AC21" s="324">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9">
        <v>107901</v>
      </c>
      <c r="R22" s="319">
        <v>158118</v>
      </c>
      <c r="S22" s="319">
        <v>117719</v>
      </c>
      <c r="T22" s="319">
        <v>141496</v>
      </c>
      <c r="U22" s="320">
        <v>169355</v>
      </c>
      <c r="V22" s="77"/>
      <c r="W22" s="230">
        <v>19</v>
      </c>
      <c r="X22" s="323">
        <v>110647</v>
      </c>
      <c r="Y22" s="323">
        <v>172565</v>
      </c>
      <c r="Z22" s="323">
        <v>144239</v>
      </c>
      <c r="AA22" s="323">
        <v>120327</v>
      </c>
      <c r="AB22" s="323">
        <v>144239</v>
      </c>
      <c r="AC22" s="324">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9">
        <v>114384</v>
      </c>
      <c r="R23" s="319">
        <v>166736</v>
      </c>
      <c r="S23" s="319">
        <v>124135</v>
      </c>
      <c r="T23" s="319">
        <v>149209</v>
      </c>
      <c r="U23" s="320">
        <v>178586</v>
      </c>
      <c r="V23" s="77"/>
      <c r="W23" s="230">
        <v>20</v>
      </c>
      <c r="X23" s="323">
        <v>117271</v>
      </c>
      <c r="Y23" s="323">
        <v>181971</v>
      </c>
      <c r="Z23" s="323">
        <v>152101</v>
      </c>
      <c r="AA23" s="323">
        <v>126885</v>
      </c>
      <c r="AB23" s="323">
        <v>152101</v>
      </c>
      <c r="AC23" s="324">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9">
        <v>120866</v>
      </c>
      <c r="R24" s="319">
        <v>175355</v>
      </c>
      <c r="S24" s="319">
        <v>130552</v>
      </c>
      <c r="T24" s="319">
        <v>156921</v>
      </c>
      <c r="U24" s="320">
        <v>187817</v>
      </c>
      <c r="V24" s="77"/>
      <c r="W24" s="230">
        <v>21</v>
      </c>
      <c r="X24" s="323">
        <v>123894</v>
      </c>
      <c r="Y24" s="323">
        <v>191377</v>
      </c>
      <c r="Z24" s="323">
        <v>159963</v>
      </c>
      <c r="AA24" s="323">
        <v>133444</v>
      </c>
      <c r="AB24" s="323">
        <v>159963</v>
      </c>
      <c r="AC24" s="324">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9">
        <v>127348</v>
      </c>
      <c r="R25" s="319">
        <v>183973</v>
      </c>
      <c r="S25" s="319">
        <v>136968</v>
      </c>
      <c r="T25" s="319">
        <v>164634</v>
      </c>
      <c r="U25" s="320">
        <v>197048</v>
      </c>
      <c r="V25" s="77"/>
      <c r="W25" s="230">
        <v>22</v>
      </c>
      <c r="X25" s="323">
        <v>130518</v>
      </c>
      <c r="Y25" s="323">
        <v>200783</v>
      </c>
      <c r="Z25" s="323">
        <v>167825</v>
      </c>
      <c r="AA25" s="323">
        <v>140003</v>
      </c>
      <c r="AB25" s="323">
        <v>167825</v>
      </c>
      <c r="AC25" s="324">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9">
        <v>133831</v>
      </c>
      <c r="R26" s="319">
        <v>192592</v>
      </c>
      <c r="S26" s="319">
        <v>143385</v>
      </c>
      <c r="T26" s="319">
        <v>172346</v>
      </c>
      <c r="U26" s="320">
        <v>206279</v>
      </c>
      <c r="V26" s="77"/>
      <c r="W26" s="230">
        <v>23</v>
      </c>
      <c r="X26" s="323">
        <v>137141</v>
      </c>
      <c r="Y26" s="323">
        <v>210189</v>
      </c>
      <c r="Z26" s="323">
        <v>175687</v>
      </c>
      <c r="AA26" s="323">
        <v>146561</v>
      </c>
      <c r="AB26" s="323">
        <v>175687</v>
      </c>
      <c r="AC26" s="324">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9">
        <v>140313</v>
      </c>
      <c r="R27" s="319">
        <v>201210</v>
      </c>
      <c r="S27" s="319">
        <v>149801</v>
      </c>
      <c r="T27" s="319">
        <v>180059</v>
      </c>
      <c r="U27" s="320">
        <v>215510</v>
      </c>
      <c r="V27" s="77"/>
      <c r="W27" s="230">
        <v>24</v>
      </c>
      <c r="X27" s="323">
        <v>143765</v>
      </c>
      <c r="Y27" s="323">
        <v>219595</v>
      </c>
      <c r="Z27" s="323">
        <v>183549</v>
      </c>
      <c r="AA27" s="323">
        <v>153120</v>
      </c>
      <c r="AB27" s="323">
        <v>183549</v>
      </c>
      <c r="AC27" s="324">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9">
        <v>147465</v>
      </c>
      <c r="R28" s="319">
        <v>210325</v>
      </c>
      <c r="S28" s="319">
        <v>156587</v>
      </c>
      <c r="T28" s="319">
        <v>188216</v>
      </c>
      <c r="U28" s="320">
        <v>225273</v>
      </c>
      <c r="V28" s="77"/>
      <c r="W28" s="230">
        <v>25</v>
      </c>
      <c r="X28" s="323">
        <v>151070</v>
      </c>
      <c r="Y28" s="323">
        <v>229543</v>
      </c>
      <c r="Z28" s="323">
        <v>191864</v>
      </c>
      <c r="AA28" s="323">
        <v>160057</v>
      </c>
      <c r="AB28" s="323">
        <v>191864</v>
      </c>
      <c r="AC28" s="324">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9">
        <v>154618</v>
      </c>
      <c r="R29" s="319">
        <v>219440</v>
      </c>
      <c r="S29" s="319">
        <v>163373</v>
      </c>
      <c r="T29" s="319">
        <v>196373</v>
      </c>
      <c r="U29" s="320">
        <v>235036</v>
      </c>
      <c r="V29" s="77"/>
      <c r="W29" s="230">
        <v>26</v>
      </c>
      <c r="X29" s="323">
        <v>158375</v>
      </c>
      <c r="Y29" s="323">
        <v>239491</v>
      </c>
      <c r="Z29" s="323">
        <v>200179</v>
      </c>
      <c r="AA29" s="323">
        <v>166993</v>
      </c>
      <c r="AB29" s="323">
        <v>200179</v>
      </c>
      <c r="AC29" s="324">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9">
        <v>161770</v>
      </c>
      <c r="R30" s="319">
        <v>228555</v>
      </c>
      <c r="S30" s="319">
        <v>170159</v>
      </c>
      <c r="T30" s="319">
        <v>204529</v>
      </c>
      <c r="U30" s="320">
        <v>244798</v>
      </c>
      <c r="V30" s="77"/>
      <c r="W30" s="230">
        <v>27</v>
      </c>
      <c r="X30" s="323">
        <v>165680</v>
      </c>
      <c r="Y30" s="323">
        <v>249439</v>
      </c>
      <c r="Z30" s="323">
        <v>208494</v>
      </c>
      <c r="AA30" s="323">
        <v>173930</v>
      </c>
      <c r="AB30" s="323">
        <v>208494</v>
      </c>
      <c r="AC30" s="324">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9">
        <v>168923</v>
      </c>
      <c r="R31" s="319">
        <v>237670</v>
      </c>
      <c r="S31" s="319">
        <v>176945</v>
      </c>
      <c r="T31" s="319">
        <v>212686</v>
      </c>
      <c r="U31" s="320">
        <v>254561</v>
      </c>
      <c r="V31" s="77"/>
      <c r="W31" s="230">
        <v>28</v>
      </c>
      <c r="X31" s="323">
        <v>172895</v>
      </c>
      <c r="Y31" s="323">
        <v>259386</v>
      </c>
      <c r="Z31" s="323">
        <v>216808</v>
      </c>
      <c r="AA31" s="323">
        <v>180866</v>
      </c>
      <c r="AB31" s="323">
        <v>216808</v>
      </c>
      <c r="AC31" s="324">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9">
        <v>176075</v>
      </c>
      <c r="R32" s="319">
        <v>246785</v>
      </c>
      <c r="S32" s="319">
        <v>183731</v>
      </c>
      <c r="T32" s="319">
        <v>220843</v>
      </c>
      <c r="U32" s="320">
        <v>264324</v>
      </c>
      <c r="V32" s="77"/>
      <c r="W32" s="230">
        <v>29</v>
      </c>
      <c r="X32" s="323">
        <v>180290</v>
      </c>
      <c r="Y32" s="323">
        <v>269334</v>
      </c>
      <c r="Z32" s="323">
        <v>225123</v>
      </c>
      <c r="AA32" s="323">
        <v>187803</v>
      </c>
      <c r="AB32" s="323">
        <v>225123</v>
      </c>
      <c r="AC32" s="324">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9">
        <v>183228</v>
      </c>
      <c r="R33" s="319">
        <v>255900</v>
      </c>
      <c r="S33" s="319">
        <v>190518</v>
      </c>
      <c r="T33" s="319">
        <v>229000</v>
      </c>
      <c r="U33" s="320">
        <v>274087</v>
      </c>
      <c r="V33" s="77"/>
      <c r="W33" s="230">
        <v>30</v>
      </c>
      <c r="X33" s="323">
        <v>187596</v>
      </c>
      <c r="Y33" s="323">
        <v>279282</v>
      </c>
      <c r="Z33" s="323">
        <v>233438</v>
      </c>
      <c r="AA33" s="323">
        <v>194739</v>
      </c>
      <c r="AB33" s="323">
        <v>233438</v>
      </c>
      <c r="AC33" s="324">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9">
        <v>190380</v>
      </c>
      <c r="R34" s="319">
        <v>265015</v>
      </c>
      <c r="S34" s="319">
        <v>197304</v>
      </c>
      <c r="T34" s="319">
        <v>237156</v>
      </c>
      <c r="U34" s="320">
        <v>283849</v>
      </c>
      <c r="V34" s="77"/>
      <c r="W34" s="230">
        <v>31</v>
      </c>
      <c r="X34" s="323">
        <v>194901</v>
      </c>
      <c r="Y34" s="323">
        <v>289320</v>
      </c>
      <c r="Z34" s="323">
        <v>241753</v>
      </c>
      <c r="AA34" s="323">
        <v>201676</v>
      </c>
      <c r="AB34" s="323">
        <v>241753</v>
      </c>
      <c r="AC34" s="324">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9">
        <v>197532</v>
      </c>
      <c r="R35" s="319">
        <v>274130</v>
      </c>
      <c r="S35" s="319">
        <v>204090</v>
      </c>
      <c r="T35" s="319">
        <v>245313</v>
      </c>
      <c r="U35" s="320">
        <v>293612</v>
      </c>
      <c r="V35" s="77"/>
      <c r="W35" s="230">
        <v>32</v>
      </c>
      <c r="X35" s="323">
        <v>202206</v>
      </c>
      <c r="Y35" s="323">
        <v>299178</v>
      </c>
      <c r="Z35" s="323">
        <v>250068</v>
      </c>
      <c r="AA35" s="323">
        <v>208612</v>
      </c>
      <c r="AB35" s="323">
        <v>250068</v>
      </c>
      <c r="AC35" s="324">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9">
        <v>204685</v>
      </c>
      <c r="R36" s="319">
        <v>283245</v>
      </c>
      <c r="S36" s="319">
        <v>210876</v>
      </c>
      <c r="T36" s="319">
        <v>253470</v>
      </c>
      <c r="U36" s="320">
        <v>303375</v>
      </c>
      <c r="V36" s="77"/>
      <c r="W36" s="230">
        <v>33</v>
      </c>
      <c r="X36" s="323">
        <v>209511</v>
      </c>
      <c r="Y36" s="323">
        <v>309126</v>
      </c>
      <c r="Z36" s="323">
        <v>258833</v>
      </c>
      <c r="AA36" s="323">
        <v>215549</v>
      </c>
      <c r="AB36" s="323">
        <v>258833</v>
      </c>
      <c r="AC36" s="324">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9">
        <v>211837</v>
      </c>
      <c r="R37" s="319">
        <v>292360</v>
      </c>
      <c r="S37" s="319">
        <v>217662</v>
      </c>
      <c r="T37" s="319">
        <v>261627</v>
      </c>
      <c r="U37" s="320">
        <v>313138</v>
      </c>
      <c r="V37" s="77"/>
      <c r="W37" s="230">
        <v>34</v>
      </c>
      <c r="X37" s="323">
        <v>216816</v>
      </c>
      <c r="Y37" s="323">
        <v>319073</v>
      </c>
      <c r="Z37" s="323">
        <v>266697</v>
      </c>
      <c r="AA37" s="323">
        <v>222485</v>
      </c>
      <c r="AB37" s="323">
        <v>266697</v>
      </c>
      <c r="AC37" s="324">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9">
        <v>218990</v>
      </c>
      <c r="R38" s="319">
        <v>301475</v>
      </c>
      <c r="S38" s="319">
        <v>224448</v>
      </c>
      <c r="T38" s="319">
        <v>269783</v>
      </c>
      <c r="U38" s="320">
        <v>322900</v>
      </c>
      <c r="V38" s="77"/>
      <c r="W38" s="230">
        <v>35</v>
      </c>
      <c r="X38" s="323">
        <v>224121</v>
      </c>
      <c r="Y38" s="323">
        <v>329021</v>
      </c>
      <c r="Z38" s="323">
        <v>275012</v>
      </c>
      <c r="AA38" s="323">
        <v>229422</v>
      </c>
      <c r="AB38" s="323">
        <v>275012</v>
      </c>
      <c r="AC38" s="324">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9">
        <v>226142</v>
      </c>
      <c r="R39" s="319">
        <v>310590</v>
      </c>
      <c r="S39" s="319">
        <v>231234</v>
      </c>
      <c r="T39" s="319">
        <v>277940</v>
      </c>
      <c r="U39" s="320">
        <v>332663</v>
      </c>
      <c r="V39" s="77"/>
      <c r="W39" s="230">
        <v>36</v>
      </c>
      <c r="X39" s="323">
        <v>231426</v>
      </c>
      <c r="Y39" s="323">
        <v>338969</v>
      </c>
      <c r="Z39" s="323">
        <v>283327</v>
      </c>
      <c r="AA39" s="323">
        <v>236358</v>
      </c>
      <c r="AB39" s="323">
        <v>283327</v>
      </c>
      <c r="AC39" s="324">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9">
        <v>234096</v>
      </c>
      <c r="R40" s="319">
        <v>320230</v>
      </c>
      <c r="S40" s="319">
        <v>238411</v>
      </c>
      <c r="T40" s="319">
        <v>286567</v>
      </c>
      <c r="U40" s="320">
        <v>342988</v>
      </c>
      <c r="V40" s="77"/>
      <c r="W40" s="230">
        <v>37</v>
      </c>
      <c r="X40" s="323">
        <v>239534</v>
      </c>
      <c r="Y40" s="323">
        <v>349490</v>
      </c>
      <c r="Z40" s="323">
        <v>292121</v>
      </c>
      <c r="AA40" s="323">
        <v>243694</v>
      </c>
      <c r="AB40" s="323">
        <v>292121</v>
      </c>
      <c r="AC40" s="324">
        <v>349490</v>
      </c>
      <c r="AD40" s="77"/>
      <c r="AE40" s="73"/>
      <c r="AF40" s="77"/>
      <c r="AG40" s="73"/>
      <c r="AH40" s="73"/>
      <c r="AI40" s="73"/>
      <c r="AJ40" s="84"/>
      <c r="AK40" s="73"/>
      <c r="AL40" s="73"/>
      <c r="AM40" s="73"/>
      <c r="AN40" s="73"/>
      <c r="AO40" s="73"/>
      <c r="AP40" s="73"/>
      <c r="AQ40" s="73"/>
      <c r="AR40" s="73"/>
      <c r="AS40" s="73"/>
      <c r="AT40" s="73"/>
      <c r="AU40" s="69"/>
      <c r="BB40" s="71"/>
    </row>
    <row r="41" spans="2:54" ht="14.4" x14ac:dyDescent="0.3">
      <c r="B41" s="69"/>
      <c r="D41" s="69"/>
      <c r="F41" s="69"/>
      <c r="H41" s="69"/>
      <c r="P41" s="226">
        <v>38</v>
      </c>
      <c r="Q41" s="319">
        <v>242051</v>
      </c>
      <c r="R41" s="319">
        <v>329870</v>
      </c>
      <c r="S41" s="319">
        <v>245588</v>
      </c>
      <c r="T41" s="319">
        <v>295193</v>
      </c>
      <c r="U41" s="320">
        <v>353313</v>
      </c>
      <c r="V41" s="77"/>
      <c r="W41" s="230">
        <v>38</v>
      </c>
      <c r="X41" s="323">
        <v>247462</v>
      </c>
      <c r="Y41" s="323">
        <v>360010</v>
      </c>
      <c r="Z41" s="323">
        <v>300915</v>
      </c>
      <c r="AA41" s="323">
        <v>251030</v>
      </c>
      <c r="AB41" s="323">
        <v>300915</v>
      </c>
      <c r="AC41" s="324">
        <v>360010</v>
      </c>
      <c r="AD41" s="77"/>
      <c r="AE41" s="73"/>
      <c r="AF41" s="77"/>
      <c r="AG41" s="73"/>
      <c r="AH41" s="73"/>
      <c r="AI41" s="73"/>
      <c r="AJ41" s="84"/>
      <c r="AK41" s="73"/>
      <c r="AL41" s="73"/>
      <c r="AM41" s="73"/>
      <c r="AN41" s="73"/>
      <c r="AO41" s="73"/>
      <c r="AP41" s="73"/>
      <c r="AQ41" s="73"/>
      <c r="AR41" s="73"/>
      <c r="AS41" s="73"/>
      <c r="AT41" s="73"/>
      <c r="AU41" s="69"/>
      <c r="BB41" s="71"/>
    </row>
    <row r="42" spans="2:54" ht="14.4" x14ac:dyDescent="0.3">
      <c r="B42" s="69"/>
      <c r="D42" s="69"/>
      <c r="F42" s="69"/>
      <c r="H42" s="69"/>
      <c r="P42" s="226">
        <v>39</v>
      </c>
      <c r="Q42" s="319">
        <v>250005</v>
      </c>
      <c r="R42" s="319">
        <v>339510</v>
      </c>
      <c r="S42" s="319">
        <v>252764</v>
      </c>
      <c r="T42" s="319">
        <v>303820</v>
      </c>
      <c r="U42" s="320">
        <v>363638</v>
      </c>
      <c r="V42" s="77"/>
      <c r="W42" s="230">
        <v>39</v>
      </c>
      <c r="X42" s="323">
        <v>255750</v>
      </c>
      <c r="Y42" s="323">
        <v>370531</v>
      </c>
      <c r="Z42" s="323">
        <v>309708</v>
      </c>
      <c r="AA42" s="323">
        <v>258366</v>
      </c>
      <c r="AB42" s="323">
        <v>309708</v>
      </c>
      <c r="AC42" s="324">
        <v>370531</v>
      </c>
      <c r="AD42" s="77"/>
      <c r="AE42" s="73"/>
      <c r="AF42" s="77"/>
      <c r="AG42" s="73"/>
      <c r="AH42" s="73"/>
      <c r="AI42" s="73"/>
      <c r="AJ42" s="84"/>
      <c r="AK42" s="73"/>
      <c r="AL42" s="73"/>
      <c r="AM42" s="73"/>
      <c r="AN42" s="73"/>
      <c r="AO42" s="73"/>
      <c r="AP42" s="73"/>
      <c r="AQ42" s="73"/>
      <c r="AR42" s="73"/>
      <c r="AS42" s="73"/>
      <c r="AT42" s="73"/>
      <c r="AU42" s="69"/>
      <c r="BB42" s="71"/>
    </row>
    <row r="43" spans="2:54" ht="14.4" x14ac:dyDescent="0.3">
      <c r="B43" s="69"/>
      <c r="D43" s="69"/>
      <c r="F43" s="69"/>
      <c r="H43" s="69"/>
      <c r="P43" s="226">
        <v>40</v>
      </c>
      <c r="Q43" s="319">
        <v>257959</v>
      </c>
      <c r="R43" s="319">
        <v>349149</v>
      </c>
      <c r="S43" s="319">
        <v>259941</v>
      </c>
      <c r="T43" s="319">
        <v>312446</v>
      </c>
      <c r="U43" s="320">
        <v>373962</v>
      </c>
      <c r="V43" s="77"/>
      <c r="W43" s="230">
        <v>40</v>
      </c>
      <c r="X43" s="323">
        <v>263858</v>
      </c>
      <c r="Y43" s="323">
        <v>381051</v>
      </c>
      <c r="Z43" s="323">
        <v>318502</v>
      </c>
      <c r="AA43" s="323">
        <v>265701</v>
      </c>
      <c r="AB43" s="323">
        <v>318502</v>
      </c>
      <c r="AC43" s="324">
        <v>381051</v>
      </c>
      <c r="AD43" s="77"/>
      <c r="AE43" s="73"/>
      <c r="AF43" s="77"/>
      <c r="AG43" s="73"/>
      <c r="AH43" s="73"/>
      <c r="AI43" s="73"/>
      <c r="AJ43" s="84"/>
      <c r="AK43" s="73"/>
      <c r="AL43" s="73"/>
      <c r="AM43" s="73"/>
      <c r="AN43" s="73"/>
      <c r="AO43" s="73"/>
      <c r="AP43" s="73"/>
      <c r="AQ43" s="73"/>
      <c r="AR43" s="73"/>
      <c r="AS43" s="73"/>
      <c r="AT43" s="73"/>
      <c r="AU43" s="69"/>
      <c r="BB43" s="71"/>
    </row>
    <row r="44" spans="2:54" ht="14.4" x14ac:dyDescent="0.3">
      <c r="B44" s="69"/>
      <c r="D44" s="69"/>
      <c r="F44" s="69"/>
      <c r="H44" s="69"/>
      <c r="P44" s="226">
        <v>41</v>
      </c>
      <c r="Q44" s="319">
        <v>265914</v>
      </c>
      <c r="R44" s="319">
        <v>358789</v>
      </c>
      <c r="S44" s="319">
        <v>267118</v>
      </c>
      <c r="T44" s="319">
        <v>321073</v>
      </c>
      <c r="U44" s="320">
        <v>384287</v>
      </c>
      <c r="V44" s="77"/>
      <c r="W44" s="230">
        <v>41</v>
      </c>
      <c r="X44" s="323">
        <v>271966</v>
      </c>
      <c r="Y44" s="323">
        <v>391572</v>
      </c>
      <c r="Z44" s="323">
        <v>327296</v>
      </c>
      <c r="AA44" s="323">
        <v>273037</v>
      </c>
      <c r="AB44" s="323">
        <v>327296</v>
      </c>
      <c r="AC44" s="324">
        <v>391572</v>
      </c>
      <c r="AD44" s="77"/>
      <c r="AE44" s="73"/>
      <c r="AF44" s="77"/>
      <c r="AG44" s="73"/>
      <c r="AH44" s="73"/>
      <c r="AI44" s="73"/>
      <c r="AJ44" s="84"/>
      <c r="AK44" s="73"/>
      <c r="AL44" s="73"/>
      <c r="AM44" s="73"/>
      <c r="AN44" s="73"/>
      <c r="AO44" s="73"/>
      <c r="AP44" s="73"/>
      <c r="AQ44" s="73"/>
      <c r="AR44" s="73"/>
      <c r="AS44" s="73"/>
      <c r="AT44" s="73"/>
      <c r="AU44" s="69"/>
      <c r="BB44" s="71"/>
    </row>
    <row r="45" spans="2:54" ht="14.4" x14ac:dyDescent="0.3">
      <c r="B45" s="69"/>
      <c r="D45" s="69"/>
      <c r="F45" s="69"/>
      <c r="H45" s="69"/>
      <c r="P45" s="226">
        <v>42</v>
      </c>
      <c r="Q45" s="319">
        <v>273868</v>
      </c>
      <c r="R45" s="319">
        <v>368429</v>
      </c>
      <c r="S45" s="319">
        <v>274295</v>
      </c>
      <c r="T45" s="319">
        <v>329699</v>
      </c>
      <c r="U45" s="320">
        <v>394612</v>
      </c>
      <c r="V45" s="77"/>
      <c r="W45" s="230">
        <v>42</v>
      </c>
      <c r="X45" s="323">
        <v>280074</v>
      </c>
      <c r="Y45" s="323">
        <v>402093</v>
      </c>
      <c r="Z45" s="323">
        <v>336090</v>
      </c>
      <c r="AA45" s="323">
        <v>280373</v>
      </c>
      <c r="AB45" s="323">
        <v>336090</v>
      </c>
      <c r="AC45" s="324">
        <v>402093</v>
      </c>
      <c r="AD45" s="77"/>
      <c r="AE45" s="73"/>
      <c r="AF45" s="77"/>
      <c r="AG45" s="73"/>
      <c r="AH45" s="73"/>
      <c r="AI45" s="73"/>
      <c r="AJ45" s="84"/>
      <c r="AK45" s="73"/>
      <c r="AL45" s="73"/>
      <c r="AM45" s="73"/>
      <c r="AN45" s="73"/>
      <c r="AO45" s="73"/>
      <c r="AP45" s="73"/>
      <c r="AQ45" s="73"/>
      <c r="AR45" s="73"/>
      <c r="AS45" s="73"/>
      <c r="AT45" s="73"/>
      <c r="AU45" s="69"/>
      <c r="BB45" s="71"/>
    </row>
    <row r="46" spans="2:54" ht="14.4" x14ac:dyDescent="0.3">
      <c r="B46" s="69"/>
      <c r="D46" s="69"/>
      <c r="F46" s="69"/>
      <c r="H46" s="69"/>
      <c r="P46" s="226">
        <v>43</v>
      </c>
      <c r="Q46" s="319">
        <v>281822</v>
      </c>
      <c r="R46" s="319">
        <v>378069</v>
      </c>
      <c r="S46" s="319">
        <v>281471</v>
      </c>
      <c r="T46" s="319">
        <v>338326</v>
      </c>
      <c r="U46" s="320">
        <v>404937</v>
      </c>
      <c r="V46" s="77"/>
      <c r="W46" s="230">
        <v>43</v>
      </c>
      <c r="X46" s="323">
        <v>288182</v>
      </c>
      <c r="Y46" s="323">
        <v>412613</v>
      </c>
      <c r="Z46" s="323">
        <v>344883</v>
      </c>
      <c r="AA46" s="323">
        <v>287709</v>
      </c>
      <c r="AB46" s="323">
        <v>344883</v>
      </c>
      <c r="AC46" s="324">
        <v>412613</v>
      </c>
      <c r="AD46" s="77"/>
      <c r="AE46" s="73"/>
      <c r="AF46" s="77"/>
      <c r="AG46" s="73"/>
      <c r="AH46" s="73"/>
      <c r="AI46" s="73"/>
      <c r="AJ46" s="84"/>
      <c r="AK46" s="73"/>
      <c r="AL46" s="73"/>
      <c r="AM46" s="73"/>
      <c r="AN46" s="73"/>
      <c r="AO46" s="73"/>
      <c r="AP46" s="73"/>
      <c r="AQ46" s="73"/>
      <c r="AR46" s="73"/>
      <c r="AS46" s="73"/>
      <c r="AT46" s="73"/>
      <c r="AU46" s="69"/>
      <c r="BB46" s="71"/>
    </row>
    <row r="47" spans="2:54" ht="14.4" x14ac:dyDescent="0.3">
      <c r="B47" s="69"/>
      <c r="D47" s="69"/>
      <c r="F47" s="69"/>
      <c r="H47" s="69"/>
      <c r="P47" s="226">
        <v>44</v>
      </c>
      <c r="Q47" s="319">
        <v>289777</v>
      </c>
      <c r="R47" s="319">
        <v>387709</v>
      </c>
      <c r="S47" s="319">
        <v>288648</v>
      </c>
      <c r="T47" s="319">
        <v>346952</v>
      </c>
      <c r="U47" s="320">
        <v>415262</v>
      </c>
      <c r="V47" s="77"/>
      <c r="W47" s="230">
        <v>44</v>
      </c>
      <c r="X47" s="323">
        <v>296290</v>
      </c>
      <c r="Y47" s="323">
        <v>423134</v>
      </c>
      <c r="Z47" s="323">
        <v>353677</v>
      </c>
      <c r="AA47" s="323">
        <v>295045</v>
      </c>
      <c r="AB47" s="323">
        <v>353677</v>
      </c>
      <c r="AC47" s="324">
        <v>423134</v>
      </c>
      <c r="AD47" s="77"/>
      <c r="AE47" s="73"/>
      <c r="AF47" s="77"/>
      <c r="AG47" s="73"/>
      <c r="AH47" s="73"/>
      <c r="AI47" s="73"/>
      <c r="AJ47" s="84"/>
      <c r="AK47" s="73"/>
      <c r="AL47" s="73"/>
      <c r="AM47" s="73"/>
      <c r="AN47" s="73"/>
      <c r="AO47" s="73"/>
      <c r="AP47" s="73"/>
      <c r="AQ47" s="73"/>
      <c r="AR47" s="73"/>
      <c r="AS47" s="73"/>
      <c r="AT47" s="73"/>
      <c r="AU47" s="69"/>
      <c r="BB47" s="71"/>
    </row>
    <row r="48" spans="2:54" ht="14.4" x14ac:dyDescent="0.3">
      <c r="B48" s="69"/>
      <c r="D48" s="69"/>
      <c r="F48" s="69"/>
      <c r="H48" s="69"/>
      <c r="P48" s="226">
        <v>45</v>
      </c>
      <c r="Q48" s="319">
        <v>297731</v>
      </c>
      <c r="R48" s="319">
        <v>397349</v>
      </c>
      <c r="S48" s="319">
        <v>295825</v>
      </c>
      <c r="T48" s="319">
        <v>355579</v>
      </c>
      <c r="U48" s="320">
        <v>425587</v>
      </c>
      <c r="V48" s="77"/>
      <c r="W48" s="230">
        <v>45</v>
      </c>
      <c r="X48" s="323">
        <v>304398</v>
      </c>
      <c r="Y48" s="323">
        <v>433654</v>
      </c>
      <c r="Z48" s="323">
        <v>362471</v>
      </c>
      <c r="AA48" s="323">
        <v>302381</v>
      </c>
      <c r="AB48" s="323">
        <v>362471</v>
      </c>
      <c r="AC48" s="324">
        <v>433654</v>
      </c>
      <c r="AD48" s="77"/>
      <c r="AE48" s="73"/>
      <c r="AF48" s="77"/>
      <c r="AG48" s="73"/>
      <c r="AH48" s="73"/>
      <c r="AI48" s="73"/>
      <c r="AJ48" s="84"/>
      <c r="AK48" s="73"/>
      <c r="AL48" s="73"/>
      <c r="AM48" s="73"/>
      <c r="AN48" s="73"/>
      <c r="AO48" s="73"/>
      <c r="AP48" s="73"/>
      <c r="AQ48" s="73"/>
      <c r="AR48" s="73"/>
      <c r="AS48" s="73"/>
      <c r="AT48" s="73"/>
      <c r="AU48" s="69"/>
      <c r="BB48" s="71"/>
    </row>
    <row r="49" spans="2:54" ht="14.4" x14ac:dyDescent="0.3">
      <c r="B49" s="69"/>
      <c r="D49" s="69"/>
      <c r="F49" s="69"/>
      <c r="H49" s="69"/>
      <c r="P49" s="226">
        <v>46</v>
      </c>
      <c r="Q49" s="319">
        <v>305685</v>
      </c>
      <c r="R49" s="319">
        <v>406988</v>
      </c>
      <c r="S49" s="319">
        <v>303002</v>
      </c>
      <c r="T49" s="319">
        <v>364205</v>
      </c>
      <c r="U49" s="320">
        <v>435911</v>
      </c>
      <c r="V49" s="77"/>
      <c r="W49" s="230">
        <v>46</v>
      </c>
      <c r="X49" s="323">
        <v>312506</v>
      </c>
      <c r="Y49" s="323">
        <v>444175</v>
      </c>
      <c r="Z49" s="323">
        <v>371265</v>
      </c>
      <c r="AA49" s="323">
        <v>309716</v>
      </c>
      <c r="AB49" s="323">
        <v>371265</v>
      </c>
      <c r="AC49" s="324">
        <v>444175</v>
      </c>
      <c r="AD49" s="77"/>
      <c r="AE49" s="73"/>
      <c r="AF49" s="77"/>
      <c r="AG49" s="73"/>
      <c r="AH49" s="73"/>
      <c r="AI49" s="73"/>
      <c r="AJ49" s="84"/>
      <c r="AK49" s="73"/>
      <c r="AL49" s="73"/>
      <c r="AM49" s="73"/>
      <c r="AN49" s="73"/>
      <c r="AO49" s="73"/>
      <c r="AP49" s="73"/>
      <c r="AQ49" s="73"/>
      <c r="AR49" s="73"/>
      <c r="AS49" s="73"/>
      <c r="AT49" s="73"/>
      <c r="AU49" s="69"/>
      <c r="BB49" s="71"/>
    </row>
    <row r="50" spans="2:54" ht="14.4" x14ac:dyDescent="0.3">
      <c r="B50" s="69"/>
      <c r="D50" s="69"/>
      <c r="F50" s="69"/>
      <c r="H50" s="69"/>
      <c r="P50" s="226">
        <v>47</v>
      </c>
      <c r="Q50" s="319">
        <v>313640</v>
      </c>
      <c r="R50" s="319">
        <v>416628</v>
      </c>
      <c r="S50" s="319">
        <v>310178</v>
      </c>
      <c r="T50" s="319">
        <v>372832</v>
      </c>
      <c r="U50" s="320">
        <v>446236</v>
      </c>
      <c r="V50" s="77"/>
      <c r="W50" s="230">
        <v>47</v>
      </c>
      <c r="X50" s="323">
        <v>320614</v>
      </c>
      <c r="Y50" s="323">
        <v>454695</v>
      </c>
      <c r="Z50" s="323">
        <v>380058</v>
      </c>
      <c r="AA50" s="323">
        <v>317052</v>
      </c>
      <c r="AB50" s="323">
        <v>380058</v>
      </c>
      <c r="AC50" s="324">
        <v>454695</v>
      </c>
      <c r="AD50" s="77"/>
      <c r="AE50" s="73"/>
      <c r="AF50" s="77"/>
      <c r="AG50" s="73"/>
      <c r="AH50" s="73"/>
      <c r="AI50" s="73"/>
      <c r="AJ50" s="84"/>
      <c r="AK50" s="73"/>
      <c r="AL50" s="73"/>
      <c r="AM50" s="73"/>
      <c r="AN50" s="73"/>
      <c r="AO50" s="73"/>
      <c r="AP50" s="73"/>
      <c r="AQ50" s="73"/>
      <c r="AR50" s="73"/>
      <c r="AS50" s="73"/>
      <c r="AT50" s="73"/>
      <c r="AU50" s="69"/>
      <c r="BB50" s="71"/>
    </row>
    <row r="51" spans="2:54" ht="14.4" x14ac:dyDescent="0.3">
      <c r="B51" s="69"/>
      <c r="D51" s="69"/>
      <c r="F51" s="69"/>
      <c r="H51" s="69"/>
      <c r="P51" s="226">
        <v>48</v>
      </c>
      <c r="Q51" s="319">
        <v>321594</v>
      </c>
      <c r="R51" s="319">
        <v>426268</v>
      </c>
      <c r="S51" s="319">
        <v>317355</v>
      </c>
      <c r="T51" s="319">
        <v>381458</v>
      </c>
      <c r="U51" s="320">
        <v>456561</v>
      </c>
      <c r="V51" s="77"/>
      <c r="W51" s="230">
        <v>48</v>
      </c>
      <c r="X51" s="323">
        <v>328722</v>
      </c>
      <c r="Y51" s="323">
        <v>465216</v>
      </c>
      <c r="Z51" s="323">
        <v>388852</v>
      </c>
      <c r="AA51" s="323">
        <v>324388</v>
      </c>
      <c r="AB51" s="323">
        <v>388852</v>
      </c>
      <c r="AC51" s="324">
        <v>465216</v>
      </c>
      <c r="AD51" s="77"/>
      <c r="AE51" s="73"/>
      <c r="AF51" s="77"/>
      <c r="AG51" s="73"/>
      <c r="AH51" s="73"/>
      <c r="AI51" s="73"/>
      <c r="AJ51" s="84"/>
      <c r="AK51" s="73"/>
      <c r="AL51" s="73"/>
      <c r="AM51" s="73"/>
      <c r="AN51" s="73"/>
      <c r="AO51" s="73"/>
      <c r="AP51" s="73"/>
      <c r="AQ51" s="73"/>
      <c r="AR51" s="73"/>
      <c r="AS51" s="73"/>
      <c r="AT51" s="73"/>
      <c r="AU51" s="69"/>
      <c r="BB51" s="71"/>
    </row>
    <row r="52" spans="2:54" ht="14.4" x14ac:dyDescent="0.3">
      <c r="B52" s="69"/>
      <c r="D52" s="69"/>
      <c r="F52" s="69"/>
      <c r="H52" s="69"/>
      <c r="P52" s="226">
        <v>49</v>
      </c>
      <c r="Q52" s="319">
        <v>329924</v>
      </c>
      <c r="R52" s="319">
        <v>436463</v>
      </c>
      <c r="S52" s="319">
        <v>324945</v>
      </c>
      <c r="T52" s="319">
        <v>390581</v>
      </c>
      <c r="U52" s="320">
        <v>467480</v>
      </c>
      <c r="V52" s="77"/>
      <c r="W52" s="230">
        <v>49</v>
      </c>
      <c r="X52" s="323">
        <v>337216</v>
      </c>
      <c r="Y52" s="323">
        <v>476342</v>
      </c>
      <c r="Z52" s="323">
        <v>398152</v>
      </c>
      <c r="AA52" s="323">
        <v>332146</v>
      </c>
      <c r="AB52" s="323">
        <v>398152</v>
      </c>
      <c r="AC52" s="324">
        <v>476342</v>
      </c>
      <c r="AD52" s="77"/>
      <c r="AE52" s="73"/>
      <c r="AF52" s="77"/>
      <c r="AG52" s="73"/>
      <c r="AH52" s="73"/>
      <c r="AI52" s="73"/>
      <c r="AJ52" s="84"/>
      <c r="AK52" s="73"/>
      <c r="AL52" s="73"/>
      <c r="AM52" s="73"/>
      <c r="AN52" s="73"/>
      <c r="AO52" s="73"/>
      <c r="AP52" s="73"/>
      <c r="AQ52" s="73"/>
      <c r="AR52" s="73"/>
      <c r="AS52" s="73"/>
      <c r="AT52" s="73"/>
      <c r="AU52" s="69"/>
      <c r="BB52" s="71"/>
    </row>
    <row r="53" spans="2:54" ht="14.4" x14ac:dyDescent="0.3">
      <c r="B53" s="69"/>
      <c r="D53" s="69"/>
      <c r="F53" s="69"/>
      <c r="H53" s="69"/>
      <c r="P53" s="226">
        <v>50</v>
      </c>
      <c r="Q53" s="319">
        <v>338253</v>
      </c>
      <c r="R53" s="319">
        <v>446658</v>
      </c>
      <c r="S53" s="319">
        <v>332535</v>
      </c>
      <c r="T53" s="319">
        <v>399704</v>
      </c>
      <c r="U53" s="320">
        <v>478400</v>
      </c>
      <c r="V53" s="77"/>
      <c r="W53" s="230">
        <v>50</v>
      </c>
      <c r="X53" s="323">
        <v>345709</v>
      </c>
      <c r="Y53" s="323">
        <v>487469</v>
      </c>
      <c r="Z53" s="323">
        <v>407452</v>
      </c>
      <c r="AA53" s="323">
        <v>339904</v>
      </c>
      <c r="AB53" s="323">
        <v>407452</v>
      </c>
      <c r="AC53" s="324">
        <v>487469</v>
      </c>
      <c r="AD53" s="77"/>
      <c r="AE53" s="73"/>
      <c r="AF53" s="77"/>
      <c r="AG53" s="73"/>
      <c r="AH53" s="73"/>
      <c r="AI53" s="73"/>
      <c r="AJ53" s="84"/>
      <c r="AK53" s="73"/>
      <c r="AL53" s="73"/>
      <c r="AM53" s="73"/>
      <c r="AN53" s="73"/>
      <c r="AO53" s="73"/>
      <c r="AP53" s="73"/>
      <c r="AQ53" s="73"/>
      <c r="AR53" s="73"/>
      <c r="AS53" s="73"/>
      <c r="AT53" s="73"/>
      <c r="AU53" s="69"/>
      <c r="BB53" s="71"/>
    </row>
    <row r="54" spans="2:54" ht="14.4" x14ac:dyDescent="0.3">
      <c r="B54" s="69"/>
      <c r="D54" s="69"/>
      <c r="F54" s="69"/>
      <c r="H54" s="69"/>
      <c r="P54" s="226">
        <v>51</v>
      </c>
      <c r="Q54" s="319">
        <v>346583</v>
      </c>
      <c r="R54" s="319">
        <v>456852</v>
      </c>
      <c r="S54" s="319">
        <v>340125</v>
      </c>
      <c r="T54" s="319">
        <v>408827</v>
      </c>
      <c r="U54" s="320">
        <v>489319</v>
      </c>
      <c r="V54" s="77"/>
      <c r="W54" s="230">
        <v>51</v>
      </c>
      <c r="X54" s="323">
        <v>354203</v>
      </c>
      <c r="Y54" s="323">
        <v>498595</v>
      </c>
      <c r="Z54" s="323">
        <v>416752</v>
      </c>
      <c r="AA54" s="323">
        <v>347662</v>
      </c>
      <c r="AB54" s="323">
        <v>416752</v>
      </c>
      <c r="AC54" s="324">
        <v>498595</v>
      </c>
      <c r="AD54" s="77"/>
      <c r="AE54" s="73"/>
      <c r="AF54" s="77"/>
      <c r="AG54" s="73"/>
      <c r="AH54" s="73"/>
      <c r="AI54" s="73"/>
      <c r="AJ54" s="84"/>
      <c r="AK54" s="73"/>
      <c r="AL54" s="73"/>
      <c r="AM54" s="73"/>
      <c r="AN54" s="73"/>
      <c r="AO54" s="73"/>
      <c r="AP54" s="73"/>
      <c r="AQ54" s="73"/>
      <c r="AR54" s="73"/>
      <c r="AS54" s="73"/>
      <c r="AT54" s="73"/>
      <c r="AU54" s="69"/>
      <c r="BB54" s="71"/>
    </row>
    <row r="55" spans="2:54" ht="14.4" x14ac:dyDescent="0.3">
      <c r="B55" s="69"/>
      <c r="D55" s="69"/>
      <c r="F55" s="69"/>
      <c r="H55" s="69"/>
      <c r="P55" s="226">
        <v>52</v>
      </c>
      <c r="Q55" s="319">
        <v>354913</v>
      </c>
      <c r="R55" s="319">
        <v>467047</v>
      </c>
      <c r="S55" s="319">
        <v>347715</v>
      </c>
      <c r="T55" s="319">
        <v>417950</v>
      </c>
      <c r="U55" s="320">
        <v>500238</v>
      </c>
      <c r="V55" s="77"/>
      <c r="W55" s="230">
        <v>52</v>
      </c>
      <c r="X55" s="323">
        <v>362696</v>
      </c>
      <c r="Y55" s="323">
        <v>509721</v>
      </c>
      <c r="Z55" s="323">
        <v>426052</v>
      </c>
      <c r="AA55" s="323">
        <v>355420</v>
      </c>
      <c r="AB55" s="323">
        <v>426052</v>
      </c>
      <c r="AC55" s="324">
        <v>509721</v>
      </c>
      <c r="AD55" s="77"/>
      <c r="AE55" s="73"/>
      <c r="AF55" s="77"/>
      <c r="AG55" s="73"/>
      <c r="AH55" s="73"/>
      <c r="AI55" s="73"/>
      <c r="AJ55" s="84"/>
      <c r="AK55" s="73"/>
      <c r="AL55" s="73"/>
      <c r="AM55" s="73"/>
      <c r="AN55" s="73"/>
      <c r="AO55" s="73"/>
      <c r="AP55" s="73"/>
      <c r="AQ55" s="73"/>
      <c r="AR55" s="73"/>
      <c r="AS55" s="73"/>
      <c r="AT55" s="73"/>
      <c r="AU55" s="69"/>
      <c r="BB55" s="71"/>
    </row>
    <row r="56" spans="2:54" ht="14.4" x14ac:dyDescent="0.3">
      <c r="B56" s="69"/>
      <c r="D56" s="69"/>
      <c r="F56" s="69"/>
      <c r="H56" s="69"/>
      <c r="P56" s="226">
        <v>53</v>
      </c>
      <c r="Q56" s="319">
        <v>363242</v>
      </c>
      <c r="R56" s="319">
        <v>477242</v>
      </c>
      <c r="S56" s="319">
        <v>355305</v>
      </c>
      <c r="T56" s="319">
        <v>427073</v>
      </c>
      <c r="U56" s="320">
        <v>511157</v>
      </c>
      <c r="V56" s="77"/>
      <c r="W56" s="230">
        <v>53</v>
      </c>
      <c r="X56" s="323">
        <v>371190</v>
      </c>
      <c r="Y56" s="323">
        <v>520848</v>
      </c>
      <c r="Z56" s="323">
        <v>435352</v>
      </c>
      <c r="AA56" s="323">
        <v>363178</v>
      </c>
      <c r="AB56" s="323">
        <v>435352</v>
      </c>
      <c r="AC56" s="324">
        <v>520848</v>
      </c>
      <c r="AD56" s="77"/>
      <c r="AE56" s="73"/>
      <c r="AF56" s="77"/>
      <c r="AG56" s="73"/>
      <c r="AH56" s="73"/>
      <c r="AI56" s="73"/>
      <c r="AJ56" s="84"/>
      <c r="AK56" s="73"/>
      <c r="AL56" s="73"/>
      <c r="AM56" s="73"/>
      <c r="AN56" s="73"/>
      <c r="AO56" s="73"/>
      <c r="AP56" s="73"/>
      <c r="AQ56" s="73"/>
      <c r="AR56" s="73"/>
      <c r="AS56" s="73"/>
      <c r="AT56" s="73"/>
      <c r="AU56" s="69"/>
      <c r="BB56" s="71"/>
    </row>
    <row r="57" spans="2:54" ht="14.4" x14ac:dyDescent="0.3">
      <c r="B57" s="69"/>
      <c r="D57" s="69"/>
      <c r="F57" s="69"/>
      <c r="H57" s="69"/>
      <c r="P57" s="226">
        <v>54</v>
      </c>
      <c r="Q57" s="319">
        <v>371572</v>
      </c>
      <c r="R57" s="319">
        <v>487437</v>
      </c>
      <c r="S57" s="319">
        <v>362895</v>
      </c>
      <c r="T57" s="319">
        <v>436197</v>
      </c>
      <c r="U57" s="320">
        <v>522077</v>
      </c>
      <c r="V57" s="77"/>
      <c r="W57" s="230">
        <v>54</v>
      </c>
      <c r="X57" s="323">
        <v>379684</v>
      </c>
      <c r="Y57" s="323">
        <v>531974</v>
      </c>
      <c r="Z57" s="323">
        <v>444652</v>
      </c>
      <c r="AA57" s="323">
        <v>370937</v>
      </c>
      <c r="AB57" s="323">
        <v>444652</v>
      </c>
      <c r="AC57" s="324">
        <v>531974</v>
      </c>
      <c r="AD57" s="77"/>
      <c r="AE57" s="73"/>
      <c r="AF57" s="77"/>
      <c r="AG57" s="73"/>
      <c r="AH57" s="73"/>
      <c r="AI57" s="73"/>
      <c r="AJ57" s="84"/>
      <c r="AK57" s="73"/>
      <c r="AL57" s="73"/>
      <c r="AM57" s="73"/>
      <c r="AN57" s="73"/>
      <c r="AO57" s="73"/>
      <c r="AP57" s="73"/>
      <c r="AQ57" s="73"/>
      <c r="AR57" s="73"/>
      <c r="AS57" s="73"/>
      <c r="AT57" s="73"/>
      <c r="AU57" s="69"/>
      <c r="BB57" s="71"/>
    </row>
    <row r="58" spans="2:54" ht="14.4" x14ac:dyDescent="0.3">
      <c r="B58" s="69"/>
      <c r="D58" s="69"/>
      <c r="F58" s="69"/>
      <c r="H58" s="69"/>
      <c r="P58" s="226">
        <v>55</v>
      </c>
      <c r="Q58" s="319">
        <v>379902</v>
      </c>
      <c r="R58" s="319">
        <v>497631</v>
      </c>
      <c r="S58" s="319">
        <v>370485</v>
      </c>
      <c r="T58" s="319">
        <v>445320</v>
      </c>
      <c r="U58" s="320">
        <v>532996</v>
      </c>
      <c r="V58" s="77"/>
      <c r="W58" s="230">
        <v>55</v>
      </c>
      <c r="X58" s="323">
        <v>388177</v>
      </c>
      <c r="Y58" s="323">
        <v>543100</v>
      </c>
      <c r="Z58" s="323">
        <v>453951</v>
      </c>
      <c r="AA58" s="323">
        <v>378695</v>
      </c>
      <c r="AB58" s="323">
        <v>453951</v>
      </c>
      <c r="AC58" s="324">
        <v>543100</v>
      </c>
      <c r="AD58" s="77"/>
      <c r="AE58" s="73"/>
      <c r="AF58" s="77"/>
      <c r="AG58" s="73"/>
      <c r="AH58" s="73"/>
      <c r="AI58" s="73"/>
      <c r="AJ58" s="84"/>
      <c r="AK58" s="73"/>
      <c r="AL58" s="73"/>
      <c r="AM58" s="73"/>
      <c r="AN58" s="73"/>
      <c r="AO58" s="73"/>
      <c r="AP58" s="73"/>
      <c r="AQ58" s="73"/>
      <c r="AR58" s="73"/>
      <c r="AS58" s="73"/>
      <c r="AT58" s="73"/>
      <c r="AU58" s="69"/>
      <c r="BB58" s="71"/>
    </row>
    <row r="59" spans="2:54" ht="14.4" x14ac:dyDescent="0.3">
      <c r="B59" s="69"/>
      <c r="D59" s="69"/>
      <c r="F59" s="69"/>
      <c r="H59" s="69"/>
      <c r="P59" s="226">
        <v>56</v>
      </c>
      <c r="Q59" s="319">
        <v>388231</v>
      </c>
      <c r="R59" s="319">
        <v>507826</v>
      </c>
      <c r="S59" s="319">
        <v>378075</v>
      </c>
      <c r="T59" s="319">
        <v>454443</v>
      </c>
      <c r="U59" s="320">
        <v>543915</v>
      </c>
      <c r="V59" s="77"/>
      <c r="W59" s="230">
        <v>56</v>
      </c>
      <c r="X59" s="323">
        <v>396671</v>
      </c>
      <c r="Y59" s="323">
        <v>554227</v>
      </c>
      <c r="Z59" s="323">
        <v>463251</v>
      </c>
      <c r="AA59" s="323">
        <v>386453</v>
      </c>
      <c r="AB59" s="323">
        <v>463251</v>
      </c>
      <c r="AC59" s="324">
        <v>554227</v>
      </c>
      <c r="AD59" s="77"/>
      <c r="AE59" s="73"/>
      <c r="AF59" s="77"/>
      <c r="AG59" s="73"/>
      <c r="AH59" s="73"/>
      <c r="AI59" s="73"/>
      <c r="AJ59" s="84"/>
      <c r="AK59" s="73"/>
      <c r="AL59" s="73"/>
      <c r="AM59" s="73"/>
      <c r="AN59" s="73"/>
      <c r="AO59" s="73"/>
      <c r="AP59" s="73"/>
      <c r="AQ59" s="73"/>
      <c r="AR59" s="73"/>
      <c r="AS59" s="73"/>
      <c r="AT59" s="73"/>
      <c r="AU59" s="69"/>
      <c r="BB59" s="71"/>
    </row>
    <row r="60" spans="2:54" ht="14.4" x14ac:dyDescent="0.3">
      <c r="B60" s="69"/>
      <c r="D60" s="69"/>
      <c r="F60" s="69"/>
      <c r="H60" s="69"/>
      <c r="P60" s="226">
        <v>57</v>
      </c>
      <c r="Q60" s="319">
        <v>396561</v>
      </c>
      <c r="R60" s="319">
        <v>518021</v>
      </c>
      <c r="S60" s="319">
        <v>385665</v>
      </c>
      <c r="T60" s="319">
        <v>463566</v>
      </c>
      <c r="U60" s="320">
        <v>554834</v>
      </c>
      <c r="V60" s="77"/>
      <c r="W60" s="230">
        <v>57</v>
      </c>
      <c r="X60" s="323">
        <v>405164</v>
      </c>
      <c r="Y60" s="323">
        <v>565353</v>
      </c>
      <c r="Z60" s="323">
        <v>472551</v>
      </c>
      <c r="AA60" s="323">
        <v>394211</v>
      </c>
      <c r="AB60" s="323">
        <v>472551</v>
      </c>
      <c r="AC60" s="324">
        <v>565353</v>
      </c>
      <c r="AD60" s="77"/>
      <c r="AE60" s="73"/>
      <c r="AF60" s="77"/>
      <c r="AG60" s="73"/>
      <c r="AH60" s="73"/>
      <c r="AI60" s="73"/>
      <c r="AJ60" s="84"/>
      <c r="AK60" s="73"/>
      <c r="AL60" s="73"/>
      <c r="AM60" s="73"/>
      <c r="AN60" s="73"/>
      <c r="AO60" s="73"/>
      <c r="AP60" s="73"/>
      <c r="AQ60" s="73"/>
      <c r="AR60" s="73"/>
      <c r="AS60" s="73"/>
      <c r="AT60" s="73"/>
      <c r="AU60" s="69"/>
      <c r="BB60" s="71"/>
    </row>
    <row r="61" spans="2:54" ht="14.4" x14ac:dyDescent="0.3">
      <c r="B61" s="69"/>
      <c r="D61" s="69"/>
      <c r="F61" s="69"/>
      <c r="H61" s="69"/>
      <c r="P61" s="226">
        <v>58</v>
      </c>
      <c r="Q61" s="319">
        <v>404891</v>
      </c>
      <c r="R61" s="319">
        <v>528216</v>
      </c>
      <c r="S61" s="319">
        <v>393255</v>
      </c>
      <c r="T61" s="319">
        <v>472689</v>
      </c>
      <c r="U61" s="320">
        <v>565754</v>
      </c>
      <c r="V61" s="77"/>
      <c r="W61" s="230">
        <v>58</v>
      </c>
      <c r="X61" s="323">
        <v>413658</v>
      </c>
      <c r="Y61" s="323">
        <v>576479</v>
      </c>
      <c r="Z61" s="323">
        <v>481851</v>
      </c>
      <c r="AA61" s="323">
        <v>401969</v>
      </c>
      <c r="AB61" s="323">
        <v>481851</v>
      </c>
      <c r="AC61" s="324">
        <v>576479</v>
      </c>
      <c r="AD61" s="77"/>
      <c r="AE61" s="73"/>
      <c r="AF61" s="77"/>
      <c r="AG61" s="73"/>
      <c r="AH61" s="73"/>
      <c r="AI61" s="73"/>
      <c r="AJ61" s="84"/>
      <c r="AK61" s="73"/>
      <c r="AL61" s="73"/>
      <c r="AM61" s="73"/>
      <c r="AN61" s="73"/>
      <c r="AO61" s="73"/>
      <c r="AP61" s="73"/>
      <c r="AQ61" s="73"/>
      <c r="AR61" s="73"/>
      <c r="AS61" s="73"/>
      <c r="AT61" s="73"/>
      <c r="AU61" s="69"/>
      <c r="BB61" s="71"/>
    </row>
    <row r="62" spans="2:54" ht="14.4" x14ac:dyDescent="0.3">
      <c r="B62" s="69"/>
      <c r="D62" s="69"/>
      <c r="F62" s="69"/>
      <c r="H62" s="69"/>
      <c r="P62" s="226">
        <v>59</v>
      </c>
      <c r="Q62" s="319">
        <v>413220</v>
      </c>
      <c r="R62" s="319">
        <v>538410</v>
      </c>
      <c r="S62" s="319">
        <v>400845</v>
      </c>
      <c r="T62" s="319">
        <v>481812</v>
      </c>
      <c r="U62" s="320">
        <v>576673</v>
      </c>
      <c r="V62" s="77"/>
      <c r="W62" s="230">
        <v>59</v>
      </c>
      <c r="X62" s="323">
        <v>422151</v>
      </c>
      <c r="Y62" s="323">
        <v>587606</v>
      </c>
      <c r="Z62" s="323">
        <v>491151</v>
      </c>
      <c r="AA62" s="323">
        <v>409727</v>
      </c>
      <c r="AB62" s="323">
        <v>491151</v>
      </c>
      <c r="AC62" s="324">
        <v>587606</v>
      </c>
      <c r="AD62" s="77"/>
      <c r="AE62" s="73"/>
      <c r="AF62" s="77"/>
      <c r="AG62" s="73"/>
      <c r="AH62" s="73"/>
      <c r="AI62" s="73"/>
      <c r="AJ62" s="84"/>
      <c r="AK62" s="73"/>
      <c r="AL62" s="73"/>
      <c r="AM62" s="73"/>
      <c r="AN62" s="73"/>
      <c r="AO62" s="73"/>
      <c r="AP62" s="73"/>
      <c r="AQ62" s="73"/>
      <c r="AR62" s="73"/>
      <c r="AS62" s="73"/>
      <c r="AT62" s="73"/>
      <c r="AU62" s="69"/>
      <c r="BB62" s="71"/>
    </row>
    <row r="63" spans="2:54" ht="14.4" x14ac:dyDescent="0.3">
      <c r="B63" s="69"/>
      <c r="D63" s="69"/>
      <c r="F63" s="69"/>
      <c r="H63" s="69"/>
      <c r="P63" s="226">
        <v>60</v>
      </c>
      <c r="Q63" s="319">
        <v>421550</v>
      </c>
      <c r="R63" s="319">
        <v>548605</v>
      </c>
      <c r="S63" s="319">
        <v>408435</v>
      </c>
      <c r="T63" s="319">
        <v>490935</v>
      </c>
      <c r="U63" s="320">
        <v>587592</v>
      </c>
      <c r="V63" s="77"/>
      <c r="W63" s="230">
        <v>60</v>
      </c>
      <c r="X63" s="323">
        <v>430645</v>
      </c>
      <c r="Y63" s="323">
        <v>598732</v>
      </c>
      <c r="Z63" s="323">
        <v>500451</v>
      </c>
      <c r="AA63" s="323">
        <v>417485</v>
      </c>
      <c r="AB63" s="323">
        <v>500451</v>
      </c>
      <c r="AC63" s="324">
        <v>598732</v>
      </c>
      <c r="AD63" s="77"/>
      <c r="AE63" s="73"/>
      <c r="AF63" s="77"/>
      <c r="AG63" s="73"/>
      <c r="AH63" s="73"/>
      <c r="AI63" s="73"/>
      <c r="AJ63" s="84"/>
      <c r="AK63" s="73"/>
      <c r="AL63" s="73"/>
      <c r="AM63" s="73"/>
      <c r="AN63" s="73"/>
      <c r="AO63" s="73"/>
      <c r="AP63" s="73"/>
      <c r="AQ63" s="73"/>
      <c r="AR63" s="73"/>
      <c r="AS63" s="73"/>
      <c r="AT63" s="73"/>
      <c r="AU63" s="69"/>
      <c r="BB63" s="71"/>
    </row>
    <row r="64" spans="2:54" ht="14.4" x14ac:dyDescent="0.3">
      <c r="B64" s="69"/>
      <c r="D64" s="69"/>
      <c r="F64" s="69"/>
      <c r="H64" s="69"/>
      <c r="P64" s="226">
        <v>61</v>
      </c>
      <c r="Q64" s="319">
        <v>430359</v>
      </c>
      <c r="R64" s="319">
        <v>559387</v>
      </c>
      <c r="S64" s="319">
        <v>416462</v>
      </c>
      <c r="T64" s="319">
        <v>500583</v>
      </c>
      <c r="U64" s="320">
        <v>599140</v>
      </c>
      <c r="V64" s="77"/>
      <c r="W64" s="230">
        <v>61</v>
      </c>
      <c r="X64" s="323">
        <v>439627</v>
      </c>
      <c r="Y64" s="323">
        <v>610499</v>
      </c>
      <c r="Z64" s="323">
        <v>510286</v>
      </c>
      <c r="AA64" s="323">
        <v>425690</v>
      </c>
      <c r="AB64" s="323">
        <v>510286</v>
      </c>
      <c r="AC64" s="324">
        <v>610499</v>
      </c>
      <c r="AD64" s="77"/>
      <c r="AE64" s="73"/>
      <c r="AF64" s="77"/>
      <c r="AG64" s="73"/>
      <c r="AH64" s="73"/>
      <c r="AI64" s="73"/>
      <c r="AJ64" s="84"/>
      <c r="AK64" s="73"/>
      <c r="AL64" s="73"/>
      <c r="AM64" s="73"/>
      <c r="AN64" s="73"/>
      <c r="AO64" s="73"/>
      <c r="AP64" s="73"/>
      <c r="AQ64" s="73"/>
      <c r="AR64" s="73"/>
      <c r="AS64" s="73"/>
      <c r="AT64" s="73"/>
      <c r="AU64" s="69"/>
      <c r="BB64" s="71"/>
    </row>
    <row r="65" spans="2:54" ht="14.4" x14ac:dyDescent="0.3">
      <c r="B65" s="69"/>
      <c r="D65" s="69"/>
      <c r="F65" s="69"/>
      <c r="H65" s="69"/>
      <c r="P65" s="226">
        <v>62</v>
      </c>
      <c r="Q65" s="319">
        <v>439168</v>
      </c>
      <c r="R65" s="319">
        <v>570168</v>
      </c>
      <c r="S65" s="319">
        <v>424489</v>
      </c>
      <c r="T65" s="319">
        <v>510231</v>
      </c>
      <c r="U65" s="320">
        <v>610687</v>
      </c>
      <c r="V65" s="77"/>
      <c r="W65" s="230">
        <v>62</v>
      </c>
      <c r="X65" s="323">
        <v>448610</v>
      </c>
      <c r="Y65" s="323">
        <v>622265</v>
      </c>
      <c r="Z65" s="323">
        <v>520121</v>
      </c>
      <c r="AA65" s="323">
        <v>433894</v>
      </c>
      <c r="AB65" s="323">
        <v>520121</v>
      </c>
      <c r="AC65" s="324">
        <v>622265</v>
      </c>
      <c r="AD65" s="77"/>
      <c r="AE65" s="73"/>
      <c r="AF65" s="77"/>
      <c r="AG65" s="73"/>
      <c r="AH65" s="73"/>
      <c r="AI65" s="73"/>
      <c r="AJ65" s="84"/>
      <c r="AK65" s="73"/>
      <c r="AL65" s="73"/>
      <c r="AM65" s="73"/>
      <c r="AN65" s="73"/>
      <c r="AO65" s="73"/>
      <c r="AP65" s="73"/>
      <c r="AQ65" s="73"/>
      <c r="AR65" s="73"/>
      <c r="AS65" s="73"/>
      <c r="AT65" s="73"/>
      <c r="AU65" s="69"/>
      <c r="BB65" s="71"/>
    </row>
    <row r="66" spans="2:54" ht="14.4" x14ac:dyDescent="0.3">
      <c r="B66" s="69"/>
      <c r="D66" s="69"/>
      <c r="F66" s="69"/>
      <c r="H66" s="69"/>
      <c r="P66" s="226">
        <v>63</v>
      </c>
      <c r="Q66" s="319">
        <v>447977</v>
      </c>
      <c r="R66" s="319">
        <v>580950</v>
      </c>
      <c r="S66" s="319">
        <v>432516</v>
      </c>
      <c r="T66" s="319">
        <v>519879</v>
      </c>
      <c r="U66" s="320">
        <v>622235</v>
      </c>
      <c r="V66" s="77"/>
      <c r="W66" s="230">
        <v>63</v>
      </c>
      <c r="X66" s="323">
        <v>457592</v>
      </c>
      <c r="Y66" s="323">
        <v>634032</v>
      </c>
      <c r="Z66" s="323">
        <v>529957</v>
      </c>
      <c r="AA66" s="323">
        <v>422099</v>
      </c>
      <c r="AB66" s="323">
        <v>529957</v>
      </c>
      <c r="AC66" s="324">
        <v>634032</v>
      </c>
      <c r="AD66" s="77"/>
      <c r="AE66" s="73"/>
      <c r="AF66" s="77"/>
      <c r="AG66" s="73"/>
      <c r="AH66" s="73"/>
      <c r="AI66" s="73"/>
      <c r="AJ66" s="84"/>
      <c r="AK66" s="73"/>
      <c r="AL66" s="73"/>
      <c r="AM66" s="73"/>
      <c r="AN66" s="73"/>
      <c r="AO66" s="73"/>
      <c r="AP66" s="73"/>
      <c r="AQ66" s="73"/>
      <c r="AR66" s="73"/>
      <c r="AS66" s="73"/>
      <c r="AT66" s="73"/>
      <c r="AU66" s="69"/>
      <c r="BB66" s="71"/>
    </row>
    <row r="67" spans="2:54" ht="14.4" x14ac:dyDescent="0.3">
      <c r="B67" s="69"/>
      <c r="D67" s="69"/>
      <c r="F67" s="69"/>
      <c r="H67" s="69"/>
      <c r="P67" s="226">
        <v>64</v>
      </c>
      <c r="Q67" s="319">
        <v>456786</v>
      </c>
      <c r="R67" s="319">
        <v>591731</v>
      </c>
      <c r="S67" s="319">
        <v>440542</v>
      </c>
      <c r="T67" s="319">
        <v>529527</v>
      </c>
      <c r="U67" s="320">
        <v>633783</v>
      </c>
      <c r="V67" s="77"/>
      <c r="W67" s="230">
        <v>64</v>
      </c>
      <c r="X67" s="323">
        <v>466574</v>
      </c>
      <c r="Y67" s="323">
        <v>645798</v>
      </c>
      <c r="Z67" s="323">
        <v>539792</v>
      </c>
      <c r="AA67" s="323">
        <v>450304</v>
      </c>
      <c r="AB67" s="323">
        <v>539792</v>
      </c>
      <c r="AC67" s="324">
        <v>645798</v>
      </c>
      <c r="AD67" s="77"/>
      <c r="AE67" s="73"/>
      <c r="AF67" s="77"/>
      <c r="AG67" s="73"/>
      <c r="AH67" s="73"/>
      <c r="AI67" s="73"/>
      <c r="AJ67" s="84"/>
      <c r="AK67" s="73"/>
      <c r="AL67" s="73"/>
      <c r="AM67" s="73"/>
      <c r="AN67" s="73"/>
      <c r="AO67" s="73"/>
      <c r="AP67" s="73"/>
      <c r="AQ67" s="73"/>
      <c r="AR67" s="73"/>
      <c r="AS67" s="73"/>
      <c r="AT67" s="73"/>
      <c r="AU67" s="69"/>
      <c r="BB67" s="71"/>
    </row>
    <row r="68" spans="2:54" ht="14.4" x14ac:dyDescent="0.3">
      <c r="B68" s="69"/>
      <c r="D68" s="69"/>
      <c r="F68" s="69"/>
      <c r="H68" s="69"/>
      <c r="P68" s="226">
        <v>65</v>
      </c>
      <c r="Q68" s="319">
        <v>465595</v>
      </c>
      <c r="R68" s="319">
        <v>602513</v>
      </c>
      <c r="S68" s="319">
        <v>448569</v>
      </c>
      <c r="T68" s="319">
        <v>539175</v>
      </c>
      <c r="U68" s="320">
        <v>645330</v>
      </c>
      <c r="V68" s="77"/>
      <c r="W68" s="230">
        <v>65</v>
      </c>
      <c r="X68" s="323">
        <v>475557</v>
      </c>
      <c r="Y68" s="323">
        <v>657565</v>
      </c>
      <c r="Z68" s="323">
        <v>549627</v>
      </c>
      <c r="AA68" s="323">
        <v>458508</v>
      </c>
      <c r="AB68" s="323">
        <v>549627</v>
      </c>
      <c r="AC68" s="324">
        <v>657565</v>
      </c>
      <c r="AD68" s="77"/>
      <c r="AE68" s="73"/>
      <c r="AF68" s="77"/>
      <c r="AG68" s="73"/>
      <c r="AH68" s="73"/>
      <c r="AI68" s="73"/>
      <c r="AJ68" s="84"/>
      <c r="AK68" s="73"/>
      <c r="AL68" s="73"/>
      <c r="AM68" s="73"/>
      <c r="AN68" s="73"/>
      <c r="AO68" s="73"/>
      <c r="AP68" s="73"/>
      <c r="AQ68" s="73"/>
      <c r="AR68" s="73"/>
      <c r="AS68" s="73"/>
      <c r="AT68" s="73"/>
      <c r="AU68" s="69"/>
      <c r="BB68" s="71"/>
    </row>
    <row r="69" spans="2:54" ht="14.4" x14ac:dyDescent="0.3">
      <c r="B69" s="69"/>
      <c r="D69" s="69"/>
      <c r="F69" s="69"/>
      <c r="H69" s="69"/>
      <c r="P69" s="226">
        <v>66</v>
      </c>
      <c r="Q69" s="319">
        <v>474405</v>
      </c>
      <c r="R69" s="319">
        <v>613294</v>
      </c>
      <c r="S69" s="319">
        <v>456596</v>
      </c>
      <c r="T69" s="319">
        <v>548824</v>
      </c>
      <c r="U69" s="320">
        <v>656878</v>
      </c>
      <c r="V69" s="77"/>
      <c r="W69" s="230">
        <v>66</v>
      </c>
      <c r="X69" s="323">
        <v>484539</v>
      </c>
      <c r="Y69" s="323">
        <v>669332</v>
      </c>
      <c r="Z69" s="323">
        <v>559462</v>
      </c>
      <c r="AA69" s="323">
        <v>466713</v>
      </c>
      <c r="AB69" s="323">
        <v>559462</v>
      </c>
      <c r="AC69" s="324">
        <v>669332</v>
      </c>
      <c r="AD69" s="77"/>
      <c r="AE69" s="73"/>
      <c r="AF69" s="77"/>
      <c r="AG69" s="73"/>
      <c r="AH69" s="73"/>
      <c r="AI69" s="73"/>
      <c r="AJ69" s="84"/>
      <c r="AK69" s="73"/>
      <c r="AL69" s="73"/>
      <c r="AM69" s="73"/>
      <c r="AN69" s="73"/>
      <c r="AO69" s="73"/>
      <c r="AP69" s="73"/>
      <c r="AQ69" s="73"/>
      <c r="AR69" s="73"/>
      <c r="AS69" s="73"/>
      <c r="AT69" s="73"/>
      <c r="AU69" s="69"/>
      <c r="BB69" s="71"/>
    </row>
    <row r="70" spans="2:54" ht="14.4" x14ac:dyDescent="0.3">
      <c r="B70" s="69"/>
      <c r="D70" s="69"/>
      <c r="F70" s="69"/>
      <c r="H70" s="69"/>
      <c r="P70" s="226">
        <v>67</v>
      </c>
      <c r="Q70" s="319">
        <v>483214</v>
      </c>
      <c r="R70" s="319">
        <v>624076</v>
      </c>
      <c r="S70" s="319">
        <v>464623</v>
      </c>
      <c r="T70" s="319">
        <v>558472</v>
      </c>
      <c r="U70" s="320">
        <v>668426</v>
      </c>
      <c r="V70" s="77"/>
      <c r="W70" s="230">
        <v>67</v>
      </c>
      <c r="X70" s="323">
        <v>493521</v>
      </c>
      <c r="Y70" s="323">
        <v>681098</v>
      </c>
      <c r="Z70" s="323">
        <v>569297</v>
      </c>
      <c r="AA70" s="323">
        <v>474918</v>
      </c>
      <c r="AB70" s="323">
        <v>569297</v>
      </c>
      <c r="AC70" s="324">
        <v>681098</v>
      </c>
      <c r="AD70" s="77"/>
      <c r="AE70" s="73"/>
      <c r="AF70" s="77"/>
      <c r="AG70" s="73"/>
      <c r="AH70" s="73"/>
      <c r="AI70" s="73"/>
      <c r="AJ70" s="84"/>
      <c r="AK70" s="73"/>
      <c r="AL70" s="73"/>
      <c r="AM70" s="73"/>
      <c r="AN70" s="73"/>
      <c r="AO70" s="73"/>
      <c r="AP70" s="73"/>
      <c r="AQ70" s="73"/>
      <c r="AR70" s="73"/>
      <c r="AS70" s="73"/>
      <c r="AT70" s="73"/>
      <c r="AU70" s="69"/>
      <c r="BB70" s="71"/>
    </row>
    <row r="71" spans="2:54" ht="14.4" x14ac:dyDescent="0.3">
      <c r="B71" s="69"/>
      <c r="D71" s="69"/>
      <c r="F71" s="69"/>
      <c r="H71" s="69"/>
      <c r="P71" s="226">
        <v>68</v>
      </c>
      <c r="Q71" s="319">
        <v>492023</v>
      </c>
      <c r="R71" s="319">
        <v>634857</v>
      </c>
      <c r="S71" s="319">
        <v>472650</v>
      </c>
      <c r="T71" s="319">
        <v>568120</v>
      </c>
      <c r="U71" s="320">
        <v>679973</v>
      </c>
      <c r="V71" s="77"/>
      <c r="W71" s="230">
        <v>68</v>
      </c>
      <c r="X71" s="323">
        <v>502504</v>
      </c>
      <c r="Y71" s="323">
        <v>692865</v>
      </c>
      <c r="Z71" s="323">
        <v>579132</v>
      </c>
      <c r="AA71" s="323">
        <v>483122</v>
      </c>
      <c r="AB71" s="323">
        <v>579132</v>
      </c>
      <c r="AC71" s="324">
        <v>692865</v>
      </c>
      <c r="AD71" s="77"/>
      <c r="AE71" s="73"/>
      <c r="AF71" s="77"/>
      <c r="AG71" s="73"/>
      <c r="AH71" s="73"/>
      <c r="AI71" s="73"/>
      <c r="AJ71" s="84"/>
      <c r="AK71" s="73"/>
      <c r="AL71" s="73"/>
      <c r="AM71" s="73"/>
      <c r="AN71" s="73"/>
      <c r="AO71" s="73"/>
      <c r="AP71" s="73"/>
      <c r="AQ71" s="73"/>
      <c r="AR71" s="73"/>
      <c r="AS71" s="73"/>
      <c r="AT71" s="73"/>
      <c r="AU71" s="69"/>
      <c r="BB71" s="71"/>
    </row>
    <row r="72" spans="2:54" ht="14.4" x14ac:dyDescent="0.3">
      <c r="B72" s="69"/>
      <c r="D72" s="69"/>
      <c r="F72" s="69"/>
      <c r="H72" s="69"/>
      <c r="P72" s="226">
        <v>69</v>
      </c>
      <c r="Q72" s="319">
        <v>500832</v>
      </c>
      <c r="R72" s="319">
        <v>645639</v>
      </c>
      <c r="S72" s="319">
        <v>480677</v>
      </c>
      <c r="T72" s="319">
        <v>577768</v>
      </c>
      <c r="U72" s="320">
        <v>691521</v>
      </c>
      <c r="V72" s="77"/>
      <c r="W72" s="230">
        <v>69</v>
      </c>
      <c r="X72" s="323">
        <v>511486</v>
      </c>
      <c r="Y72" s="323">
        <v>704361</v>
      </c>
      <c r="Z72" s="323">
        <v>588968</v>
      </c>
      <c r="AA72" s="323">
        <v>491327</v>
      </c>
      <c r="AB72" s="323">
        <v>588968</v>
      </c>
      <c r="AC72" s="324">
        <v>704361</v>
      </c>
      <c r="AD72" s="77"/>
      <c r="AE72" s="73"/>
      <c r="AF72" s="77"/>
      <c r="AG72" s="73"/>
      <c r="AH72" s="73"/>
      <c r="AI72" s="73"/>
      <c r="AJ72" s="84"/>
      <c r="AK72" s="73"/>
      <c r="AL72" s="73"/>
      <c r="AM72" s="73"/>
      <c r="AN72" s="73"/>
      <c r="AO72" s="73"/>
      <c r="AP72" s="73"/>
      <c r="AQ72" s="73"/>
      <c r="AR72" s="73"/>
      <c r="AS72" s="73"/>
      <c r="AT72" s="73"/>
      <c r="AU72" s="69"/>
      <c r="BB72" s="71"/>
    </row>
    <row r="73" spans="2:54" ht="14.4" x14ac:dyDescent="0.3">
      <c r="B73" s="69"/>
      <c r="D73" s="69"/>
      <c r="F73" s="69"/>
      <c r="H73" s="69"/>
      <c r="P73" s="226">
        <v>70</v>
      </c>
      <c r="Q73" s="319">
        <v>509641</v>
      </c>
      <c r="R73" s="319">
        <v>656420</v>
      </c>
      <c r="S73" s="319">
        <v>488703</v>
      </c>
      <c r="T73" s="319">
        <v>587416</v>
      </c>
      <c r="U73" s="320">
        <v>703069</v>
      </c>
      <c r="V73" s="77"/>
      <c r="W73" s="230">
        <v>70</v>
      </c>
      <c r="X73" s="323">
        <v>520468</v>
      </c>
      <c r="Y73" s="323">
        <v>716398</v>
      </c>
      <c r="Z73" s="323">
        <v>598803</v>
      </c>
      <c r="AA73" s="323">
        <v>499532</v>
      </c>
      <c r="AB73" s="323">
        <v>598803</v>
      </c>
      <c r="AC73" s="324">
        <v>716398</v>
      </c>
      <c r="AD73" s="77"/>
      <c r="AE73" s="73"/>
      <c r="AF73" s="77"/>
      <c r="AG73" s="73"/>
      <c r="AH73" s="73"/>
      <c r="AI73" s="73"/>
      <c r="AJ73" s="84"/>
      <c r="AK73" s="73"/>
      <c r="AL73" s="73"/>
      <c r="AM73" s="73"/>
      <c r="AN73" s="73"/>
      <c r="AO73" s="73"/>
      <c r="AP73" s="73"/>
      <c r="AQ73" s="73"/>
      <c r="AR73" s="73"/>
      <c r="AS73" s="73"/>
      <c r="AT73" s="73"/>
      <c r="AU73" s="69"/>
      <c r="BB73" s="71"/>
    </row>
    <row r="74" spans="2:54" ht="14.4" x14ac:dyDescent="0.3">
      <c r="B74" s="69"/>
      <c r="D74" s="69"/>
      <c r="F74" s="69"/>
      <c r="H74" s="69"/>
      <c r="P74" s="226">
        <v>71</v>
      </c>
      <c r="Q74" s="319">
        <v>518450</v>
      </c>
      <c r="R74" s="319">
        <v>667202</v>
      </c>
      <c r="S74" s="319">
        <v>496730</v>
      </c>
      <c r="T74" s="319">
        <v>597064</v>
      </c>
      <c r="U74" s="320">
        <v>714616</v>
      </c>
      <c r="V74" s="77"/>
      <c r="W74" s="230">
        <v>71</v>
      </c>
      <c r="X74" s="323">
        <v>529451</v>
      </c>
      <c r="Y74" s="323">
        <v>728164</v>
      </c>
      <c r="Z74" s="323">
        <v>608638</v>
      </c>
      <c r="AA74" s="323">
        <v>507736</v>
      </c>
      <c r="AB74" s="323">
        <v>608638</v>
      </c>
      <c r="AC74" s="324">
        <v>728164</v>
      </c>
      <c r="AD74" s="77"/>
      <c r="AE74" s="73"/>
      <c r="AF74" s="77"/>
      <c r="AG74" s="73"/>
      <c r="AH74" s="73"/>
      <c r="AI74" s="73"/>
      <c r="AJ74" s="84"/>
      <c r="AK74" s="73"/>
      <c r="AL74" s="73"/>
      <c r="AM74" s="73"/>
      <c r="AN74" s="73"/>
      <c r="AO74" s="73"/>
      <c r="AP74" s="73"/>
      <c r="AQ74" s="73"/>
      <c r="AR74" s="73"/>
      <c r="AS74" s="73"/>
      <c r="AT74" s="73"/>
      <c r="AU74" s="69"/>
      <c r="BB74" s="71"/>
    </row>
    <row r="75" spans="2:54" ht="14.4" x14ac:dyDescent="0.3">
      <c r="B75" s="69"/>
      <c r="D75" s="69"/>
      <c r="F75" s="69"/>
      <c r="H75" s="69"/>
      <c r="P75" s="226">
        <v>72</v>
      </c>
      <c r="Q75" s="319">
        <v>527259</v>
      </c>
      <c r="R75" s="319">
        <v>677983</v>
      </c>
      <c r="S75" s="319">
        <v>504757</v>
      </c>
      <c r="T75" s="319">
        <v>606712</v>
      </c>
      <c r="U75" s="320">
        <v>726164</v>
      </c>
      <c r="V75" s="77"/>
      <c r="W75" s="230">
        <v>72</v>
      </c>
      <c r="X75" s="323">
        <v>538433</v>
      </c>
      <c r="Y75" s="323">
        <v>793931</v>
      </c>
      <c r="Z75" s="323">
        <v>618473</v>
      </c>
      <c r="AA75" s="323">
        <v>515941</v>
      </c>
      <c r="AB75" s="323">
        <v>618473</v>
      </c>
      <c r="AC75" s="324">
        <v>793931</v>
      </c>
      <c r="AD75" s="77"/>
      <c r="AE75" s="73"/>
      <c r="AF75" s="77"/>
      <c r="AG75" s="73"/>
      <c r="AH75" s="73"/>
      <c r="AI75" s="73"/>
      <c r="AJ75" s="84"/>
      <c r="AK75" s="73"/>
      <c r="AL75" s="73"/>
      <c r="AM75" s="73"/>
      <c r="AN75" s="73"/>
      <c r="AO75" s="73"/>
      <c r="AP75" s="73"/>
      <c r="AQ75" s="73"/>
      <c r="AR75" s="73"/>
      <c r="AS75" s="73"/>
      <c r="AT75" s="73"/>
      <c r="AU75" s="69"/>
      <c r="BB75" s="71"/>
    </row>
    <row r="76" spans="2:54" ht="14.4" x14ac:dyDescent="0.3">
      <c r="B76" s="69"/>
      <c r="D76" s="69"/>
      <c r="F76" s="69"/>
      <c r="H76" s="69"/>
      <c r="P76" s="226">
        <v>73</v>
      </c>
      <c r="Q76" s="319">
        <v>536575</v>
      </c>
      <c r="R76" s="319">
        <v>689385</v>
      </c>
      <c r="S76" s="319">
        <v>513246</v>
      </c>
      <c r="T76" s="319">
        <v>616915</v>
      </c>
      <c r="U76" s="320">
        <v>738376</v>
      </c>
      <c r="V76" s="77"/>
      <c r="W76" s="230">
        <v>73</v>
      </c>
      <c r="X76" s="323">
        <v>547932</v>
      </c>
      <c r="Y76" s="323">
        <v>752375</v>
      </c>
      <c r="Z76" s="323">
        <v>628874</v>
      </c>
      <c r="AA76" s="323">
        <v>524618</v>
      </c>
      <c r="AB76" s="323">
        <v>628874</v>
      </c>
      <c r="AC76" s="324">
        <v>752375</v>
      </c>
      <c r="AD76" s="77"/>
      <c r="AE76" s="73"/>
      <c r="AF76" s="77"/>
      <c r="AG76" s="73"/>
      <c r="AH76" s="73"/>
      <c r="AI76" s="73"/>
      <c r="AJ76" s="84"/>
      <c r="AK76" s="73"/>
      <c r="AL76" s="73"/>
      <c r="AM76" s="73"/>
      <c r="AN76" s="73"/>
      <c r="AO76" s="73"/>
      <c r="AP76" s="73"/>
      <c r="AQ76" s="73"/>
      <c r="AR76" s="73"/>
      <c r="AS76" s="73"/>
      <c r="AT76" s="73"/>
      <c r="AU76" s="69"/>
      <c r="BB76" s="71"/>
    </row>
    <row r="77" spans="2:54" ht="14.4" x14ac:dyDescent="0.3">
      <c r="B77" s="69"/>
      <c r="D77" s="69"/>
      <c r="F77" s="69"/>
      <c r="H77" s="69"/>
      <c r="P77" s="226">
        <v>74</v>
      </c>
      <c r="Q77" s="319">
        <v>545891</v>
      </c>
      <c r="R77" s="319">
        <v>700787</v>
      </c>
      <c r="S77" s="319">
        <v>521734</v>
      </c>
      <c r="T77" s="319">
        <v>627119</v>
      </c>
      <c r="U77" s="320">
        <v>750588</v>
      </c>
      <c r="V77" s="77"/>
      <c r="W77" s="230">
        <v>74</v>
      </c>
      <c r="X77" s="323">
        <v>557431</v>
      </c>
      <c r="Y77" s="323">
        <v>764818</v>
      </c>
      <c r="Z77" s="323">
        <v>639275</v>
      </c>
      <c r="AA77" s="323">
        <v>533294</v>
      </c>
      <c r="AB77" s="323">
        <v>639275</v>
      </c>
      <c r="AC77" s="324">
        <v>764818</v>
      </c>
      <c r="AD77" s="77"/>
      <c r="AE77" s="73"/>
      <c r="AF77" s="77"/>
      <c r="AG77" s="73"/>
      <c r="AH77" s="73"/>
      <c r="AI77" s="73"/>
      <c r="AJ77" s="84"/>
      <c r="AK77" s="73"/>
      <c r="AL77" s="73"/>
      <c r="AM77" s="73"/>
      <c r="AN77" s="73"/>
      <c r="AO77" s="73"/>
      <c r="AP77" s="73"/>
      <c r="AQ77" s="73"/>
      <c r="AR77" s="73"/>
      <c r="AS77" s="73"/>
      <c r="AT77" s="73"/>
      <c r="AU77" s="69"/>
      <c r="BB77" s="71"/>
    </row>
    <row r="78" spans="2:54" ht="14.4" x14ac:dyDescent="0.3">
      <c r="B78" s="69"/>
      <c r="D78" s="69"/>
      <c r="F78" s="69"/>
      <c r="H78" s="69"/>
      <c r="P78" s="226">
        <v>75</v>
      </c>
      <c r="Q78" s="319">
        <v>555207</v>
      </c>
      <c r="R78" s="319">
        <v>712189</v>
      </c>
      <c r="S78" s="319">
        <v>530223</v>
      </c>
      <c r="T78" s="319">
        <v>637322</v>
      </c>
      <c r="U78" s="320">
        <v>762801</v>
      </c>
      <c r="V78" s="77"/>
      <c r="W78" s="230">
        <v>75</v>
      </c>
      <c r="X78" s="323">
        <v>566931</v>
      </c>
      <c r="Y78" s="323">
        <v>777262</v>
      </c>
      <c r="Z78" s="323">
        <v>649676</v>
      </c>
      <c r="AA78" s="323">
        <v>541971</v>
      </c>
      <c r="AB78" s="323">
        <v>649676</v>
      </c>
      <c r="AC78" s="324">
        <v>777262</v>
      </c>
      <c r="AD78" s="77"/>
      <c r="AE78" s="73"/>
      <c r="AF78" s="77"/>
      <c r="AG78" s="73"/>
      <c r="AH78" s="73"/>
      <c r="AI78" s="73"/>
      <c r="AJ78" s="84"/>
      <c r="AK78" s="73"/>
      <c r="AL78" s="73"/>
      <c r="AM78" s="73"/>
      <c r="AN78" s="73"/>
      <c r="AO78" s="73"/>
      <c r="AP78" s="73"/>
      <c r="AQ78" s="73"/>
      <c r="AR78" s="73"/>
      <c r="AS78" s="73"/>
      <c r="AT78" s="73"/>
      <c r="AU78" s="69"/>
      <c r="BB78" s="71"/>
    </row>
    <row r="79" spans="2:54" ht="14.4" x14ac:dyDescent="0.3">
      <c r="B79" s="69"/>
      <c r="D79" s="69"/>
      <c r="F79" s="69"/>
      <c r="H79" s="69"/>
      <c r="P79" s="226">
        <v>76</v>
      </c>
      <c r="Q79" s="319">
        <v>564522</v>
      </c>
      <c r="R79" s="319">
        <v>723590</v>
      </c>
      <c r="S79" s="319">
        <v>538712</v>
      </c>
      <c r="T79" s="319">
        <v>647525</v>
      </c>
      <c r="U79" s="320">
        <v>775013</v>
      </c>
      <c r="V79" s="77"/>
      <c r="W79" s="230">
        <v>76</v>
      </c>
      <c r="X79" s="323">
        <v>576430</v>
      </c>
      <c r="Y79" s="323">
        <v>789706</v>
      </c>
      <c r="Z79" s="323">
        <v>660077</v>
      </c>
      <c r="AA79" s="323">
        <v>550648</v>
      </c>
      <c r="AB79" s="323">
        <v>660077</v>
      </c>
      <c r="AC79" s="324">
        <v>789706</v>
      </c>
      <c r="AD79" s="77"/>
      <c r="AE79" s="73"/>
      <c r="AF79" s="77"/>
      <c r="AG79" s="73"/>
      <c r="AH79" s="73"/>
      <c r="AI79" s="73"/>
      <c r="AJ79" s="84"/>
      <c r="AK79" s="73"/>
      <c r="AL79" s="73"/>
      <c r="AM79" s="73"/>
      <c r="AN79" s="73"/>
      <c r="AO79" s="73"/>
      <c r="AP79" s="73"/>
      <c r="AQ79" s="73"/>
      <c r="AR79" s="73"/>
      <c r="AS79" s="73"/>
      <c r="AT79" s="73"/>
      <c r="AU79" s="69"/>
      <c r="BB79" s="71"/>
    </row>
    <row r="80" spans="2:54" ht="14.4" x14ac:dyDescent="0.3">
      <c r="B80" s="69"/>
      <c r="D80" s="69"/>
      <c r="F80" s="69"/>
      <c r="H80" s="69"/>
      <c r="P80" s="226">
        <v>77</v>
      </c>
      <c r="Q80" s="319">
        <v>573838</v>
      </c>
      <c r="R80" s="319">
        <v>734992</v>
      </c>
      <c r="S80" s="319">
        <v>547200</v>
      </c>
      <c r="T80" s="319">
        <v>657728</v>
      </c>
      <c r="U80" s="320">
        <v>787225</v>
      </c>
      <c r="V80" s="77"/>
      <c r="W80" s="230">
        <v>77</v>
      </c>
      <c r="X80" s="323">
        <v>585929</v>
      </c>
      <c r="Y80" s="323">
        <v>802149</v>
      </c>
      <c r="Z80" s="323">
        <v>670478</v>
      </c>
      <c r="AA80" s="323">
        <v>559324</v>
      </c>
      <c r="AB80" s="323">
        <v>670478</v>
      </c>
      <c r="AC80" s="324">
        <v>802149</v>
      </c>
      <c r="AD80" s="77"/>
      <c r="AE80" s="73"/>
      <c r="AF80" s="77"/>
      <c r="AG80" s="73"/>
      <c r="AH80" s="73"/>
      <c r="AI80" s="73"/>
      <c r="AJ80" s="84"/>
      <c r="AK80" s="73"/>
      <c r="AL80" s="73"/>
      <c r="AM80" s="73"/>
      <c r="AN80" s="73"/>
      <c r="AO80" s="73"/>
      <c r="AP80" s="73"/>
      <c r="AQ80" s="73"/>
      <c r="AR80" s="73"/>
      <c r="AS80" s="73"/>
      <c r="AT80" s="73"/>
      <c r="AU80" s="69"/>
      <c r="BB80" s="71"/>
    </row>
    <row r="81" spans="2:54" ht="14.4" x14ac:dyDescent="0.3">
      <c r="B81" s="69"/>
      <c r="D81" s="69"/>
      <c r="F81" s="69"/>
      <c r="H81" s="69"/>
      <c r="P81" s="226">
        <v>78</v>
      </c>
      <c r="Q81" s="319">
        <v>583154</v>
      </c>
      <c r="R81" s="319">
        <v>746394</v>
      </c>
      <c r="S81" s="319">
        <v>555689</v>
      </c>
      <c r="T81" s="319">
        <v>667932</v>
      </c>
      <c r="U81" s="320">
        <v>799437</v>
      </c>
      <c r="V81" s="77"/>
      <c r="W81" s="230">
        <v>78</v>
      </c>
      <c r="X81" s="323">
        <v>595428</v>
      </c>
      <c r="Y81" s="323">
        <v>814593</v>
      </c>
      <c r="Z81" s="323">
        <v>680880</v>
      </c>
      <c r="AA81" s="323">
        <v>568001</v>
      </c>
      <c r="AB81" s="323">
        <v>680880</v>
      </c>
      <c r="AC81" s="324">
        <v>814593</v>
      </c>
      <c r="AD81" s="77"/>
      <c r="AE81" s="73"/>
      <c r="AF81" s="77"/>
      <c r="AG81" s="73"/>
      <c r="AH81" s="73"/>
      <c r="AI81" s="73"/>
      <c r="AJ81" s="84"/>
      <c r="AK81" s="73"/>
      <c r="AL81" s="73"/>
      <c r="AM81" s="73"/>
      <c r="AN81" s="73"/>
      <c r="AO81" s="73"/>
      <c r="AP81" s="73"/>
      <c r="AQ81" s="73"/>
      <c r="AR81" s="73"/>
      <c r="AS81" s="73"/>
      <c r="AT81" s="73"/>
      <c r="AU81" s="69"/>
      <c r="BB81" s="71"/>
    </row>
    <row r="82" spans="2:54" ht="14.4" x14ac:dyDescent="0.3">
      <c r="B82" s="69"/>
      <c r="D82" s="69"/>
      <c r="F82" s="69"/>
      <c r="H82" s="69"/>
      <c r="P82" s="226">
        <v>79</v>
      </c>
      <c r="Q82" s="319">
        <v>592470</v>
      </c>
      <c r="R82" s="319">
        <v>757796</v>
      </c>
      <c r="S82" s="319">
        <v>564178</v>
      </c>
      <c r="T82" s="319">
        <v>678135</v>
      </c>
      <c r="U82" s="320">
        <v>811649</v>
      </c>
      <c r="V82" s="77"/>
      <c r="W82" s="230">
        <v>79</v>
      </c>
      <c r="X82" s="323">
        <v>604927</v>
      </c>
      <c r="Y82" s="323">
        <v>827037</v>
      </c>
      <c r="Z82" s="323">
        <v>691281</v>
      </c>
      <c r="AA82" s="323">
        <v>576678</v>
      </c>
      <c r="AB82" s="323">
        <v>691281</v>
      </c>
      <c r="AC82" s="324">
        <v>827037</v>
      </c>
      <c r="AD82" s="77"/>
      <c r="AE82" s="73"/>
      <c r="AF82" s="77"/>
      <c r="AG82" s="73"/>
      <c r="AH82" s="73"/>
      <c r="AI82" s="73"/>
      <c r="AJ82" s="84"/>
      <c r="AK82" s="73"/>
      <c r="AL82" s="73"/>
      <c r="AM82" s="73"/>
      <c r="AN82" s="73"/>
      <c r="AO82" s="73"/>
      <c r="AP82" s="73"/>
      <c r="AQ82" s="73"/>
      <c r="AR82" s="73"/>
      <c r="AS82" s="73"/>
      <c r="AT82" s="73"/>
      <c r="AU82" s="69"/>
      <c r="BB82" s="71"/>
    </row>
    <row r="83" spans="2:54" ht="14.4" x14ac:dyDescent="0.3">
      <c r="B83" s="69"/>
      <c r="D83" s="69"/>
      <c r="F83" s="69"/>
      <c r="H83" s="69"/>
      <c r="P83" s="226">
        <v>80</v>
      </c>
      <c r="Q83" s="319">
        <v>601786</v>
      </c>
      <c r="R83" s="319">
        <v>769198</v>
      </c>
      <c r="S83" s="319">
        <v>572666</v>
      </c>
      <c r="T83" s="319">
        <v>688338</v>
      </c>
      <c r="U83" s="320">
        <v>823861</v>
      </c>
      <c r="V83" s="77"/>
      <c r="W83" s="230">
        <v>80</v>
      </c>
      <c r="X83" s="323">
        <v>614426</v>
      </c>
      <c r="Y83" s="323">
        <v>839480</v>
      </c>
      <c r="Z83" s="323">
        <v>701682</v>
      </c>
      <c r="AA83" s="323">
        <v>585354</v>
      </c>
      <c r="AB83" s="323">
        <v>701682</v>
      </c>
      <c r="AC83" s="324">
        <v>839480</v>
      </c>
      <c r="AD83" s="77"/>
      <c r="AE83" s="73"/>
      <c r="AF83" s="77"/>
      <c r="AG83" s="73"/>
      <c r="AH83" s="73"/>
      <c r="AI83" s="73"/>
      <c r="AJ83" s="84"/>
      <c r="AK83" s="73"/>
      <c r="AL83" s="73"/>
      <c r="AM83" s="73"/>
      <c r="AN83" s="73"/>
      <c r="AO83" s="73"/>
      <c r="AP83" s="73"/>
      <c r="AQ83" s="73"/>
      <c r="AR83" s="73"/>
      <c r="AS83" s="73"/>
      <c r="AT83" s="73"/>
      <c r="AU83" s="69"/>
      <c r="BB83" s="71"/>
    </row>
    <row r="84" spans="2:54" ht="14.4" x14ac:dyDescent="0.3">
      <c r="B84" s="69"/>
      <c r="D84" s="69"/>
      <c r="F84" s="69"/>
      <c r="H84" s="69"/>
      <c r="P84" s="226">
        <v>81</v>
      </c>
      <c r="Q84" s="319">
        <v>611102</v>
      </c>
      <c r="R84" s="319">
        <v>780600</v>
      </c>
      <c r="S84" s="319">
        <v>581155</v>
      </c>
      <c r="T84" s="319">
        <v>698541</v>
      </c>
      <c r="U84" s="320">
        <v>836074</v>
      </c>
      <c r="V84" s="77"/>
      <c r="W84" s="230">
        <v>81</v>
      </c>
      <c r="X84" s="323">
        <v>623926</v>
      </c>
      <c r="Y84" s="323">
        <v>851924</v>
      </c>
      <c r="Z84" s="323">
        <v>712083</v>
      </c>
      <c r="AA84" s="323">
        <v>594031</v>
      </c>
      <c r="AB84" s="323">
        <v>712083</v>
      </c>
      <c r="AC84" s="324">
        <v>851924</v>
      </c>
      <c r="AD84" s="77"/>
      <c r="AE84" s="73"/>
      <c r="AF84" s="77"/>
      <c r="AG84" s="73"/>
      <c r="AH84" s="73"/>
      <c r="AI84" s="73"/>
      <c r="AJ84" s="84"/>
      <c r="AK84" s="73"/>
      <c r="AL84" s="73"/>
      <c r="AM84" s="73"/>
      <c r="AN84" s="73"/>
      <c r="AO84" s="73"/>
      <c r="AP84" s="73"/>
      <c r="AQ84" s="73"/>
      <c r="AR84" s="73"/>
      <c r="AS84" s="73"/>
      <c r="AT84" s="73"/>
      <c r="AU84" s="69"/>
      <c r="BB84" s="71"/>
    </row>
    <row r="85" spans="2:54" ht="14.4" x14ac:dyDescent="0.3">
      <c r="B85" s="69"/>
      <c r="D85" s="69"/>
      <c r="F85" s="69"/>
      <c r="H85" s="69"/>
      <c r="P85" s="226">
        <v>82</v>
      </c>
      <c r="Q85" s="319">
        <v>620417</v>
      </c>
      <c r="R85" s="319">
        <v>792001</v>
      </c>
      <c r="S85" s="319">
        <v>589644</v>
      </c>
      <c r="T85" s="319">
        <v>708745</v>
      </c>
      <c r="U85" s="320">
        <v>848286</v>
      </c>
      <c r="V85" s="77"/>
      <c r="W85" s="230">
        <v>82</v>
      </c>
      <c r="X85" s="323">
        <v>633425</v>
      </c>
      <c r="Y85" s="323">
        <v>864368</v>
      </c>
      <c r="Z85" s="323">
        <v>722484</v>
      </c>
      <c r="AA85" s="323">
        <v>602708</v>
      </c>
      <c r="AB85" s="323">
        <v>722484</v>
      </c>
      <c r="AC85" s="324">
        <v>864368</v>
      </c>
      <c r="AD85" s="77"/>
      <c r="AE85" s="73"/>
      <c r="AF85" s="77"/>
      <c r="AG85" s="73"/>
      <c r="AH85" s="73"/>
      <c r="AI85" s="73"/>
      <c r="AJ85" s="84"/>
      <c r="AK85" s="73"/>
      <c r="AL85" s="73"/>
      <c r="AM85" s="73"/>
      <c r="AN85" s="73"/>
      <c r="AO85" s="73"/>
      <c r="AP85" s="73"/>
      <c r="AQ85" s="73"/>
      <c r="AR85" s="73"/>
      <c r="AS85" s="73"/>
      <c r="AT85" s="73"/>
      <c r="AU85" s="69"/>
      <c r="BB85" s="71"/>
    </row>
    <row r="86" spans="2:54" ht="14.4" x14ac:dyDescent="0.3">
      <c r="B86" s="69"/>
      <c r="D86" s="69"/>
      <c r="F86" s="69"/>
      <c r="H86" s="69"/>
      <c r="P86" s="226">
        <v>83</v>
      </c>
      <c r="Q86" s="319">
        <v>629733</v>
      </c>
      <c r="R86" s="319">
        <v>803403</v>
      </c>
      <c r="S86" s="319">
        <v>598132</v>
      </c>
      <c r="T86" s="319">
        <v>718948</v>
      </c>
      <c r="U86" s="320">
        <v>860498</v>
      </c>
      <c r="V86" s="77"/>
      <c r="W86" s="230">
        <v>83</v>
      </c>
      <c r="X86" s="323">
        <v>642924</v>
      </c>
      <c r="Y86" s="323">
        <v>876811</v>
      </c>
      <c r="Z86" s="323">
        <v>732885</v>
      </c>
      <c r="AA86" s="323">
        <v>611384</v>
      </c>
      <c r="AB86" s="323">
        <v>732885</v>
      </c>
      <c r="AC86" s="324">
        <v>876811</v>
      </c>
      <c r="AD86" s="77"/>
      <c r="AE86" s="73"/>
      <c r="AF86" s="77"/>
      <c r="AG86" s="73"/>
      <c r="AH86" s="73"/>
      <c r="AI86" s="73"/>
      <c r="AJ86" s="84"/>
      <c r="AK86" s="73"/>
      <c r="AL86" s="73"/>
      <c r="AM86" s="73"/>
      <c r="AN86" s="73"/>
      <c r="AO86" s="73"/>
      <c r="AP86" s="73"/>
      <c r="AQ86" s="73"/>
      <c r="AR86" s="73"/>
      <c r="AS86" s="73"/>
      <c r="AT86" s="73"/>
      <c r="AU86" s="69"/>
      <c r="BB86" s="71"/>
    </row>
    <row r="87" spans="2:54" ht="14.4" x14ac:dyDescent="0.3">
      <c r="B87" s="69"/>
      <c r="D87" s="69"/>
      <c r="F87" s="69"/>
      <c r="H87" s="69"/>
      <c r="P87" s="226">
        <v>84</v>
      </c>
      <c r="Q87" s="319">
        <v>639049</v>
      </c>
      <c r="R87" s="319">
        <v>814805</v>
      </c>
      <c r="S87" s="319">
        <v>606621</v>
      </c>
      <c r="T87" s="319">
        <v>729151</v>
      </c>
      <c r="U87" s="320">
        <v>872710</v>
      </c>
      <c r="V87" s="77"/>
      <c r="W87" s="230">
        <v>84</v>
      </c>
      <c r="X87" s="323">
        <v>652423</v>
      </c>
      <c r="Y87" s="323">
        <v>889255</v>
      </c>
      <c r="Z87" s="323">
        <v>743286</v>
      </c>
      <c r="AA87" s="323">
        <v>620061</v>
      </c>
      <c r="AB87" s="323">
        <v>743286</v>
      </c>
      <c r="AC87" s="324">
        <v>889255</v>
      </c>
      <c r="AD87" s="77"/>
      <c r="AE87" s="73"/>
      <c r="AF87" s="77"/>
      <c r="AG87" s="73"/>
      <c r="AH87" s="73"/>
      <c r="AI87" s="73"/>
      <c r="AJ87" s="84"/>
      <c r="AK87" s="73"/>
      <c r="AL87" s="73"/>
      <c r="AM87" s="73"/>
      <c r="AN87" s="73"/>
      <c r="AO87" s="73"/>
      <c r="AP87" s="73"/>
      <c r="AQ87" s="73"/>
      <c r="AR87" s="73"/>
      <c r="AS87" s="73"/>
      <c r="AT87" s="73"/>
      <c r="AU87" s="69"/>
      <c r="BB87" s="71"/>
    </row>
    <row r="88" spans="2:54" ht="14.4" x14ac:dyDescent="0.3">
      <c r="B88" s="69"/>
      <c r="D88" s="69"/>
      <c r="F88" s="69"/>
      <c r="H88" s="69"/>
      <c r="P88" s="226">
        <v>85</v>
      </c>
      <c r="Q88" s="319">
        <v>648901</v>
      </c>
      <c r="R88" s="319">
        <v>826863</v>
      </c>
      <c r="S88" s="319">
        <v>615598</v>
      </c>
      <c r="T88" s="319">
        <v>739941</v>
      </c>
      <c r="U88" s="320">
        <v>885625</v>
      </c>
      <c r="V88" s="77"/>
      <c r="W88" s="230">
        <v>85</v>
      </c>
      <c r="X88" s="323">
        <v>662469</v>
      </c>
      <c r="Y88" s="323">
        <v>902414</v>
      </c>
      <c r="Z88" s="323">
        <v>754285</v>
      </c>
      <c r="AA88" s="323">
        <v>629237</v>
      </c>
      <c r="AB88" s="323">
        <v>754285</v>
      </c>
      <c r="AC88" s="324">
        <v>902414</v>
      </c>
      <c r="AD88" s="77"/>
      <c r="AE88" s="73"/>
      <c r="AF88" s="77"/>
      <c r="AG88" s="73"/>
      <c r="AH88" s="73"/>
      <c r="AI88" s="73"/>
      <c r="AJ88" s="84"/>
      <c r="AK88" s="73"/>
      <c r="AL88" s="73"/>
      <c r="AM88" s="73"/>
      <c r="AN88" s="73"/>
      <c r="AO88" s="73"/>
      <c r="AP88" s="73"/>
      <c r="AQ88" s="73"/>
      <c r="AR88" s="73"/>
      <c r="AS88" s="73"/>
      <c r="AT88" s="73"/>
      <c r="AU88" s="69"/>
      <c r="BB88" s="71"/>
    </row>
    <row r="89" spans="2:54" ht="14.4" x14ac:dyDescent="0.3">
      <c r="B89" s="69"/>
      <c r="D89" s="69"/>
      <c r="F89" s="69"/>
      <c r="H89" s="69"/>
      <c r="P89" s="226">
        <v>86</v>
      </c>
      <c r="Q89" s="319">
        <v>658753</v>
      </c>
      <c r="R89" s="319">
        <v>838920</v>
      </c>
      <c r="S89" s="319">
        <v>624575</v>
      </c>
      <c r="T89" s="319">
        <v>750731</v>
      </c>
      <c r="U89" s="320">
        <v>898539</v>
      </c>
      <c r="V89" s="77"/>
      <c r="W89" s="230">
        <v>86</v>
      </c>
      <c r="X89" s="323">
        <v>672514</v>
      </c>
      <c r="Y89" s="323">
        <v>915574</v>
      </c>
      <c r="Z89" s="323">
        <v>765285</v>
      </c>
      <c r="AA89" s="323">
        <v>638413</v>
      </c>
      <c r="AB89" s="323">
        <v>765285</v>
      </c>
      <c r="AC89" s="324">
        <v>915574</v>
      </c>
      <c r="AD89" s="77"/>
      <c r="AE89" s="73"/>
      <c r="AF89" s="77"/>
      <c r="AG89" s="73"/>
      <c r="AH89" s="73"/>
      <c r="AI89" s="73"/>
      <c r="AJ89" s="84"/>
      <c r="AK89" s="73"/>
      <c r="AL89" s="73"/>
      <c r="AM89" s="73"/>
      <c r="AN89" s="73"/>
      <c r="AO89" s="73"/>
      <c r="AP89" s="73"/>
      <c r="AQ89" s="73"/>
      <c r="AR89" s="73"/>
      <c r="AS89" s="73"/>
      <c r="AT89" s="73"/>
      <c r="AU89" s="69"/>
      <c r="BB89" s="71"/>
    </row>
    <row r="90" spans="2:54" ht="14.4" x14ac:dyDescent="0.3">
      <c r="B90" s="69"/>
      <c r="D90" s="69"/>
      <c r="F90" s="69"/>
      <c r="H90" s="69"/>
      <c r="P90" s="226">
        <v>87</v>
      </c>
      <c r="Q90" s="319">
        <v>668604</v>
      </c>
      <c r="R90" s="319">
        <v>850978</v>
      </c>
      <c r="S90" s="319">
        <v>633552</v>
      </c>
      <c r="T90" s="319">
        <v>761522</v>
      </c>
      <c r="U90" s="320">
        <v>911454</v>
      </c>
      <c r="V90" s="77"/>
      <c r="W90" s="230">
        <v>87</v>
      </c>
      <c r="X90" s="323">
        <v>682560</v>
      </c>
      <c r="Y90" s="323">
        <v>928773</v>
      </c>
      <c r="Z90" s="323">
        <v>776284</v>
      </c>
      <c r="AA90" s="323">
        <v>647589</v>
      </c>
      <c r="AB90" s="323">
        <v>776284</v>
      </c>
      <c r="AC90" s="324">
        <v>928773</v>
      </c>
      <c r="AD90" s="77"/>
      <c r="AE90" s="73"/>
      <c r="AF90" s="77"/>
      <c r="AG90" s="73"/>
      <c r="AH90" s="73"/>
      <c r="AI90" s="73"/>
      <c r="AJ90" s="84"/>
      <c r="AK90" s="73"/>
      <c r="AL90" s="73"/>
      <c r="AM90" s="73"/>
      <c r="AN90" s="73"/>
      <c r="AO90" s="73"/>
      <c r="AP90" s="73"/>
      <c r="AQ90" s="73"/>
      <c r="AR90" s="73"/>
      <c r="AS90" s="73"/>
      <c r="AT90" s="73"/>
      <c r="AU90" s="69"/>
      <c r="BB90" s="71"/>
    </row>
    <row r="91" spans="2:54" ht="14.4" x14ac:dyDescent="0.3">
      <c r="B91" s="69"/>
      <c r="D91" s="69"/>
      <c r="F91" s="69"/>
      <c r="H91" s="69"/>
      <c r="P91" s="226">
        <v>88</v>
      </c>
      <c r="Q91" s="319">
        <v>678456</v>
      </c>
      <c r="R91" s="319">
        <v>863036</v>
      </c>
      <c r="S91" s="319">
        <v>642529</v>
      </c>
      <c r="T91" s="319">
        <v>772312</v>
      </c>
      <c r="U91" s="320">
        <v>924368</v>
      </c>
      <c r="V91" s="77"/>
      <c r="W91" s="230">
        <v>88</v>
      </c>
      <c r="X91" s="323">
        <v>692605</v>
      </c>
      <c r="Y91" s="323">
        <v>941893</v>
      </c>
      <c r="Z91" s="323">
        <v>787283</v>
      </c>
      <c r="AA91" s="323">
        <v>656765</v>
      </c>
      <c r="AB91" s="323">
        <v>787283</v>
      </c>
      <c r="AC91" s="324">
        <v>941893</v>
      </c>
      <c r="AD91" s="77"/>
      <c r="AE91" s="77"/>
      <c r="AF91" s="77"/>
      <c r="AG91" s="73"/>
      <c r="AH91" s="73"/>
      <c r="AI91" s="73"/>
      <c r="AJ91" s="84"/>
      <c r="AK91" s="73"/>
      <c r="AL91" s="73"/>
      <c r="AM91" s="73"/>
      <c r="AN91" s="73"/>
      <c r="AO91" s="73"/>
      <c r="AP91" s="73"/>
      <c r="AQ91" s="73"/>
      <c r="AR91" s="73"/>
      <c r="AS91" s="73"/>
      <c r="AT91" s="73"/>
      <c r="AU91" s="69"/>
      <c r="BB91" s="71"/>
    </row>
    <row r="92" spans="2:54" ht="14.4" x14ac:dyDescent="0.3">
      <c r="B92" s="69"/>
      <c r="D92" s="69"/>
      <c r="F92" s="69"/>
      <c r="H92" s="69"/>
      <c r="P92" s="225">
        <v>89</v>
      </c>
      <c r="Q92" s="319">
        <v>688308</v>
      </c>
      <c r="R92" s="319">
        <v>875093</v>
      </c>
      <c r="S92" s="319">
        <v>651506</v>
      </c>
      <c r="T92" s="319">
        <v>783102</v>
      </c>
      <c r="U92" s="320">
        <v>937283</v>
      </c>
      <c r="V92" s="77"/>
      <c r="W92" s="229">
        <v>89</v>
      </c>
      <c r="X92" s="323">
        <v>702651</v>
      </c>
      <c r="Y92" s="323">
        <v>955052</v>
      </c>
      <c r="Z92" s="323">
        <v>798283</v>
      </c>
      <c r="AA92" s="323">
        <v>665941</v>
      </c>
      <c r="AB92" s="323">
        <v>798283</v>
      </c>
      <c r="AC92" s="324">
        <v>955052</v>
      </c>
      <c r="AD92" s="77"/>
      <c r="AE92" s="77"/>
      <c r="AF92" s="77"/>
      <c r="AG92" s="73"/>
      <c r="AH92" s="73"/>
      <c r="AI92" s="73"/>
      <c r="AJ92" s="84"/>
      <c r="AK92" s="73"/>
      <c r="AL92" s="73"/>
      <c r="AM92" s="73"/>
      <c r="AN92" s="73"/>
      <c r="AO92" s="73"/>
      <c r="AP92" s="73"/>
      <c r="AQ92" s="73"/>
      <c r="AR92" s="73"/>
      <c r="AS92" s="73"/>
      <c r="AT92" s="73"/>
      <c r="AU92" s="69"/>
      <c r="BB92" s="71"/>
    </row>
    <row r="93" spans="2:54" ht="14.4" x14ac:dyDescent="0.3">
      <c r="B93" s="69"/>
      <c r="D93" s="69"/>
      <c r="F93" s="69"/>
      <c r="H93" s="69"/>
      <c r="P93" s="225">
        <v>90</v>
      </c>
      <c r="Q93" s="319">
        <v>698160</v>
      </c>
      <c r="R93" s="319">
        <v>887151</v>
      </c>
      <c r="S93" s="319">
        <v>660483</v>
      </c>
      <c r="T93" s="319">
        <v>793892</v>
      </c>
      <c r="U93" s="320">
        <v>950198</v>
      </c>
      <c r="V93" s="77"/>
      <c r="W93" s="229">
        <v>90</v>
      </c>
      <c r="X93" s="323">
        <v>712697</v>
      </c>
      <c r="Y93" s="323">
        <v>968212</v>
      </c>
      <c r="Z93" s="323">
        <v>809282</v>
      </c>
      <c r="AA93" s="323">
        <v>675117</v>
      </c>
      <c r="AB93" s="323">
        <v>809282</v>
      </c>
      <c r="AC93" s="324">
        <v>968212</v>
      </c>
      <c r="AD93" s="77"/>
      <c r="AE93" s="77"/>
      <c r="AF93" s="77"/>
      <c r="AG93" s="73"/>
      <c r="AH93" s="73"/>
      <c r="AI93" s="73"/>
      <c r="AJ93" s="84"/>
      <c r="AK93" s="73"/>
      <c r="AL93" s="73"/>
      <c r="AM93" s="73"/>
      <c r="AN93" s="73"/>
      <c r="AO93" s="73"/>
      <c r="AP93" s="73"/>
      <c r="AQ93" s="73"/>
      <c r="AR93" s="73"/>
      <c r="AS93" s="73"/>
      <c r="AT93" s="73"/>
      <c r="AU93" s="69"/>
      <c r="BB93" s="71"/>
    </row>
    <row r="94" spans="2:54" ht="14.4" x14ac:dyDescent="0.3">
      <c r="B94" s="69"/>
      <c r="D94" s="69"/>
      <c r="F94" s="69"/>
      <c r="H94" s="69"/>
      <c r="P94" s="225">
        <v>91</v>
      </c>
      <c r="Q94" s="319">
        <v>708011</v>
      </c>
      <c r="R94" s="319">
        <v>899209</v>
      </c>
      <c r="S94" s="319">
        <v>669459</v>
      </c>
      <c r="T94" s="319">
        <v>804682</v>
      </c>
      <c r="U94" s="320">
        <v>963112</v>
      </c>
      <c r="V94" s="77"/>
      <c r="W94" s="229">
        <v>91</v>
      </c>
      <c r="X94" s="323">
        <v>722742</v>
      </c>
      <c r="Y94" s="323">
        <v>981371</v>
      </c>
      <c r="Z94" s="323">
        <v>820281</v>
      </c>
      <c r="AA94" s="323">
        <v>684292</v>
      </c>
      <c r="AB94" s="323">
        <v>820281</v>
      </c>
      <c r="AC94" s="324">
        <v>981371</v>
      </c>
      <c r="AD94" s="77"/>
      <c r="AE94" s="77"/>
      <c r="AF94" s="77"/>
      <c r="AG94" s="73"/>
      <c r="AH94" s="73"/>
      <c r="AI94" s="73"/>
      <c r="AJ94" s="84"/>
      <c r="AK94" s="73"/>
      <c r="AL94" s="73"/>
      <c r="AM94" s="73"/>
      <c r="AN94" s="73"/>
      <c r="AO94" s="73"/>
      <c r="AP94" s="73"/>
      <c r="AQ94" s="73"/>
      <c r="AR94" s="73"/>
      <c r="AS94" s="73"/>
      <c r="AT94" s="73"/>
      <c r="AU94" s="69"/>
      <c r="BB94" s="71"/>
    </row>
    <row r="95" spans="2:54" ht="14.4" x14ac:dyDescent="0.3">
      <c r="B95" s="69"/>
      <c r="D95" s="69"/>
      <c r="F95" s="69"/>
      <c r="H95" s="69"/>
      <c r="P95" s="225">
        <v>92</v>
      </c>
      <c r="Q95" s="319">
        <v>717863</v>
      </c>
      <c r="R95" s="319">
        <v>911266</v>
      </c>
      <c r="S95" s="319">
        <v>678436</v>
      </c>
      <c r="T95" s="319">
        <v>815472</v>
      </c>
      <c r="U95" s="320">
        <v>976027</v>
      </c>
      <c r="V95" s="77"/>
      <c r="W95" s="229">
        <v>92</v>
      </c>
      <c r="X95" s="323">
        <v>732788</v>
      </c>
      <c r="Y95" s="323">
        <v>994530</v>
      </c>
      <c r="Z95" s="323">
        <v>832281</v>
      </c>
      <c r="AA95" s="323">
        <v>693468</v>
      </c>
      <c r="AB95" s="323">
        <v>832281</v>
      </c>
      <c r="AC95" s="324">
        <v>994530</v>
      </c>
      <c r="AD95" s="77"/>
      <c r="AE95" s="77"/>
      <c r="AF95" s="77"/>
      <c r="AG95" s="73"/>
      <c r="AH95" s="73"/>
      <c r="AI95" s="73"/>
      <c r="AJ95" s="84"/>
      <c r="AK95" s="73"/>
      <c r="AL95" s="73"/>
      <c r="AM95" s="73"/>
      <c r="AN95" s="73"/>
      <c r="AO95" s="73"/>
      <c r="AP95" s="73"/>
      <c r="AQ95" s="73"/>
      <c r="AR95" s="73"/>
      <c r="AS95" s="73"/>
      <c r="AT95" s="73"/>
      <c r="AU95" s="69"/>
      <c r="BB95" s="71"/>
    </row>
    <row r="96" spans="2:54" ht="14.4" x14ac:dyDescent="0.3">
      <c r="B96" s="69"/>
      <c r="D96" s="69"/>
      <c r="F96" s="69"/>
      <c r="H96" s="69"/>
      <c r="P96" s="225">
        <v>93</v>
      </c>
      <c r="Q96" s="319">
        <v>727715</v>
      </c>
      <c r="R96" s="319">
        <v>923324</v>
      </c>
      <c r="S96" s="319">
        <v>687413</v>
      </c>
      <c r="T96" s="319">
        <v>826263</v>
      </c>
      <c r="U96" s="320">
        <v>988941</v>
      </c>
      <c r="V96" s="77"/>
      <c r="W96" s="229">
        <v>93</v>
      </c>
      <c r="X96" s="323">
        <v>472833</v>
      </c>
      <c r="Y96" s="323">
        <v>1007690</v>
      </c>
      <c r="Z96" s="323">
        <v>842280</v>
      </c>
      <c r="AA96" s="323">
        <v>702644</v>
      </c>
      <c r="AB96" s="323">
        <v>842280</v>
      </c>
      <c r="AC96" s="324">
        <v>1007690</v>
      </c>
      <c r="AD96" s="77"/>
      <c r="AE96" s="77"/>
      <c r="AF96" s="77"/>
      <c r="AG96" s="73"/>
      <c r="AH96" s="73"/>
      <c r="AI96" s="73"/>
      <c r="AJ96" s="84"/>
      <c r="AK96" s="73"/>
      <c r="AL96" s="73"/>
      <c r="AM96" s="73"/>
      <c r="AN96" s="73"/>
      <c r="AO96" s="73"/>
      <c r="AP96" s="73"/>
      <c r="AQ96" s="73"/>
      <c r="AR96" s="73"/>
      <c r="AS96" s="73"/>
      <c r="AT96" s="73"/>
      <c r="AU96" s="69"/>
      <c r="BB96" s="71"/>
    </row>
    <row r="97" spans="2:54" ht="14.4" x14ac:dyDescent="0.3">
      <c r="B97" s="69"/>
      <c r="D97" s="69"/>
      <c r="F97" s="69"/>
      <c r="H97" s="69"/>
      <c r="P97" s="225">
        <v>94</v>
      </c>
      <c r="Q97" s="319">
        <v>737567</v>
      </c>
      <c r="R97" s="319">
        <v>935382</v>
      </c>
      <c r="S97" s="319">
        <v>696390</v>
      </c>
      <c r="T97" s="319">
        <v>837053</v>
      </c>
      <c r="U97" s="320">
        <v>1001856</v>
      </c>
      <c r="V97" s="77"/>
      <c r="W97" s="229">
        <v>94</v>
      </c>
      <c r="X97" s="323">
        <v>752879</v>
      </c>
      <c r="Y97" s="323">
        <v>1020849</v>
      </c>
      <c r="Z97" s="323">
        <v>853279</v>
      </c>
      <c r="AA97" s="323">
        <v>711820</v>
      </c>
      <c r="AB97" s="323">
        <v>853279</v>
      </c>
      <c r="AC97" s="324">
        <v>1020849</v>
      </c>
      <c r="AD97" s="77"/>
      <c r="AE97" s="77"/>
      <c r="AF97" s="77"/>
      <c r="AG97" s="73"/>
      <c r="AH97" s="73"/>
      <c r="AI97" s="73"/>
      <c r="AJ97" s="84"/>
      <c r="AK97" s="73"/>
      <c r="AL97" s="73"/>
      <c r="AM97" s="73"/>
      <c r="AN97" s="73"/>
      <c r="AO97" s="73"/>
      <c r="AP97" s="73"/>
      <c r="AQ97" s="73"/>
      <c r="AR97" s="73"/>
      <c r="AS97" s="73"/>
      <c r="AT97" s="73"/>
      <c r="AU97" s="69"/>
      <c r="BB97" s="71"/>
    </row>
    <row r="98" spans="2:54" ht="14.4" x14ac:dyDescent="0.3">
      <c r="B98" s="69"/>
      <c r="D98" s="69"/>
      <c r="F98" s="69"/>
      <c r="H98" s="69"/>
      <c r="P98" s="225">
        <v>95</v>
      </c>
      <c r="Q98" s="319">
        <v>747418</v>
      </c>
      <c r="R98" s="319">
        <v>947439</v>
      </c>
      <c r="S98" s="319">
        <v>705367</v>
      </c>
      <c r="T98" s="319">
        <v>847843</v>
      </c>
      <c r="U98" s="320">
        <v>1014770</v>
      </c>
      <c r="V98" s="77"/>
      <c r="W98" s="229">
        <v>95</v>
      </c>
      <c r="X98" s="323">
        <v>762924</v>
      </c>
      <c r="Y98" s="323">
        <v>1034009</v>
      </c>
      <c r="Z98" s="323">
        <v>864279</v>
      </c>
      <c r="AA98" s="323">
        <v>720996</v>
      </c>
      <c r="AB98" s="323">
        <v>864279</v>
      </c>
      <c r="AC98" s="324">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35">
      <c r="B99" s="69"/>
      <c r="D99" s="69"/>
      <c r="F99" s="69"/>
      <c r="H99" s="69"/>
      <c r="P99" s="227">
        <v>96</v>
      </c>
      <c r="Q99" s="321">
        <v>757270</v>
      </c>
      <c r="R99" s="321">
        <v>959497</v>
      </c>
      <c r="S99" s="321">
        <v>714344</v>
      </c>
      <c r="T99" s="321">
        <v>858633</v>
      </c>
      <c r="U99" s="322">
        <v>1027685</v>
      </c>
      <c r="V99" s="77"/>
      <c r="W99" s="231">
        <v>96</v>
      </c>
      <c r="X99" s="325">
        <v>772970</v>
      </c>
      <c r="Y99" s="325">
        <v>1047168</v>
      </c>
      <c r="Z99" s="325">
        <v>875278</v>
      </c>
      <c r="AA99" s="325">
        <v>730172</v>
      </c>
      <c r="AB99" s="325">
        <v>875278</v>
      </c>
      <c r="AC99" s="326">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Basisgegevens!C17</f>
        <v>0</v>
      </c>
      <c r="D4" s="29"/>
      <c r="E4" s="29"/>
      <c r="F4" s="29"/>
      <c r="I4" s="29"/>
      <c r="Q4" s="29"/>
      <c r="R4" s="29"/>
      <c r="S4" s="29"/>
      <c r="T4" s="29"/>
      <c r="U4" s="29"/>
      <c r="V4" s="29"/>
      <c r="W4" s="29"/>
      <c r="X4" s="29"/>
      <c r="Y4" s="29"/>
      <c r="Z4" s="29"/>
      <c r="AA4" s="29"/>
    </row>
    <row r="5" spans="1:29" ht="13.8" thickBot="1" x14ac:dyDescent="0.3">
      <c r="B5" s="189" t="s">
        <v>146</v>
      </c>
      <c r="C5" s="59">
        <f>Basisgegevens!F17</f>
        <v>0</v>
      </c>
      <c r="D5" s="29"/>
      <c r="E5" s="29"/>
      <c r="F5" s="29"/>
      <c r="I5" s="29"/>
      <c r="Q5" s="29"/>
      <c r="R5" s="29"/>
      <c r="S5" s="29"/>
      <c r="T5" s="29"/>
      <c r="U5" s="29"/>
      <c r="V5" s="29"/>
      <c r="W5" s="29"/>
      <c r="X5" s="29"/>
      <c r="Y5" s="29"/>
      <c r="Z5" s="29"/>
      <c r="AA5" s="29"/>
    </row>
    <row r="6" spans="1:29" ht="13.8" thickBot="1" x14ac:dyDescent="0.3">
      <c r="B6" s="189" t="s">
        <v>147</v>
      </c>
      <c r="C6" s="59">
        <f>Basisgegevens!G17</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YKYI4Y06SS/QgfcHBXO+Skm892GvDc7SJ/+8kYvsmqUfsFt/ZUOJoxcKlzT2SwJdyn+YuJsJfxMURyNSM5WFQ==" saltValue="mQloHP7l8n2aqn5L0Qkqw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Basisgegevens!C18</f>
        <v>0</v>
      </c>
      <c r="D4" s="29"/>
      <c r="E4" s="29"/>
      <c r="F4" s="29"/>
      <c r="I4" s="29"/>
      <c r="Q4" s="29"/>
      <c r="R4" s="29"/>
      <c r="S4" s="29"/>
      <c r="T4" s="29"/>
      <c r="U4" s="29"/>
      <c r="V4" s="29"/>
      <c r="W4" s="29"/>
      <c r="X4" s="29"/>
      <c r="Y4" s="29"/>
      <c r="Z4" s="29"/>
      <c r="AA4" s="29"/>
    </row>
    <row r="5" spans="1:29" ht="13.8" thickBot="1" x14ac:dyDescent="0.3">
      <c r="B5" s="189" t="s">
        <v>146</v>
      </c>
      <c r="C5" s="59">
        <f>Basisgegevens!F18</f>
        <v>0</v>
      </c>
      <c r="D5" s="29"/>
      <c r="E5" s="29"/>
      <c r="F5" s="29"/>
      <c r="I5" s="29"/>
      <c r="Q5" s="29"/>
      <c r="R5" s="29"/>
      <c r="S5" s="29"/>
      <c r="T5" s="29"/>
      <c r="U5" s="29"/>
      <c r="V5" s="29"/>
      <c r="W5" s="29"/>
      <c r="X5" s="29"/>
      <c r="Y5" s="29"/>
      <c r="Z5" s="29"/>
      <c r="AA5" s="29"/>
    </row>
    <row r="6" spans="1:29" ht="13.8" thickBot="1" x14ac:dyDescent="0.3">
      <c r="B6" s="189" t="s">
        <v>147</v>
      </c>
      <c r="C6" s="59">
        <f>Basisgegevens!G18</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zonR2JHpIJZ0m5GC+GNYPwSHKradWDTgeDVrlrhFcAQLKrHoRgoyKgcvbUxU+6b62wkBQQFBkZejQhMR7ea9w==" saltValue="XiWs1eFOIfu6vCY0joMmQ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Basisgegevens!C19</f>
        <v>0</v>
      </c>
      <c r="D4" s="29"/>
      <c r="E4" s="29"/>
      <c r="F4" s="29"/>
      <c r="I4" s="29"/>
      <c r="Q4" s="29"/>
      <c r="R4" s="29"/>
      <c r="S4" s="29"/>
      <c r="T4" s="29"/>
      <c r="U4" s="29"/>
      <c r="V4" s="29"/>
      <c r="W4" s="29"/>
      <c r="X4" s="29"/>
      <c r="Y4" s="29"/>
      <c r="Z4" s="29"/>
      <c r="AA4" s="29"/>
    </row>
    <row r="5" spans="1:29" ht="13.8" thickBot="1" x14ac:dyDescent="0.3">
      <c r="B5" s="189" t="s">
        <v>146</v>
      </c>
      <c r="C5" s="59">
        <f>Basisgegevens!F19</f>
        <v>0</v>
      </c>
      <c r="D5" s="29"/>
      <c r="E5" s="29"/>
      <c r="F5" s="29"/>
      <c r="I5" s="29"/>
      <c r="Q5" s="29"/>
      <c r="R5" s="29"/>
      <c r="S5" s="29"/>
      <c r="T5" s="29"/>
      <c r="U5" s="29"/>
      <c r="V5" s="29"/>
      <c r="W5" s="29"/>
      <c r="X5" s="29"/>
      <c r="Y5" s="29"/>
      <c r="Z5" s="29"/>
      <c r="AA5" s="29"/>
    </row>
    <row r="6" spans="1:29" ht="13.8" thickBot="1" x14ac:dyDescent="0.3">
      <c r="B6" s="189" t="s">
        <v>147</v>
      </c>
      <c r="C6" s="59">
        <f>Basisgegevens!G19</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eEQZAploLeMgyVcy4x4kFSEtt5TIbG4/8zcByBROTU2KtD1OIReTr1l+66LPL35wVyrj+YxiMW0s9RdBJR/5w==" saltValue="6h7Ydy5O7gIhnDrZbPG7B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Basisgegevens!C20</f>
        <v>0</v>
      </c>
      <c r="D4" s="29"/>
      <c r="E4" s="29"/>
      <c r="F4" s="29"/>
      <c r="I4" s="29"/>
      <c r="Q4" s="29"/>
      <c r="R4" s="29"/>
      <c r="S4" s="29"/>
      <c r="T4" s="29"/>
      <c r="U4" s="29"/>
      <c r="V4" s="29"/>
      <c r="W4" s="29"/>
      <c r="X4" s="29"/>
      <c r="Y4" s="29"/>
      <c r="Z4" s="29"/>
      <c r="AA4" s="29"/>
    </row>
    <row r="5" spans="1:29" ht="13.8" thickBot="1" x14ac:dyDescent="0.3">
      <c r="B5" s="189" t="s">
        <v>146</v>
      </c>
      <c r="C5" s="59">
        <f>Basisgegevens!F20</f>
        <v>0</v>
      </c>
      <c r="D5" s="29"/>
      <c r="E5" s="29"/>
      <c r="F5" s="29"/>
      <c r="I5" s="29"/>
      <c r="Q5" s="29"/>
      <c r="R5" s="29"/>
      <c r="S5" s="29"/>
      <c r="T5" s="29"/>
      <c r="U5" s="29"/>
      <c r="V5" s="29"/>
      <c r="W5" s="29"/>
      <c r="X5" s="29"/>
      <c r="Y5" s="29"/>
      <c r="Z5" s="29"/>
      <c r="AA5" s="29"/>
    </row>
    <row r="6" spans="1:29" ht="13.8" thickBot="1" x14ac:dyDescent="0.3">
      <c r="B6" s="189" t="s">
        <v>147</v>
      </c>
      <c r="C6" s="59">
        <f>Basisgegevens!G20</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mQXKZglTMq2KY8BkKMG0QJhZdWrAmxEqY13/OVvjRwL5C5AobkOwNugk1ZsVDPSQZUJ8Hhee+WBYU3CrqcZiQ==" saltValue="3RtdtL+mIXFT9LURGO+WX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Basisgegevens!C21</f>
        <v>0</v>
      </c>
      <c r="D4" s="29"/>
      <c r="E4" s="29"/>
      <c r="F4" s="29"/>
      <c r="I4" s="29"/>
      <c r="Q4" s="29"/>
      <c r="R4" s="29"/>
      <c r="S4" s="29"/>
      <c r="T4" s="29"/>
      <c r="U4" s="29"/>
      <c r="V4" s="29"/>
      <c r="W4" s="29"/>
      <c r="X4" s="29"/>
      <c r="Y4" s="29"/>
      <c r="Z4" s="29"/>
      <c r="AA4" s="29"/>
    </row>
    <row r="5" spans="1:29" ht="13.8" thickBot="1" x14ac:dyDescent="0.3">
      <c r="B5" s="189" t="s">
        <v>146</v>
      </c>
      <c r="C5" s="59">
        <f>Basisgegevens!F21</f>
        <v>0</v>
      </c>
      <c r="D5" s="29"/>
      <c r="E5" s="29"/>
      <c r="F5" s="29"/>
      <c r="I5" s="29"/>
      <c r="Q5" s="29"/>
      <c r="R5" s="29"/>
      <c r="S5" s="29"/>
      <c r="T5" s="29"/>
      <c r="U5" s="29"/>
      <c r="V5" s="29"/>
      <c r="W5" s="29"/>
      <c r="X5" s="29"/>
      <c r="Y5" s="29"/>
      <c r="Z5" s="29"/>
      <c r="AA5" s="29"/>
    </row>
    <row r="6" spans="1:29" ht="13.8" thickBot="1" x14ac:dyDescent="0.3">
      <c r="B6" s="189" t="s">
        <v>147</v>
      </c>
      <c r="C6" s="59">
        <f>Basisgegevens!G21</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5yoX4nUdwJ1gAZ/0fYpRqpfbpbfW/6V+cW34ovXISA6JzhyeWWPksjXLei+RpqdPmoVf5BQKI/sUrup9Hg+5Q==" saltValue="TfN43WJ7i215wFYJTRQ+Z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Basisgegevens!C22</f>
        <v>0</v>
      </c>
      <c r="D4" s="29"/>
      <c r="E4" s="29"/>
      <c r="F4" s="29"/>
      <c r="I4" s="29"/>
      <c r="Q4" s="29"/>
      <c r="R4" s="29"/>
      <c r="S4" s="29"/>
      <c r="T4" s="29"/>
      <c r="U4" s="29"/>
      <c r="V4" s="29"/>
      <c r="W4" s="29"/>
      <c r="X4" s="29"/>
      <c r="Y4" s="29"/>
      <c r="Z4" s="29"/>
      <c r="AA4" s="29"/>
    </row>
    <row r="5" spans="1:29" ht="13.8" thickBot="1" x14ac:dyDescent="0.3">
      <c r="B5" s="189" t="s">
        <v>146</v>
      </c>
      <c r="C5" s="59">
        <f>Basisgegevens!F22</f>
        <v>0</v>
      </c>
      <c r="D5" s="29"/>
      <c r="E5" s="29"/>
      <c r="F5" s="29"/>
      <c r="I5" s="29"/>
      <c r="Q5" s="29"/>
      <c r="R5" s="29"/>
      <c r="S5" s="29"/>
      <c r="T5" s="29"/>
      <c r="U5" s="29"/>
      <c r="V5" s="29"/>
      <c r="W5" s="29"/>
      <c r="X5" s="29"/>
      <c r="Y5" s="29"/>
      <c r="Z5" s="29"/>
      <c r="AA5" s="29"/>
    </row>
    <row r="6" spans="1:29" ht="13.8" thickBot="1" x14ac:dyDescent="0.3">
      <c r="B6" s="189" t="s">
        <v>147</v>
      </c>
      <c r="C6" s="59">
        <f>Basisgegevens!G22</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bt4bYaRX+NM6sxjUt7zFXThyoULGI/Agormf8Qs8wEOFbhXyCrtcCxpYPPYkS9NuHGEstI15ERz9z8RMNB50mA==" saltValue="wDt7rS5fFophjTywlFql0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Basisgegevens!C23</f>
        <v>0</v>
      </c>
      <c r="D4" s="29"/>
      <c r="E4" s="29"/>
      <c r="F4" s="29"/>
      <c r="I4" s="29"/>
      <c r="Q4" s="29"/>
      <c r="R4" s="29"/>
      <c r="S4" s="29"/>
      <c r="T4" s="29"/>
      <c r="U4" s="29"/>
      <c r="V4" s="29"/>
      <c r="W4" s="29"/>
      <c r="X4" s="29"/>
      <c r="Y4" s="29"/>
      <c r="Z4" s="29"/>
      <c r="AA4" s="29"/>
    </row>
    <row r="5" spans="1:29" ht="13.8" thickBot="1" x14ac:dyDescent="0.3">
      <c r="B5" s="189" t="s">
        <v>146</v>
      </c>
      <c r="C5" s="59">
        <f>Basisgegevens!F23</f>
        <v>0</v>
      </c>
      <c r="D5" s="29"/>
      <c r="E5" s="29"/>
      <c r="F5" s="29"/>
      <c r="I5" s="29"/>
      <c r="Q5" s="29"/>
      <c r="R5" s="29"/>
      <c r="S5" s="29"/>
      <c r="T5" s="29"/>
      <c r="U5" s="29"/>
      <c r="V5" s="29"/>
      <c r="W5" s="29"/>
      <c r="X5" s="29"/>
      <c r="Y5" s="29"/>
      <c r="Z5" s="29"/>
      <c r="AA5" s="29"/>
    </row>
    <row r="6" spans="1:29" ht="13.8" thickBot="1" x14ac:dyDescent="0.3">
      <c r="B6" s="189" t="s">
        <v>147</v>
      </c>
      <c r="C6" s="59">
        <f>Basisgegevens!G23</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o6zLLftizC+FA0/r7nenttggfayo/qW2bvLiNacTAtpg/FvUa4HyJQVugpWQtHldqdh69cg8psXK71o46pwBBA==" saltValue="hRkgIjKHHcykNsrDgQ/pL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Basisgegevens!C24</f>
        <v>0</v>
      </c>
      <c r="D4" s="29"/>
      <c r="E4" s="29"/>
      <c r="F4" s="29"/>
      <c r="I4" s="29"/>
      <c r="Q4" s="29"/>
      <c r="R4" s="29"/>
      <c r="S4" s="29"/>
      <c r="T4" s="29"/>
      <c r="U4" s="29"/>
      <c r="V4" s="29"/>
      <c r="W4" s="29"/>
      <c r="X4" s="29"/>
      <c r="Y4" s="29"/>
      <c r="Z4" s="29"/>
      <c r="AA4" s="29"/>
    </row>
    <row r="5" spans="1:29" ht="13.8" thickBot="1" x14ac:dyDescent="0.3">
      <c r="B5" s="189" t="s">
        <v>146</v>
      </c>
      <c r="C5" s="59">
        <f>Basisgegevens!F24</f>
        <v>0</v>
      </c>
      <c r="D5" s="29"/>
      <c r="E5" s="29"/>
      <c r="F5" s="29"/>
      <c r="I5" s="29"/>
      <c r="Q5" s="29"/>
      <c r="R5" s="29"/>
      <c r="S5" s="29"/>
      <c r="T5" s="29"/>
      <c r="U5" s="29"/>
      <c r="V5" s="29"/>
      <c r="W5" s="29"/>
      <c r="X5" s="29"/>
      <c r="Y5" s="29"/>
      <c r="Z5" s="29"/>
      <c r="AA5" s="29"/>
    </row>
    <row r="6" spans="1:29" ht="13.8" thickBot="1" x14ac:dyDescent="0.3">
      <c r="B6" s="189" t="s">
        <v>147</v>
      </c>
      <c r="C6" s="59">
        <f>Basisgegevens!G24</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j/lTpkqHgzlxrxunm1E7Uv5wQMf9ZmuRbAC40g0fZOUzFAp2lbqCVbdNv/6XHq8LkuUdDScTL2t6Fey4nk2Hjg==" saltValue="X1w6qxzvjEJdtN6vAmIhD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Basisgegevens!C25</f>
        <v>0</v>
      </c>
      <c r="D4" s="29"/>
      <c r="E4" s="29"/>
      <c r="F4" s="29"/>
      <c r="I4" s="29"/>
      <c r="Q4" s="29"/>
      <c r="R4" s="29"/>
      <c r="S4" s="29"/>
      <c r="T4" s="29"/>
      <c r="U4" s="29"/>
      <c r="V4" s="29"/>
      <c r="W4" s="29"/>
      <c r="X4" s="29"/>
      <c r="Y4" s="29"/>
      <c r="Z4" s="29"/>
      <c r="AA4" s="29"/>
    </row>
    <row r="5" spans="1:29" ht="13.8" thickBot="1" x14ac:dyDescent="0.3">
      <c r="B5" s="189" t="s">
        <v>146</v>
      </c>
      <c r="C5" s="59">
        <f>Basisgegevens!F25</f>
        <v>0</v>
      </c>
      <c r="D5" s="29"/>
      <c r="E5" s="29"/>
      <c r="F5" s="29"/>
      <c r="I5" s="29"/>
      <c r="Q5" s="29"/>
      <c r="R5" s="29"/>
      <c r="S5" s="29"/>
      <c r="T5" s="29"/>
      <c r="U5" s="29"/>
      <c r="V5" s="29"/>
      <c r="W5" s="29"/>
      <c r="X5" s="29"/>
      <c r="Y5" s="29"/>
      <c r="Z5" s="29"/>
      <c r="AA5" s="29"/>
    </row>
    <row r="6" spans="1:29" ht="13.8" thickBot="1" x14ac:dyDescent="0.3">
      <c r="B6" s="189" t="s">
        <v>147</v>
      </c>
      <c r="C6" s="59">
        <f>Basisgegevens!G25</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EVrpf2txUR7YYQvG9+XKGzMu4Z+z27CAkbZXeu1TqGo2fkWFbzwRrKwRSUZvdDoN4LIaPCMzlEuQz2GSvmPTw==" saltValue="TJCtnE8IJvF6em36Sb1pm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Basisgegevens!C26</f>
        <v>0</v>
      </c>
      <c r="D4" s="29"/>
      <c r="E4" s="29"/>
      <c r="F4" s="29"/>
      <c r="I4" s="29"/>
      <c r="Q4" s="29"/>
      <c r="R4" s="29"/>
      <c r="S4" s="29"/>
      <c r="T4" s="29"/>
      <c r="U4" s="29"/>
      <c r="V4" s="29"/>
      <c r="W4" s="29"/>
      <c r="X4" s="29"/>
      <c r="Y4" s="29"/>
      <c r="Z4" s="29"/>
      <c r="AA4" s="29"/>
    </row>
    <row r="5" spans="1:29" ht="13.8" thickBot="1" x14ac:dyDescent="0.3">
      <c r="B5" s="189" t="s">
        <v>146</v>
      </c>
      <c r="C5" s="59">
        <f>Basisgegevens!F26</f>
        <v>0</v>
      </c>
      <c r="D5" s="29"/>
      <c r="E5" s="29"/>
      <c r="F5" s="29"/>
      <c r="I5" s="29"/>
      <c r="Q5" s="29"/>
      <c r="R5" s="29"/>
      <c r="S5" s="29"/>
      <c r="T5" s="29"/>
      <c r="U5" s="29"/>
      <c r="V5" s="29"/>
      <c r="W5" s="29"/>
      <c r="X5" s="29"/>
      <c r="Y5" s="29"/>
      <c r="Z5" s="29"/>
      <c r="AA5" s="29"/>
    </row>
    <row r="6" spans="1:29" ht="13.8" thickBot="1" x14ac:dyDescent="0.3">
      <c r="B6" s="189" t="s">
        <v>147</v>
      </c>
      <c r="C6" s="59">
        <f>Basisgegevens!G26</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euKL+0SnkqwG0DfQylu3HeaoWExdtqbHCeFtOY/eglN4H49Hjo7cQArfoDkd8PpGkeHynkaOTT3MUGz4NCQVA==" saltValue="EtAGNx+rjq+Sfj5qOf0Ap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zoomScaleNormal="100" workbookViewId="0">
      <selection activeCell="N11" sqref="N11"/>
    </sheetView>
  </sheetViews>
  <sheetFormatPr defaultColWidth="0" defaultRowHeight="13.2" customHeight="1" zeroHeight="1" x14ac:dyDescent="0.25"/>
  <cols>
    <col min="1" max="1" width="3.88671875" style="253" customWidth="1"/>
    <col min="2" max="2" width="38.109375" style="4" customWidth="1"/>
    <col min="3" max="3" width="19.109375" style="4" customWidth="1"/>
    <col min="4" max="4" width="28.88671875" style="4" customWidth="1"/>
    <col min="5" max="13" width="8.6640625" style="4" customWidth="1"/>
    <col min="14" max="16" width="14" style="4" customWidth="1"/>
    <col min="17" max="17" width="29" style="4" customWidth="1"/>
    <col min="18" max="16384" width="8.6640625" style="4" hidden="1"/>
  </cols>
  <sheetData>
    <row r="1" spans="1:17" s="12" customFormat="1" ht="17.399999999999999" x14ac:dyDescent="0.3">
      <c r="A1" s="253" t="s">
        <v>0</v>
      </c>
    </row>
    <row r="2" spans="1:17" x14ac:dyDescent="0.25"/>
    <row r="3" spans="1:17" x14ac:dyDescent="0.25"/>
    <row r="4" spans="1:17" s="14" customFormat="1" ht="15" x14ac:dyDescent="0.25">
      <c r="A4" s="253" t="s">
        <v>1</v>
      </c>
      <c r="B4" s="13" t="s">
        <v>2</v>
      </c>
      <c r="C4" s="13"/>
      <c r="D4" s="13"/>
      <c r="E4" s="13"/>
      <c r="F4" s="13"/>
      <c r="G4" s="13"/>
      <c r="H4" s="13"/>
      <c r="I4" s="13"/>
      <c r="J4" s="13"/>
      <c r="K4" s="13"/>
      <c r="L4" s="13"/>
      <c r="M4" s="173"/>
      <c r="N4" s="173"/>
      <c r="O4" s="173"/>
      <c r="P4" s="173"/>
      <c r="Q4" s="173"/>
    </row>
    <row r="5" spans="1:17" x14ac:dyDescent="0.25"/>
    <row r="6" spans="1:17" x14ac:dyDescent="0.25">
      <c r="B6" s="4" t="s">
        <v>3</v>
      </c>
    </row>
    <row r="7" spans="1:17" x14ac:dyDescent="0.25"/>
    <row r="8" spans="1:17" s="14" customFormat="1" ht="15" x14ac:dyDescent="0.25">
      <c r="A8" s="253" t="s">
        <v>4</v>
      </c>
      <c r="B8" s="13" t="s">
        <v>5</v>
      </c>
      <c r="C8" s="13"/>
      <c r="D8" s="13"/>
      <c r="E8" s="13"/>
      <c r="F8" s="13"/>
      <c r="G8" s="13"/>
      <c r="H8" s="13"/>
      <c r="I8" s="13"/>
      <c r="J8" s="13"/>
      <c r="K8" s="13"/>
      <c r="L8" s="13"/>
      <c r="M8" s="13"/>
      <c r="N8" s="13"/>
      <c r="O8" s="13"/>
      <c r="P8" s="13"/>
      <c r="Q8" s="13"/>
    </row>
    <row r="9" spans="1:17" x14ac:dyDescent="0.25"/>
    <row r="10" spans="1:17" s="26" customFormat="1" ht="15" x14ac:dyDescent="0.25">
      <c r="A10" s="254" t="s">
        <v>6</v>
      </c>
      <c r="B10" s="27" t="s">
        <v>7</v>
      </c>
      <c r="C10" s="25"/>
      <c r="D10" s="25"/>
      <c r="E10" s="25"/>
      <c r="F10" s="25"/>
      <c r="G10" s="25"/>
      <c r="H10" s="25"/>
      <c r="I10" s="25"/>
      <c r="J10" s="25"/>
      <c r="K10" s="25"/>
      <c r="L10" s="25"/>
      <c r="M10" s="25"/>
      <c r="N10" s="25"/>
      <c r="O10" s="25"/>
      <c r="P10" s="25"/>
      <c r="Q10" s="25"/>
    </row>
    <row r="11" spans="1:17" s="26" customFormat="1" ht="15" x14ac:dyDescent="0.25">
      <c r="A11" s="254"/>
      <c r="B11" s="23"/>
      <c r="C11" s="160"/>
      <c r="D11" s="160"/>
      <c r="E11" s="160"/>
      <c r="F11" s="160"/>
      <c r="G11" s="160"/>
    </row>
    <row r="12" spans="1:17" s="26" customFormat="1" ht="15" x14ac:dyDescent="0.25">
      <c r="A12" s="254">
        <v>1</v>
      </c>
      <c r="B12" s="23" t="s">
        <v>8</v>
      </c>
      <c r="C12" s="160"/>
      <c r="D12" s="160"/>
      <c r="E12" s="160"/>
      <c r="F12" s="160"/>
      <c r="G12" s="160"/>
    </row>
    <row r="13" spans="1:17" s="26" customFormat="1" ht="15" x14ac:dyDescent="0.25">
      <c r="A13" s="254"/>
      <c r="B13" t="s">
        <v>9</v>
      </c>
      <c r="C13" s="160"/>
      <c r="D13" s="160"/>
      <c r="E13" s="160"/>
      <c r="F13" s="160"/>
      <c r="G13" s="160"/>
    </row>
    <row r="14" spans="1:17" s="26" customFormat="1" ht="15" x14ac:dyDescent="0.25">
      <c r="A14" s="254"/>
      <c r="B14"/>
      <c r="C14" s="160"/>
      <c r="D14" s="160"/>
      <c r="E14" s="160"/>
      <c r="F14" s="160"/>
      <c r="G14" s="160"/>
    </row>
    <row r="15" spans="1:17" s="26" customFormat="1" ht="15" x14ac:dyDescent="0.25">
      <c r="A15" s="254"/>
      <c r="B15" t="s">
        <v>295</v>
      </c>
      <c r="C15" s="160"/>
      <c r="D15" s="160"/>
      <c r="E15" s="160"/>
      <c r="F15" s="160"/>
      <c r="G15" s="160"/>
    </row>
    <row r="16" spans="1:17" s="26" customFormat="1" ht="15" x14ac:dyDescent="0.25">
      <c r="A16" s="254"/>
      <c r="B16"/>
      <c r="C16" s="160"/>
      <c r="D16" s="160"/>
      <c r="E16" s="160"/>
      <c r="F16" s="160"/>
      <c r="G16" s="160"/>
    </row>
    <row r="17" spans="1:17" s="26" customFormat="1" ht="15" x14ac:dyDescent="0.25">
      <c r="A17" s="254">
        <v>2</v>
      </c>
      <c r="B17" s="23" t="s">
        <v>10</v>
      </c>
      <c r="C17" s="160"/>
      <c r="D17" s="160"/>
      <c r="E17" s="160"/>
      <c r="F17" s="160"/>
      <c r="G17" s="160"/>
    </row>
    <row r="18" spans="1:17" s="26" customFormat="1" ht="15" x14ac:dyDescent="0.25">
      <c r="A18" s="254"/>
      <c r="B18" s="23"/>
      <c r="C18" s="160"/>
      <c r="D18" s="160"/>
      <c r="E18" s="160"/>
      <c r="F18" s="160"/>
      <c r="G18" s="160"/>
    </row>
    <row r="19" spans="1:17" s="26" customFormat="1" ht="15" x14ac:dyDescent="0.25">
      <c r="A19" s="254"/>
      <c r="B19" s="250" t="s">
        <v>288</v>
      </c>
      <c r="C19" s="160"/>
      <c r="D19" s="160"/>
      <c r="E19" s="160"/>
      <c r="F19" s="160"/>
      <c r="G19" s="160"/>
    </row>
    <row r="20" spans="1:17" s="26" customFormat="1" ht="15" x14ac:dyDescent="0.25">
      <c r="A20" s="254"/>
      <c r="B20" s="23" t="s">
        <v>287</v>
      </c>
      <c r="C20" s="160"/>
      <c r="D20" s="160"/>
      <c r="E20" s="160"/>
      <c r="F20" s="160"/>
      <c r="G20" s="160"/>
    </row>
    <row r="21" spans="1:17" s="26" customFormat="1" ht="15" x14ac:dyDescent="0.25">
      <c r="A21" s="254"/>
      <c r="B21" s="23"/>
      <c r="C21" s="160"/>
      <c r="D21" s="160"/>
      <c r="E21" s="160"/>
      <c r="F21" s="160"/>
      <c r="G21" s="160"/>
    </row>
    <row r="22" spans="1:17" s="26" customFormat="1" ht="15" x14ac:dyDescent="0.25">
      <c r="A22" s="254"/>
      <c r="B22" s="249" t="s">
        <v>11</v>
      </c>
      <c r="C22" s="160"/>
      <c r="D22" s="160"/>
      <c r="E22" s="160"/>
      <c r="F22" s="160"/>
      <c r="G22" s="160"/>
    </row>
    <row r="23" spans="1:17" s="26" customFormat="1" ht="15" x14ac:dyDescent="0.25">
      <c r="A23" s="254"/>
      <c r="B23" s="23" t="s">
        <v>287</v>
      </c>
      <c r="C23" s="160"/>
      <c r="D23" s="160"/>
      <c r="E23" s="160"/>
      <c r="F23" s="160"/>
      <c r="G23" s="160"/>
    </row>
    <row r="24" spans="1:17" s="26" customFormat="1" ht="15" x14ac:dyDescent="0.25">
      <c r="A24" s="254"/>
      <c r="B24" s="249"/>
      <c r="C24" s="160"/>
      <c r="D24" s="160"/>
      <c r="E24" s="160"/>
      <c r="F24" s="160"/>
      <c r="G24" s="160"/>
    </row>
    <row r="25" spans="1:17" s="14" customFormat="1" ht="15" x14ac:dyDescent="0.25">
      <c r="A25" s="253" t="s">
        <v>12</v>
      </c>
      <c r="B25" s="13" t="s">
        <v>13</v>
      </c>
      <c r="C25" s="13"/>
      <c r="D25" s="13"/>
      <c r="E25" s="13"/>
      <c r="F25" s="13"/>
      <c r="G25" s="13"/>
      <c r="H25" s="13"/>
      <c r="I25" s="13"/>
      <c r="J25" s="13"/>
      <c r="K25" s="13"/>
      <c r="L25" s="13"/>
      <c r="M25" s="13"/>
      <c r="N25" s="13"/>
      <c r="O25" s="13"/>
      <c r="P25" s="13"/>
      <c r="Q25" s="13"/>
    </row>
    <row r="26" spans="1:17" x14ac:dyDescent="0.25"/>
    <row r="27" spans="1:17" s="14" customFormat="1" ht="15" x14ac:dyDescent="0.25">
      <c r="A27" s="253" t="s">
        <v>14</v>
      </c>
      <c r="B27" s="13" t="s">
        <v>15</v>
      </c>
      <c r="C27" s="13"/>
      <c r="D27" s="13"/>
      <c r="E27" s="13"/>
      <c r="F27" s="13"/>
      <c r="G27" s="13"/>
      <c r="H27" s="13"/>
      <c r="I27" s="13"/>
      <c r="J27" s="13"/>
      <c r="K27" s="13"/>
      <c r="L27" s="13"/>
      <c r="M27" s="13"/>
      <c r="N27" s="13"/>
      <c r="O27" s="13"/>
      <c r="P27" s="13"/>
      <c r="Q27" s="13"/>
    </row>
    <row r="28" spans="1:17" x14ac:dyDescent="0.25"/>
    <row r="29" spans="1:17" ht="15.6" x14ac:dyDescent="0.3">
      <c r="B29" s="15" t="s">
        <v>16</v>
      </c>
    </row>
    <row r="30" spans="1:17" x14ac:dyDescent="0.25"/>
    <row r="31" spans="1:17" x14ac:dyDescent="0.25">
      <c r="A31" s="253">
        <v>3</v>
      </c>
      <c r="B31" s="4" t="s">
        <v>17</v>
      </c>
    </row>
    <row r="32" spans="1:17" x14ac:dyDescent="0.25">
      <c r="A32" s="253">
        <v>4</v>
      </c>
      <c r="B32" s="4" t="s">
        <v>18</v>
      </c>
    </row>
    <row r="33" spans="1:5" x14ac:dyDescent="0.25">
      <c r="B33" s="4" t="s">
        <v>19</v>
      </c>
    </row>
    <row r="34" spans="1:5" x14ac:dyDescent="0.25">
      <c r="B34" s="4" t="s">
        <v>20</v>
      </c>
    </row>
    <row r="35" spans="1:5" x14ac:dyDescent="0.25">
      <c r="B35" s="4" t="s">
        <v>21</v>
      </c>
    </row>
    <row r="36" spans="1:5" x14ac:dyDescent="0.25"/>
    <row r="37" spans="1:5" x14ac:dyDescent="0.25">
      <c r="A37" s="253">
        <v>5</v>
      </c>
      <c r="B37" s="4" t="s">
        <v>22</v>
      </c>
    </row>
    <row r="38" spans="1:5" x14ac:dyDescent="0.25">
      <c r="B38" s="23" t="s">
        <v>23</v>
      </c>
      <c r="C38" s="23" t="s">
        <v>283</v>
      </c>
      <c r="D38" s="160"/>
      <c r="E38" s="160"/>
    </row>
    <row r="39" spans="1:5" x14ac:dyDescent="0.25">
      <c r="B39" s="23" t="s">
        <v>24</v>
      </c>
      <c r="C39" s="23" t="s">
        <v>284</v>
      </c>
      <c r="D39" s="160"/>
      <c r="E39" s="160"/>
    </row>
    <row r="40" spans="1:5" x14ac:dyDescent="0.25">
      <c r="B40" s="23" t="s">
        <v>25</v>
      </c>
      <c r="C40" s="23" t="s">
        <v>26</v>
      </c>
      <c r="D40" s="160"/>
      <c r="E40" s="160"/>
    </row>
    <row r="41" spans="1:5" x14ac:dyDescent="0.25"/>
    <row r="42" spans="1:5" x14ac:dyDescent="0.25"/>
    <row r="43" spans="1:5" x14ac:dyDescent="0.25"/>
    <row r="44" spans="1:5" x14ac:dyDescent="0.25"/>
    <row r="45" spans="1:5" x14ac:dyDescent="0.25"/>
    <row r="46" spans="1:5" x14ac:dyDescent="0.25"/>
    <row r="47" spans="1:5" x14ac:dyDescent="0.25"/>
    <row r="48" spans="1:5" x14ac:dyDescent="0.25"/>
    <row r="49" spans="1:2" x14ac:dyDescent="0.25"/>
    <row r="50" spans="1:2" x14ac:dyDescent="0.25"/>
    <row r="51" spans="1:2" x14ac:dyDescent="0.25">
      <c r="A51" s="253">
        <v>6</v>
      </c>
      <c r="B51" s="4" t="s">
        <v>27</v>
      </c>
    </row>
    <row r="52" spans="1:2" x14ac:dyDescent="0.25">
      <c r="A52" s="253">
        <v>7</v>
      </c>
      <c r="B52" s="4" t="s">
        <v>28</v>
      </c>
    </row>
    <row r="53" spans="1:2" x14ac:dyDescent="0.25"/>
    <row r="54" spans="1:2" x14ac:dyDescent="0.25">
      <c r="A54" s="253">
        <v>8</v>
      </c>
      <c r="B54" s="4" t="s">
        <v>285</v>
      </c>
    </row>
    <row r="55" spans="1:2" x14ac:dyDescent="0.25">
      <c r="A55" s="253">
        <v>9</v>
      </c>
      <c r="B55" s="4" t="s">
        <v>286</v>
      </c>
    </row>
    <row r="56" spans="1:2" x14ac:dyDescent="0.25">
      <c r="B56" s="16" t="s">
        <v>29</v>
      </c>
    </row>
    <row r="57" spans="1:2" x14ac:dyDescent="0.25"/>
    <row r="58" spans="1:2" ht="15.6" x14ac:dyDescent="0.3">
      <c r="B58" s="15" t="s">
        <v>30</v>
      </c>
    </row>
    <row r="59" spans="1:2" x14ac:dyDescent="0.25"/>
    <row r="60" spans="1:2" x14ac:dyDescent="0.25">
      <c r="A60" s="253">
        <v>10</v>
      </c>
      <c r="B60" s="4" t="s">
        <v>31</v>
      </c>
    </row>
    <row r="61" spans="1:2" x14ac:dyDescent="0.25">
      <c r="A61" s="253">
        <v>11</v>
      </c>
      <c r="B61" s="4" t="s">
        <v>32</v>
      </c>
    </row>
    <row r="62" spans="1:2" x14ac:dyDescent="0.25">
      <c r="A62" s="253">
        <v>12</v>
      </c>
      <c r="B62" s="4" t="s">
        <v>33</v>
      </c>
    </row>
    <row r="63" spans="1:2" x14ac:dyDescent="0.25">
      <c r="A63" s="253">
        <v>13</v>
      </c>
      <c r="B63" s="4" t="s">
        <v>34</v>
      </c>
    </row>
    <row r="64" spans="1:2" x14ac:dyDescent="0.25"/>
    <row r="65" spans="1:17" s="12" customFormat="1" ht="17.399999999999999" x14ac:dyDescent="0.3">
      <c r="A65" s="253" t="s">
        <v>35</v>
      </c>
      <c r="B65" s="17" t="s">
        <v>36</v>
      </c>
      <c r="C65" s="17"/>
      <c r="D65" s="17"/>
      <c r="E65" s="17"/>
      <c r="F65" s="17"/>
      <c r="G65" s="17"/>
      <c r="H65" s="17"/>
      <c r="I65" s="17"/>
      <c r="J65" s="17"/>
      <c r="K65" s="17"/>
      <c r="L65" s="17"/>
      <c r="M65" s="17"/>
      <c r="N65" s="17"/>
      <c r="O65" s="17"/>
      <c r="P65" s="17"/>
      <c r="Q65" s="17"/>
    </row>
    <row r="66" spans="1:17" s="12" customFormat="1" ht="17.399999999999999" x14ac:dyDescent="0.3">
      <c r="A66" s="253"/>
      <c r="B66" s="4"/>
      <c r="C66" s="4"/>
    </row>
    <row r="67" spans="1:17" s="12" customFormat="1" ht="17.399999999999999" x14ac:dyDescent="0.3">
      <c r="A67" s="253">
        <v>14</v>
      </c>
      <c r="B67" s="178" t="s">
        <v>37</v>
      </c>
      <c r="C67" s="4"/>
    </row>
    <row r="68" spans="1:17" s="12" customFormat="1" ht="17.399999999999999" x14ac:dyDescent="0.3">
      <c r="A68" s="253"/>
      <c r="B68" s="4" t="s">
        <v>38</v>
      </c>
      <c r="C68" s="4"/>
      <c r="E68" s="177"/>
      <c r="F68" s="4"/>
    </row>
    <row r="69" spans="1:17" s="12" customFormat="1" ht="17.399999999999999" x14ac:dyDescent="0.3">
      <c r="A69" s="253"/>
      <c r="B69" s="4" t="s">
        <v>39</v>
      </c>
      <c r="C69" s="4"/>
      <c r="E69" s="177"/>
      <c r="F69" s="4"/>
    </row>
    <row r="70" spans="1:17" s="12" customFormat="1" ht="17.399999999999999" x14ac:dyDescent="0.3">
      <c r="A70" s="253"/>
      <c r="B70" s="4" t="s">
        <v>40</v>
      </c>
      <c r="C70" s="4"/>
      <c r="E70" s="177"/>
      <c r="F70" s="4"/>
    </row>
    <row r="71" spans="1:17" s="12" customFormat="1" ht="17.399999999999999" customHeight="1" x14ac:dyDescent="0.3">
      <c r="A71" s="253"/>
      <c r="B71" s="4" t="s">
        <v>41</v>
      </c>
      <c r="C71" s="4"/>
      <c r="D71" s="267"/>
      <c r="E71" s="177"/>
      <c r="F71" s="4"/>
    </row>
    <row r="72" spans="1:17" s="12" customFormat="1" ht="17.399999999999999" customHeight="1" x14ac:dyDescent="0.3">
      <c r="A72" s="253"/>
      <c r="B72" s="4" t="s">
        <v>42</v>
      </c>
      <c r="C72" s="4"/>
      <c r="E72" s="177"/>
      <c r="F72" s="4"/>
    </row>
    <row r="73" spans="1:17" s="12" customFormat="1" ht="17.399999999999999" x14ac:dyDescent="0.3">
      <c r="A73" s="253"/>
    </row>
    <row r="74" spans="1:17" x14ac:dyDescent="0.25">
      <c r="A74" s="253">
        <v>15</v>
      </c>
      <c r="B74" s="4" t="s">
        <v>43</v>
      </c>
    </row>
    <row r="75" spans="1:17" x14ac:dyDescent="0.25">
      <c r="B75" s="4" t="s">
        <v>44</v>
      </c>
    </row>
    <row r="76" spans="1:17" x14ac:dyDescent="0.25"/>
    <row r="77" spans="1:17" s="12" customFormat="1" ht="17.399999999999999" x14ac:dyDescent="0.3">
      <c r="A77" s="253"/>
    </row>
    <row r="78" spans="1:17" s="12" customFormat="1" ht="17.399999999999999" x14ac:dyDescent="0.3">
      <c r="A78" s="253"/>
    </row>
    <row r="79" spans="1:17" s="12" customFormat="1" ht="17.399999999999999" x14ac:dyDescent="0.3">
      <c r="A79" s="253"/>
    </row>
    <row r="80" spans="1:17" s="12" customFormat="1" ht="17.399999999999999" x14ac:dyDescent="0.3">
      <c r="A80" s="253"/>
    </row>
    <row r="81" spans="1:17" s="12" customFormat="1" ht="17.399999999999999" x14ac:dyDescent="0.3">
      <c r="A81" s="253"/>
    </row>
    <row r="82" spans="1:17" s="12" customFormat="1" ht="17.399999999999999" x14ac:dyDescent="0.3">
      <c r="A82" s="253"/>
    </row>
    <row r="83" spans="1:17" s="12" customFormat="1" ht="17.399999999999999" x14ac:dyDescent="0.3">
      <c r="A83" s="253"/>
    </row>
    <row r="84" spans="1:17" s="12" customFormat="1" ht="17.399999999999999" x14ac:dyDescent="0.3">
      <c r="A84" s="253"/>
    </row>
    <row r="85" spans="1:17" s="12" customFormat="1" ht="17.399999999999999" x14ac:dyDescent="0.3">
      <c r="A85" s="253"/>
    </row>
    <row r="86" spans="1:17" s="12" customFormat="1" ht="17.399999999999999" x14ac:dyDescent="0.3">
      <c r="A86" s="253"/>
    </row>
    <row r="87" spans="1:17" s="12" customFormat="1" ht="17.399999999999999" x14ac:dyDescent="0.3">
      <c r="A87" s="253"/>
    </row>
    <row r="88" spans="1:17" s="12" customFormat="1" ht="17.399999999999999" x14ac:dyDescent="0.3">
      <c r="A88" s="253"/>
    </row>
    <row r="89" spans="1:17" s="12" customFormat="1" ht="17.399999999999999" x14ac:dyDescent="0.3">
      <c r="A89" s="253"/>
      <c r="B89" s="4" t="s">
        <v>281</v>
      </c>
    </row>
    <row r="90" spans="1:17" s="12" customFormat="1" ht="17.399999999999999" x14ac:dyDescent="0.3">
      <c r="A90" s="253"/>
    </row>
    <row r="91" spans="1:17" x14ac:dyDescent="0.25">
      <c r="A91" s="253">
        <v>16</v>
      </c>
      <c r="B91" s="4" t="s">
        <v>45</v>
      </c>
    </row>
    <row r="92" spans="1:17" x14ac:dyDescent="0.25"/>
    <row r="93" spans="1:17" s="12" customFormat="1" ht="17.399999999999999" x14ac:dyDescent="0.3">
      <c r="A93" s="253" t="s">
        <v>46</v>
      </c>
      <c r="B93" s="17" t="s">
        <v>47</v>
      </c>
      <c r="C93" s="17"/>
      <c r="D93" s="17"/>
      <c r="E93" s="17"/>
      <c r="F93" s="17"/>
      <c r="G93" s="17"/>
      <c r="H93" s="17"/>
      <c r="I93" s="17"/>
      <c r="J93" s="17"/>
      <c r="K93" s="17"/>
      <c r="L93" s="17"/>
      <c r="M93" s="17"/>
      <c r="N93" s="17"/>
      <c r="O93" s="17"/>
      <c r="P93" s="17"/>
      <c r="Q93" s="17"/>
    </row>
    <row r="94" spans="1:17" s="12" customFormat="1" ht="17.399999999999999" x14ac:dyDescent="0.3">
      <c r="A94" s="253"/>
    </row>
    <row r="95" spans="1:17" x14ac:dyDescent="0.25">
      <c r="A95" s="253">
        <v>17</v>
      </c>
      <c r="B95" s="4" t="s">
        <v>48</v>
      </c>
    </row>
    <row r="96" spans="1:17" x14ac:dyDescent="0.25"/>
    <row r="97" spans="1:14" x14ac:dyDescent="0.25">
      <c r="A97" s="253">
        <v>18</v>
      </c>
      <c r="B97" s="179" t="s">
        <v>49</v>
      </c>
    </row>
    <row r="98" spans="1:14" ht="12.75" customHeight="1" x14ac:dyDescent="0.25">
      <c r="B98" s="477" t="s">
        <v>50</v>
      </c>
      <c r="C98" s="477"/>
      <c r="D98" s="477"/>
      <c r="E98" s="477"/>
      <c r="F98" s="477"/>
      <c r="G98" s="477"/>
      <c r="H98" s="477"/>
      <c r="I98" s="477"/>
      <c r="J98" s="477"/>
      <c r="K98" s="477"/>
      <c r="L98" s="477"/>
      <c r="M98" s="477"/>
      <c r="N98" s="477"/>
    </row>
    <row r="99" spans="1:14" x14ac:dyDescent="0.25">
      <c r="B99" s="477"/>
      <c r="C99" s="477"/>
      <c r="D99" s="477"/>
      <c r="E99" s="477"/>
      <c r="F99" s="477"/>
      <c r="G99" s="477"/>
      <c r="H99" s="477"/>
      <c r="I99" s="477"/>
      <c r="J99" s="477"/>
      <c r="K99" s="477"/>
      <c r="L99" s="477"/>
      <c r="M99" s="477"/>
      <c r="N99" s="477"/>
    </row>
    <row r="100" spans="1:14" x14ac:dyDescent="0.25">
      <c r="B100" s="255"/>
      <c r="C100" s="255"/>
      <c r="D100" s="255"/>
      <c r="E100" s="255"/>
      <c r="F100" s="255"/>
      <c r="G100" s="255"/>
      <c r="H100" s="255"/>
      <c r="I100" s="255"/>
      <c r="J100" s="255"/>
      <c r="K100" s="255"/>
      <c r="L100" s="255"/>
      <c r="M100" s="255"/>
      <c r="N100" s="255"/>
    </row>
    <row r="101" spans="1:14" x14ac:dyDescent="0.25">
      <c r="A101" s="253">
        <v>19</v>
      </c>
      <c r="B101" s="179" t="s">
        <v>51</v>
      </c>
    </row>
    <row r="102" spans="1:14" ht="12.75" customHeight="1" x14ac:dyDescent="0.25">
      <c r="B102" s="476" t="s">
        <v>52</v>
      </c>
      <c r="C102" s="476"/>
      <c r="D102" s="476"/>
      <c r="E102" s="476"/>
      <c r="F102" s="476"/>
      <c r="G102" s="476"/>
      <c r="H102" s="476"/>
      <c r="I102" s="476"/>
      <c r="J102" s="476"/>
      <c r="K102" s="476"/>
      <c r="L102" s="476"/>
      <c r="M102" s="476"/>
      <c r="N102" s="476"/>
    </row>
    <row r="103" spans="1:14" x14ac:dyDescent="0.25">
      <c r="B103" s="476"/>
      <c r="C103" s="476"/>
      <c r="D103" s="476"/>
      <c r="E103" s="476"/>
      <c r="F103" s="476"/>
      <c r="G103" s="476"/>
      <c r="H103" s="476"/>
      <c r="I103" s="476"/>
      <c r="J103" s="476"/>
      <c r="K103" s="476"/>
      <c r="L103" s="476"/>
      <c r="M103" s="476"/>
      <c r="N103" s="476"/>
    </row>
    <row r="104" spans="1:14" x14ac:dyDescent="0.25">
      <c r="B104" s="476"/>
      <c r="C104" s="476"/>
      <c r="D104" s="476"/>
      <c r="E104" s="476"/>
      <c r="F104" s="476"/>
      <c r="G104" s="476"/>
      <c r="H104" s="476"/>
      <c r="I104" s="476"/>
      <c r="J104" s="476"/>
      <c r="K104" s="476"/>
      <c r="L104" s="476"/>
      <c r="M104" s="476"/>
      <c r="N104" s="476"/>
    </row>
    <row r="105" spans="1:14" x14ac:dyDescent="0.25">
      <c r="B105" s="255"/>
      <c r="C105" s="255"/>
      <c r="D105" s="255"/>
      <c r="E105" s="255"/>
      <c r="F105" s="255"/>
      <c r="G105" s="255"/>
      <c r="H105" s="255"/>
      <c r="I105" s="255"/>
      <c r="J105" s="255"/>
      <c r="K105" s="255"/>
      <c r="L105" s="255"/>
      <c r="M105" s="255"/>
      <c r="N105" s="255"/>
    </row>
    <row r="106" spans="1:14" x14ac:dyDescent="0.25">
      <c r="A106" s="253">
        <v>20</v>
      </c>
      <c r="B106" s="256" t="s">
        <v>53</v>
      </c>
      <c r="C106" s="255"/>
      <c r="D106" s="255"/>
      <c r="E106" s="255"/>
      <c r="F106" s="255"/>
      <c r="G106" s="255"/>
      <c r="H106" s="255"/>
      <c r="I106" s="255"/>
      <c r="J106" s="255"/>
      <c r="K106" s="255"/>
      <c r="L106" s="255"/>
      <c r="M106" s="255"/>
      <c r="N106" s="255"/>
    </row>
    <row r="107" spans="1:14" x14ac:dyDescent="0.25">
      <c r="B107" s="256"/>
      <c r="C107" s="256"/>
      <c r="D107" s="256"/>
      <c r="E107" s="256"/>
      <c r="F107" s="256"/>
      <c r="G107" s="256"/>
      <c r="H107" s="256"/>
      <c r="I107" s="256"/>
      <c r="J107" s="256"/>
      <c r="K107" s="256"/>
      <c r="L107" s="256"/>
      <c r="M107" s="256"/>
      <c r="N107" s="256"/>
    </row>
    <row r="108" spans="1:14" ht="14.25" customHeight="1" x14ac:dyDescent="0.25">
      <c r="B108" s="256" t="s">
        <v>54</v>
      </c>
      <c r="C108" s="256"/>
      <c r="D108" s="256"/>
      <c r="E108" s="256"/>
      <c r="F108" s="256"/>
      <c r="G108" s="256"/>
      <c r="H108" s="256"/>
      <c r="I108" s="256"/>
      <c r="J108" s="256"/>
      <c r="K108" s="256"/>
      <c r="L108" s="256"/>
      <c r="M108" s="256"/>
      <c r="N108" s="256"/>
    </row>
    <row r="109" spans="1:14" x14ac:dyDescent="0.25">
      <c r="B109" s="257" t="s">
        <v>55</v>
      </c>
    </row>
    <row r="110" spans="1:14" ht="15.6" x14ac:dyDescent="0.25">
      <c r="B110" s="258" t="s">
        <v>56</v>
      </c>
    </row>
    <row r="111" spans="1:14" ht="15.6" x14ac:dyDescent="0.25">
      <c r="B111" s="258" t="s">
        <v>57</v>
      </c>
    </row>
    <row r="112" spans="1:14" ht="15.6" x14ac:dyDescent="0.25">
      <c r="B112" s="175" t="s">
        <v>58</v>
      </c>
    </row>
    <row r="113" spans="1:17" ht="15.6" x14ac:dyDescent="0.25">
      <c r="B113" s="175" t="s">
        <v>59</v>
      </c>
    </row>
    <row r="114" spans="1:17" x14ac:dyDescent="0.25">
      <c r="B114" s="174"/>
    </row>
    <row r="115" spans="1:17" x14ac:dyDescent="0.25">
      <c r="B115" s="175" t="s">
        <v>60</v>
      </c>
    </row>
    <row r="116" spans="1:17" x14ac:dyDescent="0.25">
      <c r="B116" s="175" t="s">
        <v>61</v>
      </c>
    </row>
    <row r="117" spans="1:17" x14ac:dyDescent="0.25">
      <c r="B117" s="174"/>
    </row>
    <row r="118" spans="1:17" x14ac:dyDescent="0.25">
      <c r="A118" s="253">
        <v>21</v>
      </c>
      <c r="B118" s="4" t="s">
        <v>62</v>
      </c>
    </row>
    <row r="119" spans="1:17" x14ac:dyDescent="0.25">
      <c r="A119" s="253">
        <v>22</v>
      </c>
      <c r="B119" s="4" t="s">
        <v>63</v>
      </c>
    </row>
    <row r="120" spans="1:17" x14ac:dyDescent="0.25"/>
    <row r="121" spans="1:17" s="12" customFormat="1" ht="17.399999999999999" x14ac:dyDescent="0.3">
      <c r="A121" s="253" t="s">
        <v>64</v>
      </c>
      <c r="B121" s="17" t="s">
        <v>65</v>
      </c>
      <c r="C121" s="17"/>
      <c r="D121" s="17"/>
      <c r="E121" s="17"/>
      <c r="F121" s="17"/>
      <c r="G121" s="17"/>
      <c r="H121" s="17"/>
      <c r="I121" s="17"/>
      <c r="J121" s="17"/>
      <c r="K121" s="17"/>
      <c r="L121" s="17"/>
      <c r="M121" s="17"/>
      <c r="N121" s="17"/>
      <c r="O121" s="17"/>
      <c r="P121" s="17"/>
      <c r="Q121" s="17"/>
    </row>
    <row r="122" spans="1:17" s="12" customFormat="1" ht="17.399999999999999" x14ac:dyDescent="0.3">
      <c r="A122" s="253"/>
    </row>
    <row r="123" spans="1:17" x14ac:dyDescent="0.25">
      <c r="A123" s="253">
        <v>23</v>
      </c>
      <c r="B123" s="4" t="s">
        <v>66</v>
      </c>
    </row>
    <row r="124" spans="1:17" x14ac:dyDescent="0.25">
      <c r="B124" s="477" t="s">
        <v>67</v>
      </c>
      <c r="C124" s="477"/>
      <c r="D124" s="477"/>
      <c r="E124" s="477"/>
      <c r="F124" s="477"/>
      <c r="G124" s="477"/>
      <c r="H124" s="477"/>
      <c r="I124" s="477"/>
      <c r="J124" s="477"/>
      <c r="K124" s="176"/>
    </row>
    <row r="125" spans="1:17" x14ac:dyDescent="0.25">
      <c r="B125" s="477"/>
      <c r="C125" s="477"/>
      <c r="D125" s="477"/>
      <c r="E125" s="477"/>
      <c r="F125" s="477"/>
      <c r="G125" s="477"/>
      <c r="H125" s="477"/>
      <c r="I125" s="477"/>
      <c r="J125" s="477"/>
    </row>
    <row r="126" spans="1:17" x14ac:dyDescent="0.25"/>
    <row r="127" spans="1:17" x14ac:dyDescent="0.25">
      <c r="A127" s="253">
        <v>24</v>
      </c>
      <c r="B127" s="4" t="s">
        <v>68</v>
      </c>
    </row>
    <row r="128" spans="1:17" x14ac:dyDescent="0.25"/>
    <row r="129" spans="1:17" s="12" customFormat="1" ht="17.399999999999999" x14ac:dyDescent="0.3">
      <c r="A129" s="253" t="s">
        <v>69</v>
      </c>
      <c r="B129" s="17" t="s">
        <v>70</v>
      </c>
      <c r="C129" s="17"/>
      <c r="D129" s="17"/>
      <c r="E129" s="17"/>
      <c r="F129" s="17"/>
      <c r="G129" s="17"/>
      <c r="H129" s="17"/>
      <c r="I129" s="17"/>
      <c r="J129" s="17"/>
      <c r="K129" s="17"/>
      <c r="L129" s="17"/>
      <c r="M129" s="17"/>
      <c r="N129" s="17"/>
      <c r="O129" s="17"/>
      <c r="P129" s="17"/>
      <c r="Q129" s="17"/>
    </row>
    <row r="130" spans="1:17" x14ac:dyDescent="0.25"/>
    <row r="131" spans="1:17" x14ac:dyDescent="0.25">
      <c r="A131" s="253">
        <v>25</v>
      </c>
      <c r="B131" s="4" t="s">
        <v>71</v>
      </c>
    </row>
    <row r="132" spans="1:17" x14ac:dyDescent="0.25"/>
    <row r="133" spans="1:17" ht="17.399999999999999" x14ac:dyDescent="0.3">
      <c r="A133" s="253" t="s">
        <v>72</v>
      </c>
      <c r="B133" s="17" t="s">
        <v>73</v>
      </c>
      <c r="C133" s="17"/>
      <c r="D133" s="17"/>
      <c r="E133" s="17"/>
      <c r="F133" s="17"/>
      <c r="G133" s="17"/>
      <c r="H133" s="17"/>
      <c r="I133" s="17"/>
      <c r="J133" s="17"/>
      <c r="K133" s="17"/>
      <c r="L133" s="17"/>
      <c r="M133" s="17"/>
      <c r="N133" s="17"/>
      <c r="O133" s="17"/>
      <c r="P133" s="17"/>
      <c r="Q133" s="17"/>
    </row>
    <row r="134" spans="1:17" x14ac:dyDescent="0.25"/>
    <row r="135" spans="1:17" x14ac:dyDescent="0.25">
      <c r="A135" s="253">
        <v>26</v>
      </c>
      <c r="B135" s="4" t="s">
        <v>74</v>
      </c>
    </row>
    <row r="136" spans="1:17" x14ac:dyDescent="0.25">
      <c r="A136" s="253">
        <v>27</v>
      </c>
      <c r="B136" s="4" t="s">
        <v>75</v>
      </c>
    </row>
    <row r="137" spans="1:17" x14ac:dyDescent="0.25"/>
    <row r="138" spans="1:17" ht="17.399999999999999" x14ac:dyDescent="0.3">
      <c r="A138" s="253" t="s">
        <v>76</v>
      </c>
      <c r="B138" s="17" t="s">
        <v>77</v>
      </c>
      <c r="C138" s="17"/>
      <c r="D138" s="17"/>
      <c r="E138" s="17"/>
      <c r="F138" s="17"/>
      <c r="G138" s="17"/>
      <c r="H138" s="17"/>
      <c r="I138" s="17"/>
      <c r="J138" s="17"/>
      <c r="K138" s="17"/>
      <c r="L138" s="17"/>
      <c r="M138" s="17"/>
      <c r="N138" s="17"/>
      <c r="O138" s="17"/>
      <c r="P138" s="17"/>
      <c r="Q138" s="17"/>
    </row>
    <row r="139" spans="1:17" x14ac:dyDescent="0.25"/>
    <row r="140" spans="1:17" x14ac:dyDescent="0.25">
      <c r="A140" s="253">
        <v>28</v>
      </c>
      <c r="B140" s="4" t="s">
        <v>78</v>
      </c>
    </row>
    <row r="141" spans="1:17" x14ac:dyDescent="0.25"/>
    <row r="142" spans="1:17" ht="15.6" x14ac:dyDescent="0.3">
      <c r="A142" s="253">
        <v>29</v>
      </c>
      <c r="B142" s="4" t="s">
        <v>79</v>
      </c>
      <c r="C142" s="37"/>
      <c r="D142" s="37"/>
      <c r="E142" s="37"/>
      <c r="F142" s="37"/>
      <c r="G142" s="37"/>
      <c r="H142" s="37"/>
      <c r="I142" s="37"/>
      <c r="J142" s="37"/>
      <c r="K142" s="37"/>
      <c r="L142" s="37"/>
    </row>
    <row r="143" spans="1:17" x14ac:dyDescent="0.25">
      <c r="B143" s="4" t="s">
        <v>80</v>
      </c>
      <c r="E143" s="18" t="s">
        <v>81</v>
      </c>
    </row>
    <row r="144" spans="1:17" ht="13.2" customHeight="1" x14ac:dyDescent="0.25"/>
    <row r="145" spans="1:17" ht="13.2" customHeight="1" x14ac:dyDescent="0.25"/>
    <row r="146" spans="1:17" ht="17.399999999999999" x14ac:dyDescent="0.3">
      <c r="A146" s="253" t="s">
        <v>82</v>
      </c>
      <c r="B146" s="17" t="s">
        <v>83</v>
      </c>
      <c r="C146" s="17"/>
      <c r="D146" s="17"/>
      <c r="E146" s="17"/>
      <c r="F146" s="17"/>
      <c r="G146" s="17"/>
      <c r="H146" s="17"/>
      <c r="I146" s="17"/>
      <c r="J146" s="17"/>
      <c r="K146" s="17"/>
      <c r="L146" s="17"/>
      <c r="M146" s="17"/>
      <c r="N146" s="17"/>
      <c r="O146" s="17"/>
      <c r="P146" s="17"/>
      <c r="Q146" s="17"/>
    </row>
    <row r="147" spans="1:17" ht="13.2" customHeight="1" x14ac:dyDescent="0.25">
      <c r="A147" s="253">
        <v>30</v>
      </c>
      <c r="B147" t="s">
        <v>84</v>
      </c>
    </row>
    <row r="148" spans="1:17" ht="13.2" customHeight="1" x14ac:dyDescent="0.25">
      <c r="B148" s="38" t="s">
        <v>85</v>
      </c>
    </row>
    <row r="149" spans="1:17" ht="13.2" customHeight="1" x14ac:dyDescent="0.25">
      <c r="B149" s="38"/>
    </row>
    <row r="150" spans="1:17" ht="13.2" customHeight="1" x14ac:dyDescent="0.25">
      <c r="A150" s="253">
        <v>31</v>
      </c>
      <c r="B150" s="4" t="s">
        <v>86</v>
      </c>
    </row>
    <row r="151" spans="1:17" ht="13.2" customHeight="1" x14ac:dyDescent="0.25"/>
    <row r="152" spans="1:17" ht="13.2" customHeight="1" x14ac:dyDescent="0.25"/>
    <row r="153" spans="1:17" ht="13.2" customHeight="1" x14ac:dyDescent="0.25"/>
    <row r="154" spans="1:17" ht="13.2" customHeight="1" x14ac:dyDescent="0.25"/>
    <row r="155" spans="1:17" ht="13.2" customHeight="1" x14ac:dyDescent="0.25"/>
    <row r="156" spans="1:17" ht="13.2" customHeight="1" x14ac:dyDescent="0.25"/>
    <row r="157" spans="1:17" ht="13.2" customHeight="1" x14ac:dyDescent="0.25"/>
    <row r="158" spans="1:17" ht="13.2" customHeight="1" x14ac:dyDescent="0.25"/>
    <row r="159" spans="1:17" ht="13.2" customHeight="1" x14ac:dyDescent="0.25"/>
    <row r="160" spans="1:17" ht="13.2" customHeight="1" x14ac:dyDescent="0.25"/>
    <row r="161" ht="13.2" customHeight="1" x14ac:dyDescent="0.25"/>
    <row r="162" ht="13.2" customHeight="1" x14ac:dyDescent="0.25"/>
    <row r="163" ht="13.2" customHeight="1" x14ac:dyDescent="0.25"/>
    <row r="164" ht="13.2" customHeight="1" x14ac:dyDescent="0.25"/>
    <row r="165" ht="13.2" customHeight="1" x14ac:dyDescent="0.25"/>
    <row r="166" ht="13.2" customHeight="1" x14ac:dyDescent="0.25"/>
    <row r="167" ht="13.2" customHeight="1" x14ac:dyDescent="0.25"/>
    <row r="168" ht="13.2" customHeight="1" x14ac:dyDescent="0.25"/>
    <row r="169" ht="13.2" customHeight="1" x14ac:dyDescent="0.25"/>
    <row r="170" ht="13.2" customHeight="1" x14ac:dyDescent="0.25"/>
    <row r="171" ht="13.2" customHeight="1" x14ac:dyDescent="0.25"/>
    <row r="172" ht="13.2" customHeight="1" x14ac:dyDescent="0.25"/>
    <row r="173" ht="13.2" customHeight="1" x14ac:dyDescent="0.25"/>
    <row r="174" ht="13.2" customHeight="1" x14ac:dyDescent="0.25"/>
    <row r="175" ht="13.2" customHeight="1" x14ac:dyDescent="0.25"/>
    <row r="176" ht="13.2" customHeight="1" x14ac:dyDescent="0.25"/>
    <row r="177" ht="13.2" customHeight="1" x14ac:dyDescent="0.25"/>
    <row r="178" ht="13.2" customHeight="1" x14ac:dyDescent="0.25"/>
    <row r="179" ht="13.2" customHeight="1" x14ac:dyDescent="0.25"/>
    <row r="180" ht="13.2" customHeight="1" x14ac:dyDescent="0.25"/>
    <row r="181" ht="13.2" customHeight="1" x14ac:dyDescent="0.25"/>
    <row r="182" ht="13.2" customHeight="1" x14ac:dyDescent="0.25"/>
    <row r="183" ht="13.2" customHeight="1" x14ac:dyDescent="0.25"/>
    <row r="184" ht="13.2" customHeight="1" x14ac:dyDescent="0.25"/>
    <row r="185" ht="13.2"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13.2"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13.2" customHeight="1" x14ac:dyDescent="0.25"/>
    <row r="213" ht="13.2" customHeight="1" x14ac:dyDescent="0.25"/>
    <row r="214" ht="13.2" customHeight="1" x14ac:dyDescent="0.25"/>
    <row r="215" ht="13.2" customHeight="1" x14ac:dyDescent="0.25"/>
    <row r="216" ht="13.2" customHeight="1" x14ac:dyDescent="0.25"/>
    <row r="217" ht="13.2"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row r="234" ht="13.2" customHeight="1" x14ac:dyDescent="0.25"/>
    <row r="235" ht="13.2" customHeight="1" x14ac:dyDescent="0.25"/>
    <row r="236" ht="13.2" customHeight="1" x14ac:dyDescent="0.25"/>
    <row r="237" ht="13.2" customHeight="1" x14ac:dyDescent="0.25"/>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Basisgegevens!C27</f>
        <v>0</v>
      </c>
      <c r="D4" s="29"/>
      <c r="E4" s="29"/>
      <c r="F4" s="29"/>
      <c r="I4" s="29"/>
      <c r="Q4" s="29"/>
      <c r="R4" s="29"/>
      <c r="S4" s="29"/>
      <c r="T4" s="29"/>
      <c r="U4" s="29"/>
      <c r="V4" s="29"/>
      <c r="W4" s="29"/>
      <c r="X4" s="29"/>
      <c r="Y4" s="29"/>
      <c r="Z4" s="29"/>
      <c r="AA4" s="29"/>
    </row>
    <row r="5" spans="1:29" ht="13.8" thickBot="1" x14ac:dyDescent="0.3">
      <c r="B5" s="189" t="s">
        <v>146</v>
      </c>
      <c r="C5" s="59">
        <f>Basisgegevens!F27</f>
        <v>0</v>
      </c>
      <c r="D5" s="29"/>
      <c r="E5" s="29"/>
      <c r="F5" s="29"/>
      <c r="I5" s="29"/>
      <c r="Q5" s="29"/>
      <c r="R5" s="29"/>
      <c r="S5" s="29"/>
      <c r="T5" s="29"/>
      <c r="U5" s="29"/>
      <c r="V5" s="29"/>
      <c r="W5" s="29"/>
      <c r="X5" s="29"/>
      <c r="Y5" s="29"/>
      <c r="Z5" s="29"/>
      <c r="AA5" s="29"/>
    </row>
    <row r="6" spans="1:29" ht="13.8" thickBot="1" x14ac:dyDescent="0.3">
      <c r="B6" s="189" t="s">
        <v>147</v>
      </c>
      <c r="C6" s="59">
        <f>Basisgegevens!G27</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hqCR5IM1EEXUOTJrZMrx78JZGWm1LgrSxgR2tVZffsFiwoRh9AsoRQxmpCFOgy8Tbkmzc3Auc/3JPe4cqrE+w==" saltValue="xiyPhlq0ZlBJnGkOPqA2t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Basisgegevens!C28</f>
        <v>0</v>
      </c>
      <c r="D4" s="29"/>
      <c r="E4" s="29"/>
      <c r="F4" s="29"/>
      <c r="I4" s="29"/>
      <c r="Q4" s="29"/>
      <c r="R4" s="29"/>
      <c r="S4" s="29"/>
      <c r="T4" s="29"/>
      <c r="U4" s="29"/>
      <c r="V4" s="29"/>
      <c r="W4" s="29"/>
      <c r="X4" s="29"/>
      <c r="Y4" s="29"/>
      <c r="Z4" s="29"/>
      <c r="AA4" s="29"/>
    </row>
    <row r="5" spans="1:29" ht="13.8" thickBot="1" x14ac:dyDescent="0.3">
      <c r="B5" s="189" t="s">
        <v>146</v>
      </c>
      <c r="C5" s="59">
        <f>Basisgegevens!F28</f>
        <v>0</v>
      </c>
      <c r="D5" s="29"/>
      <c r="E5" s="29"/>
      <c r="F5" s="29"/>
      <c r="I5" s="29"/>
      <c r="Q5" s="29"/>
      <c r="R5" s="29"/>
      <c r="S5" s="29"/>
      <c r="T5" s="29"/>
      <c r="U5" s="29"/>
      <c r="V5" s="29"/>
      <c r="W5" s="29"/>
      <c r="X5" s="29"/>
      <c r="Y5" s="29"/>
      <c r="Z5" s="29"/>
      <c r="AA5" s="29"/>
    </row>
    <row r="6" spans="1:29" ht="13.8" thickBot="1" x14ac:dyDescent="0.3">
      <c r="B6" s="189" t="s">
        <v>147</v>
      </c>
      <c r="C6" s="59">
        <f>Basisgegevens!G28</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wG6r+L8Th+oKDJCuQxY1aa7vsBEH4zXVgS3fVTvnBSVt2EwsSZTeuoGwP5P5Gx/P0cfvMC0KRzAtXpoe7q/9w==" saltValue="fsWTDdrO/5a7mXZ8vuky4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Basisgegevens!C29</f>
        <v>0</v>
      </c>
      <c r="D4" s="29"/>
      <c r="E4" s="29"/>
      <c r="F4" s="29"/>
      <c r="I4" s="29"/>
      <c r="Q4" s="29"/>
      <c r="R4" s="29"/>
      <c r="S4" s="29"/>
      <c r="T4" s="29"/>
      <c r="U4" s="29"/>
      <c r="V4" s="29"/>
      <c r="W4" s="29"/>
      <c r="X4" s="29"/>
      <c r="Y4" s="29"/>
      <c r="Z4" s="29"/>
      <c r="AA4" s="29"/>
    </row>
    <row r="5" spans="1:29" ht="13.8" thickBot="1" x14ac:dyDescent="0.3">
      <c r="B5" s="189" t="s">
        <v>146</v>
      </c>
      <c r="C5" s="59">
        <f>Basisgegevens!F29</f>
        <v>0</v>
      </c>
      <c r="D5" s="29"/>
      <c r="E5" s="29"/>
      <c r="F5" s="29"/>
      <c r="I5" s="29"/>
      <c r="Q5" s="29"/>
      <c r="R5" s="29"/>
      <c r="S5" s="29"/>
      <c r="T5" s="29"/>
      <c r="U5" s="29"/>
      <c r="V5" s="29"/>
      <c r="W5" s="29"/>
      <c r="X5" s="29"/>
      <c r="Y5" s="29"/>
      <c r="Z5" s="29"/>
      <c r="AA5" s="29"/>
    </row>
    <row r="6" spans="1:29" ht="13.8" thickBot="1" x14ac:dyDescent="0.3">
      <c r="B6" s="189" t="s">
        <v>147</v>
      </c>
      <c r="C6" s="59">
        <f>Basisgegevens!G29</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jVHoHC0QHWO6plWSxDak58rjTbKvqY+HBmnAMm9HZf7g3liZOw6F1RzGX/4t9nojJIFxAfGHsr0e6XZlH7fOQ==" saltValue="ckmUznjUx9/5kLmdXpfCt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pageSetUpPr fitToPage="1"/>
  </sheetPr>
  <dimension ref="A1:XFB286"/>
  <sheetViews>
    <sheetView zoomScale="85" zoomScaleNormal="85" workbookViewId="0">
      <pane ySplit="8" topLeftCell="A23"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Basisgegevens!C30</f>
        <v>0</v>
      </c>
      <c r="D4" s="29"/>
      <c r="E4" s="29"/>
      <c r="F4" s="29"/>
      <c r="I4" s="29"/>
      <c r="Q4" s="29"/>
      <c r="R4" s="29"/>
      <c r="S4" s="29"/>
      <c r="T4" s="29"/>
      <c r="U4" s="29"/>
      <c r="V4" s="29"/>
      <c r="W4" s="29"/>
      <c r="X4" s="29"/>
      <c r="Y4" s="29"/>
      <c r="Z4" s="29"/>
      <c r="AA4" s="29"/>
    </row>
    <row r="5" spans="1:29" ht="13.8" thickBot="1" x14ac:dyDescent="0.3">
      <c r="B5" s="189" t="s">
        <v>146</v>
      </c>
      <c r="C5" s="59">
        <f>Basisgegevens!F30</f>
        <v>0</v>
      </c>
      <c r="D5" s="29"/>
      <c r="E5" s="29"/>
      <c r="F5" s="29"/>
      <c r="I5" s="29"/>
      <c r="Q5" s="29"/>
      <c r="R5" s="29"/>
      <c r="S5" s="29"/>
      <c r="T5" s="29"/>
      <c r="U5" s="29"/>
      <c r="V5" s="29"/>
      <c r="W5" s="29"/>
      <c r="X5" s="29"/>
      <c r="Y5" s="29"/>
      <c r="Z5" s="29"/>
      <c r="AA5" s="29"/>
    </row>
    <row r="6" spans="1:29" ht="13.8" thickBot="1" x14ac:dyDescent="0.3">
      <c r="B6" s="189" t="s">
        <v>147</v>
      </c>
      <c r="C6" s="59">
        <f>Basisgegevens!G30</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76d2b+sl/x07xgT86i3vK6eN92K1+TBDEbVd3KQRTR1j5zxD0znX2Jf68/E524+gp0qaiCWb9+3Wf7WZnd2QSA==" saltValue="U7uef8VoPhkm0lQZQxzWU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pageSetUpPr fitToPage="1"/>
  </sheetPr>
  <dimension ref="A1:XFB286"/>
  <sheetViews>
    <sheetView topLeftCell="G1"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Basisgegevens!C31</f>
        <v>0</v>
      </c>
      <c r="D4" s="29"/>
      <c r="E4" s="29"/>
      <c r="F4" s="29"/>
      <c r="I4" s="29"/>
      <c r="Q4" s="29"/>
      <c r="R4" s="29"/>
      <c r="S4" s="29"/>
      <c r="T4" s="29"/>
      <c r="U4" s="29"/>
      <c r="V4" s="29"/>
      <c r="W4" s="29"/>
      <c r="X4" s="29"/>
      <c r="Y4" s="29"/>
      <c r="Z4" s="29"/>
      <c r="AA4" s="29"/>
    </row>
    <row r="5" spans="1:29" ht="13.8" thickBot="1" x14ac:dyDescent="0.3">
      <c r="B5" s="189" t="s">
        <v>146</v>
      </c>
      <c r="C5" s="59">
        <f>Basisgegevens!F31</f>
        <v>0</v>
      </c>
      <c r="D5" s="29"/>
      <c r="E5" s="29"/>
      <c r="F5" s="29"/>
      <c r="I5" s="29"/>
      <c r="Q5" s="29"/>
      <c r="R5" s="29"/>
      <c r="S5" s="29"/>
      <c r="T5" s="29"/>
      <c r="U5" s="29"/>
      <c r="V5" s="29"/>
      <c r="W5" s="29"/>
      <c r="X5" s="29"/>
      <c r="Y5" s="29"/>
      <c r="Z5" s="29"/>
      <c r="AA5" s="29"/>
    </row>
    <row r="6" spans="1:29" ht="13.8" thickBot="1" x14ac:dyDescent="0.3">
      <c r="B6" s="189" t="s">
        <v>147</v>
      </c>
      <c r="C6" s="59">
        <f>Basisgegevens!G31</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GFvJREDXYKZc48M+Z9nKJWJzf/5+OnLjj+AeqynUSQ00qLqBMIr0UgbMqK4xVLy6R/+CiemkTS46J1tZILKxZA==" saltValue="Ndef3YnrzvnuBQE4b9N1P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09375" defaultRowHeight="13.2" outlineLevelRow="1" x14ac:dyDescent="0.25"/>
  <cols>
    <col min="1" max="1" width="5.109375" style="28" customWidth="1"/>
    <col min="2" max="2" width="23.88671875" style="28" customWidth="1"/>
    <col min="3" max="3" width="16.5546875" style="28" customWidth="1"/>
    <col min="4" max="4" width="8" style="28" customWidth="1"/>
    <col min="5" max="5" width="18.109375" style="28" customWidth="1"/>
    <col min="6" max="6" width="10.33203125" style="28" customWidth="1"/>
    <col min="7" max="7" width="16.44140625" style="28" customWidth="1"/>
    <col min="8" max="8" width="8" style="28" customWidth="1"/>
    <col min="9" max="9" width="15.5546875" style="28" customWidth="1"/>
    <col min="10" max="10" width="10.6640625" style="28" customWidth="1"/>
    <col min="11" max="11" width="19.109375" style="28" customWidth="1"/>
    <col min="12" max="12" width="10" style="28" customWidth="1"/>
    <col min="13" max="13" width="19" style="28" customWidth="1"/>
    <col min="14" max="14" width="8.88671875" style="28" customWidth="1"/>
    <col min="15" max="15" width="19.109375" style="28" customWidth="1"/>
    <col min="16" max="16" width="9.88671875" style="28" customWidth="1"/>
    <col min="17" max="17" width="16" style="28" customWidth="1"/>
    <col min="18" max="18" width="10.5546875" style="28" customWidth="1"/>
    <col min="19" max="19" width="15.88671875" style="28" customWidth="1"/>
    <col min="20" max="20" width="9.88671875" style="28" customWidth="1"/>
    <col min="21" max="21" width="14" style="28" customWidth="1"/>
    <col min="22" max="22" width="9.88671875" style="28" customWidth="1"/>
    <col min="23" max="23" width="17" style="28" customWidth="1"/>
    <col min="24" max="24" width="9.88671875" style="28" customWidth="1"/>
    <col min="25" max="25" width="16.33203125" style="28" customWidth="1"/>
    <col min="26" max="26" width="9.88671875" style="28" customWidth="1"/>
    <col min="27" max="27" width="18.109375" style="28" customWidth="1"/>
    <col min="28" max="28" width="9.88671875" style="28" customWidth="1"/>
    <col min="29" max="29" width="12.44140625" style="28" customWidth="1"/>
    <col min="30" max="30" width="9.88671875" style="28" customWidth="1"/>
    <col min="31" max="31" width="2.88671875" style="28" customWidth="1"/>
    <col min="32" max="32" width="16.109375" style="28" customWidth="1"/>
    <col min="33" max="16384" width="9.109375" style="28"/>
  </cols>
  <sheetData>
    <row r="2" spans="2:33" ht="17.399999999999999" x14ac:dyDescent="0.25">
      <c r="B2" s="471" t="s">
        <v>206</v>
      </c>
    </row>
    <row r="3" spans="2:33" ht="13.8" thickBot="1" x14ac:dyDescent="0.3"/>
    <row r="4" spans="2:33" s="182" customFormat="1" ht="32.1" customHeight="1" thickBot="1" x14ac:dyDescent="0.3">
      <c r="C4" s="557" t="s">
        <v>207</v>
      </c>
      <c r="D4" s="558"/>
      <c r="E4" s="559" t="s">
        <v>208</v>
      </c>
      <c r="F4" s="560"/>
      <c r="G4" s="561" t="s">
        <v>192</v>
      </c>
      <c r="H4" s="562"/>
      <c r="I4" s="561" t="s">
        <v>167</v>
      </c>
      <c r="J4" s="562"/>
      <c r="K4" s="561" t="s">
        <v>274</v>
      </c>
      <c r="L4" s="562"/>
      <c r="M4" s="561" t="s">
        <v>190</v>
      </c>
      <c r="N4" s="562"/>
      <c r="O4" s="561" t="s">
        <v>165</v>
      </c>
      <c r="P4" s="562"/>
      <c r="Q4" s="555" t="s">
        <v>209</v>
      </c>
      <c r="R4" s="556"/>
      <c r="S4" s="555" t="s">
        <v>210</v>
      </c>
      <c r="T4" s="556"/>
      <c r="U4" s="555" t="s">
        <v>211</v>
      </c>
      <c r="V4" s="556"/>
      <c r="W4" s="555" t="s">
        <v>212</v>
      </c>
      <c r="X4" s="556"/>
      <c r="Y4" s="555" t="s">
        <v>213</v>
      </c>
      <c r="Z4" s="556"/>
      <c r="AA4" s="555" t="s">
        <v>173</v>
      </c>
      <c r="AB4" s="556"/>
      <c r="AC4" s="555" t="s">
        <v>187</v>
      </c>
      <c r="AD4" s="556"/>
    </row>
    <row r="5" spans="2:33" s="53" customFormat="1" ht="29.1" customHeight="1" thickBot="1" x14ac:dyDescent="0.3">
      <c r="B5" s="182"/>
      <c r="C5" s="190" t="s">
        <v>214</v>
      </c>
      <c r="D5" s="191" t="s">
        <v>215</v>
      </c>
      <c r="E5" s="190" t="s">
        <v>214</v>
      </c>
      <c r="F5" s="192" t="s">
        <v>215</v>
      </c>
      <c r="G5" s="190" t="s">
        <v>214</v>
      </c>
      <c r="H5" s="191" t="s">
        <v>215</v>
      </c>
      <c r="I5" s="190" t="s">
        <v>214</v>
      </c>
      <c r="J5" s="192" t="s">
        <v>215</v>
      </c>
      <c r="K5" s="190" t="s">
        <v>214</v>
      </c>
      <c r="L5" s="191" t="s">
        <v>215</v>
      </c>
      <c r="M5" s="190" t="s">
        <v>214</v>
      </c>
      <c r="N5" s="191" t="s">
        <v>215</v>
      </c>
      <c r="O5" s="190" t="s">
        <v>214</v>
      </c>
      <c r="P5" s="192" t="s">
        <v>215</v>
      </c>
      <c r="Q5" s="190" t="s">
        <v>214</v>
      </c>
      <c r="R5" s="191" t="s">
        <v>215</v>
      </c>
      <c r="S5" s="190" t="s">
        <v>214</v>
      </c>
      <c r="T5" s="191" t="s">
        <v>215</v>
      </c>
      <c r="U5" s="190" t="s">
        <v>214</v>
      </c>
      <c r="V5" s="191" t="s">
        <v>215</v>
      </c>
      <c r="W5" s="190" t="s">
        <v>214</v>
      </c>
      <c r="X5" s="191" t="s">
        <v>215</v>
      </c>
      <c r="Y5" s="190" t="s">
        <v>214</v>
      </c>
      <c r="Z5" s="191" t="s">
        <v>215</v>
      </c>
      <c r="AA5" s="190" t="s">
        <v>214</v>
      </c>
      <c r="AB5" s="191" t="s">
        <v>215</v>
      </c>
      <c r="AC5" s="190" t="s">
        <v>214</v>
      </c>
      <c r="AD5" s="191" t="s">
        <v>215</v>
      </c>
      <c r="AE5" s="157"/>
      <c r="AF5" s="158" t="s">
        <v>216</v>
      </c>
    </row>
    <row r="6" spans="2:33" x14ac:dyDescent="0.25">
      <c r="B6" s="259" t="s">
        <v>98</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5">
      <c r="B7" s="260" t="s">
        <v>102</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5">
        <f>IFERROR(INDEX('Dln 2'!$M:$M,MATCH($AC$4,'Dln 2'!$L:$L,0),1),0)</f>
        <v>0</v>
      </c>
      <c r="AE7" s="235"/>
      <c r="AF7" s="236">
        <f t="shared" ref="AF7:AF24" si="0">SUM(C7,E7,G7,I7,K7,M7,O7,Q7,S7,U7,W7,Y7,AA7,AC7)</f>
        <v>0</v>
      </c>
      <c r="AG7" s="281" t="b">
        <f>AF6='Dln 2'!L229</f>
        <v>1</v>
      </c>
    </row>
    <row r="8" spans="2:33" x14ac:dyDescent="0.25">
      <c r="B8" s="260" t="s">
        <v>103</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5">
        <f>IFERROR(INDEX('Dln 3'!$M:$M,MATCH($AC$4,'Dln 3'!$L:$L,0),1),0)</f>
        <v>0</v>
      </c>
      <c r="AE8" s="235"/>
      <c r="AF8" s="236">
        <f t="shared" si="0"/>
        <v>0</v>
      </c>
      <c r="AG8" s="281" t="b">
        <f>AF6='Dln 3'!L229</f>
        <v>1</v>
      </c>
    </row>
    <row r="9" spans="2:33" x14ac:dyDescent="0.25">
      <c r="B9" s="260" t="s">
        <v>104</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5">
        <f>IFERROR(INDEX('Dln 4'!$M:$M,MATCH($AC$4,'Dln 4'!$L:$L,0),1),0)</f>
        <v>0</v>
      </c>
      <c r="AE9" s="235"/>
      <c r="AF9" s="236">
        <f t="shared" si="0"/>
        <v>0</v>
      </c>
      <c r="AG9" s="281" t="b">
        <f>AF6='Dln 4'!L229</f>
        <v>1</v>
      </c>
    </row>
    <row r="10" spans="2:33" x14ac:dyDescent="0.25">
      <c r="B10" s="260" t="s">
        <v>105</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5">
        <f>IFERROR(INDEX('Dln 5'!$M:$M,MATCH($AC$4,'Dln 5'!$L:$L,0),1),0)</f>
        <v>0</v>
      </c>
      <c r="AE10" s="235"/>
      <c r="AF10" s="236">
        <f t="shared" si="0"/>
        <v>0</v>
      </c>
      <c r="AG10" s="281" t="b">
        <f>AF6='Dln 5'!L229</f>
        <v>1</v>
      </c>
    </row>
    <row r="11" spans="2:33" x14ac:dyDescent="0.25">
      <c r="B11" s="260" t="s">
        <v>106</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5">
        <f>IFERROR(INDEX('Dln 6'!$M:$M,MATCH($AC$4,'Dln 6'!$L:$L,0),1),0)</f>
        <v>0</v>
      </c>
      <c r="AE11" s="235"/>
      <c r="AF11" s="236">
        <f t="shared" si="0"/>
        <v>0</v>
      </c>
      <c r="AG11" s="281" t="b">
        <f>AF6='Dln 6'!L229</f>
        <v>1</v>
      </c>
    </row>
    <row r="12" spans="2:33" x14ac:dyDescent="0.25">
      <c r="B12" s="260" t="s">
        <v>107</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5">
        <f>IFERROR(INDEX('Dln 7'!$M:$M,MATCH($AC$4,'Dln 7'!$L:$L,0),1),0)</f>
        <v>0</v>
      </c>
      <c r="AE12" s="235"/>
      <c r="AF12" s="236">
        <f t="shared" si="0"/>
        <v>0</v>
      </c>
      <c r="AG12" s="281" t="b">
        <f>AF6='Dln 7'!L229</f>
        <v>1</v>
      </c>
    </row>
    <row r="13" spans="2:33" x14ac:dyDescent="0.25">
      <c r="B13" s="260" t="s">
        <v>108</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5">
        <f>IFERROR(INDEX('Dln 8'!$M:$M,MATCH($AC$4,'Dln 8'!$L:$L,0),1),0)</f>
        <v>0</v>
      </c>
      <c r="AE13" s="235"/>
      <c r="AF13" s="236">
        <f t="shared" si="0"/>
        <v>0</v>
      </c>
      <c r="AG13" s="281" t="b">
        <f>AF6='Dln 8'!L229</f>
        <v>1</v>
      </c>
    </row>
    <row r="14" spans="2:33" x14ac:dyDescent="0.25">
      <c r="B14" s="260" t="s">
        <v>109</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5">
        <f>IFERROR(INDEX('Dln 9'!$M:$M,MATCH($AC$4,'Dln 9'!$L:$L,0),1),0)</f>
        <v>0</v>
      </c>
      <c r="AE14" s="235"/>
      <c r="AF14" s="236">
        <f t="shared" si="0"/>
        <v>0</v>
      </c>
      <c r="AG14" s="281" t="b">
        <f>AF6='Dln 9'!L229</f>
        <v>1</v>
      </c>
    </row>
    <row r="15" spans="2:33" x14ac:dyDescent="0.25">
      <c r="B15" s="260" t="s">
        <v>110</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5">
        <f>IFERROR(INDEX('Dln 10'!$M:$M,MATCH($AC$4,'Dln 10'!$L:$L,0),1),0)</f>
        <v>0</v>
      </c>
      <c r="AE15" s="235"/>
      <c r="AF15" s="236">
        <f t="shared" si="0"/>
        <v>0</v>
      </c>
      <c r="AG15" s="281" t="b">
        <f>AF6='Dln 10'!L229</f>
        <v>1</v>
      </c>
    </row>
    <row r="16" spans="2:33" hidden="1" outlineLevel="1" x14ac:dyDescent="0.25">
      <c r="B16" s="260" t="s">
        <v>111</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5">
        <f>IFERROR(INDEX('Dln 11'!$M:$M,MATCH($AC$4,'Dln 11'!$L:$L,0),1),0)</f>
        <v>0</v>
      </c>
      <c r="AE16" s="235"/>
      <c r="AF16" s="236">
        <f t="shared" si="0"/>
        <v>0</v>
      </c>
      <c r="AG16" s="281" t="b">
        <f>AF6='Dln 11'!L229</f>
        <v>1</v>
      </c>
    </row>
    <row r="17" spans="2:33" hidden="1" outlineLevel="1" x14ac:dyDescent="0.25">
      <c r="B17" s="260" t="s">
        <v>112</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5">
        <f>IFERROR(INDEX('Dln 12'!$M:$M,MATCH($AC$4,'Dln 12'!$L:$L,0),1),0)</f>
        <v>0</v>
      </c>
      <c r="AE17" s="235"/>
      <c r="AF17" s="236">
        <f t="shared" si="0"/>
        <v>0</v>
      </c>
      <c r="AG17" s="281" t="b">
        <f>AF6='Dln 12'!L229</f>
        <v>1</v>
      </c>
    </row>
    <row r="18" spans="2:33" hidden="1" outlineLevel="1" x14ac:dyDescent="0.25">
      <c r="B18" s="260" t="s">
        <v>113</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5">
        <f>IFERROR(INDEX('Dln 13'!$M:$M,MATCH($AC$4,'Dln 13'!$L:$L,0),1),0)</f>
        <v>0</v>
      </c>
      <c r="AE18" s="235"/>
      <c r="AF18" s="236">
        <f t="shared" si="0"/>
        <v>0</v>
      </c>
      <c r="AG18" s="281" t="b">
        <f>AF6='Dln 13'!L229</f>
        <v>1</v>
      </c>
    </row>
    <row r="19" spans="2:33" hidden="1" outlineLevel="1" x14ac:dyDescent="0.25">
      <c r="B19" s="260" t="s">
        <v>114</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5">
        <f>IFERROR(INDEX('Dln 14'!$M:$M,MATCH($AC$4,'Dln 14'!$L:$L,0),1),0)</f>
        <v>0</v>
      </c>
      <c r="AE19" s="235"/>
      <c r="AF19" s="236">
        <f t="shared" si="0"/>
        <v>0</v>
      </c>
      <c r="AG19" s="281" t="b">
        <f>AF6='Dln 14'!L229</f>
        <v>1</v>
      </c>
    </row>
    <row r="20" spans="2:33" hidden="1" outlineLevel="1" x14ac:dyDescent="0.25">
      <c r="B20" s="260" t="s">
        <v>115</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5">
        <f>IFERROR(INDEX('Dln 15'!$M:$M,MATCH($AC$4,'Dln 15'!$L:$L,0),1),0)</f>
        <v>0</v>
      </c>
      <c r="AE20" s="235"/>
      <c r="AF20" s="236">
        <f t="shared" si="0"/>
        <v>0</v>
      </c>
      <c r="AG20" s="281" t="b">
        <f>AF6='Dln 15'!L229</f>
        <v>1</v>
      </c>
    </row>
    <row r="21" spans="2:33" hidden="1" outlineLevel="1" x14ac:dyDescent="0.25">
      <c r="B21" s="260" t="s">
        <v>116</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5">
        <f>IFERROR(INDEX('Dln 16'!$M:$M,MATCH($AC$4,'Dln 16'!$L:$L,0),1),0)</f>
        <v>0</v>
      </c>
      <c r="AE21" s="235"/>
      <c r="AF21" s="236">
        <f t="shared" si="0"/>
        <v>0</v>
      </c>
      <c r="AG21" s="281" t="b">
        <f>AF6='Dln 16'!L229</f>
        <v>1</v>
      </c>
    </row>
    <row r="22" spans="2:33" hidden="1" outlineLevel="1" x14ac:dyDescent="0.25">
      <c r="B22" s="260" t="s">
        <v>117</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5">
        <f>IFERROR(INDEX('Dln 17'!$M:$M,MATCH($AC$4,'Dln 17'!$L:$L,0),1),0)</f>
        <v>0</v>
      </c>
      <c r="AE22" s="235"/>
      <c r="AF22" s="236">
        <f t="shared" si="0"/>
        <v>0</v>
      </c>
      <c r="AG22" s="281" t="b">
        <f>AF6='Dln 17'!L229</f>
        <v>1</v>
      </c>
    </row>
    <row r="23" spans="2:33" hidden="1" outlineLevel="1" x14ac:dyDescent="0.25">
      <c r="B23" s="260" t="s">
        <v>118</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5">
        <f>IFERROR(INDEX('Dln 18'!$M:$M,MATCH($AC$4,'Dln 18'!$L:$L,0),1),0)</f>
        <v>0</v>
      </c>
      <c r="AE23" s="235"/>
      <c r="AF23" s="236">
        <f t="shared" si="0"/>
        <v>0</v>
      </c>
      <c r="AG23" s="281" t="b">
        <f>AF6='Dln 18'!L229</f>
        <v>1</v>
      </c>
    </row>
    <row r="24" spans="2:33" hidden="1" outlineLevel="1" x14ac:dyDescent="0.25">
      <c r="B24" s="260" t="s">
        <v>119</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5">
        <f>IFERROR(INDEX('Dln 19'!$M:$M,MATCH($AC$4,'Dln 19'!$L:$L,0),1),0)</f>
        <v>0</v>
      </c>
      <c r="AE24" s="235"/>
      <c r="AF24" s="236">
        <f t="shared" si="0"/>
        <v>0</v>
      </c>
      <c r="AG24" s="281" t="b">
        <f>AF6='Dln 19'!L229</f>
        <v>1</v>
      </c>
    </row>
    <row r="25" spans="2:33" ht="13.8" hidden="1" outlineLevel="1" thickBot="1" x14ac:dyDescent="0.3">
      <c r="B25" s="261" t="s">
        <v>120</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6">
        <f>IFERROR(INDEX('Dln 20'!$M:$M,MATCH($AC$4,'Dln 20'!$L:$L,0),1),0)</f>
        <v>0</v>
      </c>
      <c r="AE25" s="235"/>
      <c r="AF25" s="236">
        <f>SUM(C25,E25,G25,I25,K25,M25,O25,Q25,S25,U25,W25,Y25,AA25)</f>
        <v>0</v>
      </c>
      <c r="AG25" s="281" t="b">
        <f>AF6='Dln 20'!L229</f>
        <v>1</v>
      </c>
    </row>
    <row r="26" spans="2:33" ht="13.8"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8" thickBot="1" x14ac:dyDescent="0.3">
      <c r="AD27" s="416" t="s">
        <v>194</v>
      </c>
      <c r="AF27" s="417">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dimension ref="A1:J50"/>
  <sheetViews>
    <sheetView tabSelected="1" zoomScale="110" zoomScaleNormal="110" workbookViewId="0">
      <selection activeCell="C17" sqref="C17"/>
    </sheetView>
  </sheetViews>
  <sheetFormatPr defaultColWidth="0" defaultRowHeight="13.2" zeroHeight="1" outlineLevelRow="1" x14ac:dyDescent="0.25"/>
  <cols>
    <col min="1" max="1" width="2.88671875" style="28" customWidth="1"/>
    <col min="2" max="2" width="26.33203125" style="28" customWidth="1"/>
    <col min="3" max="3" width="26.44140625" style="28" customWidth="1"/>
    <col min="4" max="5" width="19.44140625" style="28" customWidth="1"/>
    <col min="6" max="6" width="33.109375" style="28" bestFit="1" customWidth="1"/>
    <col min="7" max="7" width="25.33203125" style="28" customWidth="1"/>
    <col min="8" max="10" width="9.109375" style="28" customWidth="1"/>
    <col min="11" max="16384" width="9.109375" style="28" hidden="1"/>
  </cols>
  <sheetData>
    <row r="1" spans="2:7" ht="38.25" customHeight="1" x14ac:dyDescent="0.25"/>
    <row r="2" spans="2:7" x14ac:dyDescent="0.25">
      <c r="B2" s="54" t="s">
        <v>87</v>
      </c>
    </row>
    <row r="3" spans="2:7" ht="13.8" thickBot="1" x14ac:dyDescent="0.3">
      <c r="B3" s="54"/>
    </row>
    <row r="4" spans="2:7" x14ac:dyDescent="0.25">
      <c r="B4" s="63" t="s">
        <v>88</v>
      </c>
      <c r="C4" s="354"/>
    </row>
    <row r="5" spans="2:7" ht="26.4" x14ac:dyDescent="0.25">
      <c r="B5" s="472" t="s">
        <v>291</v>
      </c>
      <c r="C5" s="355"/>
    </row>
    <row r="6" spans="2:7" x14ac:dyDescent="0.25">
      <c r="B6" s="64" t="s">
        <v>91</v>
      </c>
      <c r="C6" s="377"/>
    </row>
    <row r="7" spans="2:7" ht="13.8" thickBot="1" x14ac:dyDescent="0.3">
      <c r="B7" s="65" t="s">
        <v>92</v>
      </c>
      <c r="C7" s="378"/>
    </row>
    <row r="8" spans="2:7" x14ac:dyDescent="0.25"/>
    <row r="9" spans="2:7" x14ac:dyDescent="0.25">
      <c r="B9" s="54" t="s">
        <v>93</v>
      </c>
    </row>
    <row r="10" spans="2:7" ht="13.8" thickBot="1" x14ac:dyDescent="0.3"/>
    <row r="11" spans="2:7" ht="27.75" customHeight="1" thickBot="1" x14ac:dyDescent="0.3">
      <c r="B11" s="271" t="s">
        <v>94</v>
      </c>
      <c r="C11" s="271" t="s">
        <v>95</v>
      </c>
      <c r="D11" s="271" t="s">
        <v>96</v>
      </c>
      <c r="E11" s="271" t="s">
        <v>97</v>
      </c>
      <c r="F11" s="271" t="s">
        <v>292</v>
      </c>
      <c r="G11" s="272" t="s">
        <v>293</v>
      </c>
    </row>
    <row r="12" spans="2:7" x14ac:dyDescent="0.25">
      <c r="B12" s="270" t="s">
        <v>98</v>
      </c>
      <c r="C12" s="356"/>
      <c r="D12" s="357"/>
      <c r="E12" s="356"/>
      <c r="F12" s="356"/>
      <c r="G12" s="442"/>
    </row>
    <row r="13" spans="2:7" x14ac:dyDescent="0.25">
      <c r="B13" s="66" t="s">
        <v>102</v>
      </c>
      <c r="C13" s="358"/>
      <c r="D13" s="359"/>
      <c r="E13" s="358"/>
      <c r="F13" s="356"/>
      <c r="G13" s="442"/>
    </row>
    <row r="14" spans="2:7" x14ac:dyDescent="0.25">
      <c r="B14" s="66" t="s">
        <v>103</v>
      </c>
      <c r="C14" s="358"/>
      <c r="D14" s="359"/>
      <c r="E14" s="358"/>
      <c r="F14" s="358"/>
      <c r="G14" s="443"/>
    </row>
    <row r="15" spans="2:7" x14ac:dyDescent="0.25">
      <c r="B15" s="66" t="s">
        <v>104</v>
      </c>
      <c r="C15" s="358"/>
      <c r="D15" s="359"/>
      <c r="E15" s="358"/>
      <c r="F15" s="358"/>
      <c r="G15" s="443"/>
    </row>
    <row r="16" spans="2:7" x14ac:dyDescent="0.25">
      <c r="B16" s="66" t="s">
        <v>105</v>
      </c>
      <c r="C16" s="358"/>
      <c r="D16" s="359"/>
      <c r="E16" s="358"/>
      <c r="F16" s="358"/>
      <c r="G16" s="443"/>
    </row>
    <row r="17" spans="2:7" x14ac:dyDescent="0.25">
      <c r="B17" s="66" t="s">
        <v>106</v>
      </c>
      <c r="C17" s="358"/>
      <c r="D17" s="359"/>
      <c r="E17" s="358"/>
      <c r="F17" s="358"/>
      <c r="G17" s="443"/>
    </row>
    <row r="18" spans="2:7" x14ac:dyDescent="0.25">
      <c r="B18" s="66" t="s">
        <v>107</v>
      </c>
      <c r="C18" s="358"/>
      <c r="D18" s="359"/>
      <c r="E18" s="358"/>
      <c r="F18" s="358"/>
      <c r="G18" s="443"/>
    </row>
    <row r="19" spans="2:7" x14ac:dyDescent="0.25">
      <c r="B19" s="66" t="s">
        <v>108</v>
      </c>
      <c r="C19" s="358"/>
      <c r="D19" s="359"/>
      <c r="E19" s="358"/>
      <c r="F19" s="358"/>
      <c r="G19" s="443"/>
    </row>
    <row r="20" spans="2:7" x14ac:dyDescent="0.25">
      <c r="B20" s="66" t="s">
        <v>109</v>
      </c>
      <c r="C20" s="358"/>
      <c r="D20" s="359"/>
      <c r="E20" s="358"/>
      <c r="F20" s="358"/>
      <c r="G20" s="443"/>
    </row>
    <row r="21" spans="2:7" x14ac:dyDescent="0.25">
      <c r="B21" s="66" t="s">
        <v>110</v>
      </c>
      <c r="C21" s="358"/>
      <c r="D21" s="359"/>
      <c r="E21" s="358"/>
      <c r="F21" s="358"/>
      <c r="G21" s="443"/>
    </row>
    <row r="22" spans="2:7" hidden="1" outlineLevel="1" x14ac:dyDescent="0.25">
      <c r="B22" s="66" t="s">
        <v>111</v>
      </c>
      <c r="C22" s="358"/>
      <c r="D22" s="359"/>
      <c r="E22" s="358"/>
      <c r="F22" s="358"/>
      <c r="G22" s="443"/>
    </row>
    <row r="23" spans="2:7" hidden="1" outlineLevel="1" x14ac:dyDescent="0.25">
      <c r="B23" s="66" t="s">
        <v>112</v>
      </c>
      <c r="C23" s="358"/>
      <c r="D23" s="359"/>
      <c r="E23" s="358"/>
      <c r="F23" s="358"/>
      <c r="G23" s="443"/>
    </row>
    <row r="24" spans="2:7" hidden="1" outlineLevel="1" x14ac:dyDescent="0.25">
      <c r="B24" s="66" t="s">
        <v>113</v>
      </c>
      <c r="C24" s="358"/>
      <c r="D24" s="359"/>
      <c r="E24" s="358"/>
      <c r="F24" s="358"/>
      <c r="G24" s="443"/>
    </row>
    <row r="25" spans="2:7" hidden="1" outlineLevel="1" x14ac:dyDescent="0.25">
      <c r="B25" s="66" t="s">
        <v>114</v>
      </c>
      <c r="C25" s="358"/>
      <c r="D25" s="359"/>
      <c r="E25" s="358"/>
      <c r="F25" s="358"/>
      <c r="G25" s="443"/>
    </row>
    <row r="26" spans="2:7" hidden="1" outlineLevel="1" x14ac:dyDescent="0.25">
      <c r="B26" s="66" t="s">
        <v>115</v>
      </c>
      <c r="C26" s="358"/>
      <c r="D26" s="359"/>
      <c r="E26" s="358"/>
      <c r="F26" s="358"/>
      <c r="G26" s="443"/>
    </row>
    <row r="27" spans="2:7" hidden="1" outlineLevel="1" x14ac:dyDescent="0.25">
      <c r="B27" s="66" t="s">
        <v>116</v>
      </c>
      <c r="C27" s="358"/>
      <c r="D27" s="359"/>
      <c r="E27" s="358"/>
      <c r="F27" s="358"/>
      <c r="G27" s="443"/>
    </row>
    <row r="28" spans="2:7" hidden="1" outlineLevel="1" x14ac:dyDescent="0.25">
      <c r="B28" s="66" t="s">
        <v>117</v>
      </c>
      <c r="C28" s="358"/>
      <c r="D28" s="359"/>
      <c r="E28" s="358"/>
      <c r="F28" s="358"/>
      <c r="G28" s="443"/>
    </row>
    <row r="29" spans="2:7" hidden="1" outlineLevel="1" x14ac:dyDescent="0.25">
      <c r="B29" s="66" t="s">
        <v>118</v>
      </c>
      <c r="C29" s="358"/>
      <c r="D29" s="359"/>
      <c r="E29" s="358"/>
      <c r="F29" s="358"/>
      <c r="G29" s="443"/>
    </row>
    <row r="30" spans="2:7" hidden="1" outlineLevel="1" x14ac:dyDescent="0.25">
      <c r="B30" s="66" t="s">
        <v>119</v>
      </c>
      <c r="C30" s="358"/>
      <c r="D30" s="359"/>
      <c r="E30" s="358"/>
      <c r="F30" s="358"/>
      <c r="G30" s="443"/>
    </row>
    <row r="31" spans="2:7" ht="13.8" hidden="1" outlineLevel="1" thickBot="1" x14ac:dyDescent="0.3">
      <c r="B31" s="67" t="s">
        <v>120</v>
      </c>
      <c r="C31" s="360"/>
      <c r="D31" s="361"/>
      <c r="E31" s="360"/>
      <c r="F31" s="360"/>
      <c r="G31" s="444"/>
    </row>
    <row r="32" spans="2:7" collapsed="1" x14ac:dyDescent="0.25"/>
    <row r="33" spans="2:3" x14ac:dyDescent="0.25">
      <c r="B33" s="159" t="s">
        <v>294</v>
      </c>
      <c r="C33" s="159"/>
    </row>
    <row r="34" spans="2:3" x14ac:dyDescent="0.25">
      <c r="B34" s="159" t="s">
        <v>289</v>
      </c>
      <c r="C34" s="159"/>
    </row>
    <row r="35" spans="2:3" x14ac:dyDescent="0.25">
      <c r="B35" s="159" t="s">
        <v>290</v>
      </c>
      <c r="C35" s="159"/>
    </row>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s="28" customFormat="1" x14ac:dyDescent="0.25"/>
    <row r="50" s="28" customFormat="1" x14ac:dyDescent="0.25"/>
  </sheetData>
  <sheetProtection algorithmName="SHA-512" hashValue="lqEkRNcif/hnlOgDczyq3KhYrxBCrTA1PAiuPCdyNnuzOCXrgw8GhQ1ycCPB7LayWTsbj2/kwnNzKvIbAAH0gw==" saltValue="LZEAL5OzJB+lX8sbLGhvOg=="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0" sqref="B30"/>
    </sheetView>
  </sheetViews>
  <sheetFormatPr defaultColWidth="0" defaultRowHeight="15" customHeight="1" zeroHeight="1" outlineLevelRow="1" outlineLevelCol="1" x14ac:dyDescent="0.25"/>
  <cols>
    <col min="1" max="1" width="4.5546875" style="4" customWidth="1"/>
    <col min="2" max="2" width="20.44140625" style="4" customWidth="1"/>
    <col min="3" max="3" width="26" style="4" customWidth="1"/>
    <col min="4" max="4" width="3.44140625" style="4" customWidth="1"/>
    <col min="5" max="6" width="21.109375" style="4" customWidth="1"/>
    <col min="7" max="8" width="23.5546875" style="4" customWidth="1"/>
    <col min="9" max="9" width="19.88671875" style="4" customWidth="1"/>
    <col min="10" max="10" width="4.33203125" style="4" customWidth="1"/>
    <col min="11" max="11" width="18.33203125" style="4" customWidth="1"/>
    <col min="12" max="12" width="24.6640625" style="4" customWidth="1"/>
    <col min="13" max="13" width="20.6640625" style="4" customWidth="1"/>
    <col min="14" max="14" width="3.6640625" style="4" customWidth="1"/>
    <col min="15" max="15" width="23.33203125" style="4" hidden="1" customWidth="1" outlineLevel="1"/>
    <col min="16" max="16" width="28.33203125" style="4" hidden="1" customWidth="1" outlineLevel="1"/>
    <col min="17" max="17" width="30.33203125" style="4" hidden="1" customWidth="1" outlineLevel="1"/>
    <col min="18" max="18" width="3.6640625" style="4" hidden="1" customWidth="1" outlineLevel="1"/>
    <col min="19" max="19" width="23.33203125" style="4" hidden="1" customWidth="1" outlineLevel="1"/>
    <col min="20" max="20" width="28.33203125" style="4" hidden="1" customWidth="1" outlineLevel="1"/>
    <col min="21" max="21" width="30.33203125" style="4" hidden="1" customWidth="1" outlineLevel="1"/>
    <col min="22" max="22" width="3.6640625" style="4" hidden="1" customWidth="1" outlineLevel="1"/>
    <col min="23" max="23" width="23.33203125" style="4" hidden="1" customWidth="1" outlineLevel="1"/>
    <col min="24" max="24" width="28.33203125" style="4" hidden="1" customWidth="1" outlineLevel="1"/>
    <col min="25" max="25" width="30.33203125" style="4" hidden="1" customWidth="1" outlineLevel="1"/>
    <col min="26" max="26" width="17.33203125" style="4" customWidth="1" collapsed="1"/>
    <col min="27" max="16384" width="8.88671875" style="4" hidden="1"/>
  </cols>
  <sheetData>
    <row r="1" spans="1:27" s="362" customFormat="1" ht="30" customHeight="1" x14ac:dyDescent="0.25">
      <c r="A1" s="24"/>
      <c r="B1" s="2"/>
      <c r="C1" s="3"/>
      <c r="D1" s="3"/>
      <c r="E1" s="563" t="s">
        <v>296</v>
      </c>
      <c r="F1" s="24"/>
      <c r="G1" s="374"/>
      <c r="H1" s="374"/>
      <c r="I1" s="374"/>
      <c r="J1" s="374"/>
      <c r="K1" s="374"/>
      <c r="L1" s="374"/>
      <c r="M1" s="3"/>
      <c r="N1" s="3"/>
      <c r="O1" s="3"/>
      <c r="P1" s="24"/>
      <c r="Q1" s="24"/>
      <c r="R1" s="24"/>
      <c r="S1" s="3"/>
      <c r="T1" s="24"/>
      <c r="U1" s="24"/>
      <c r="V1" s="24"/>
      <c r="W1" s="3"/>
      <c r="X1" s="24"/>
      <c r="Y1" s="24"/>
      <c r="Z1" s="24"/>
      <c r="AA1" s="24"/>
    </row>
    <row r="2" spans="1:27" s="362" customFormat="1" ht="30" customHeight="1" x14ac:dyDescent="0.25">
      <c r="A2" s="24"/>
      <c r="B2" s="374" t="s">
        <v>121</v>
      </c>
      <c r="C2" s="24"/>
      <c r="D2" s="24"/>
      <c r="E2" s="375"/>
      <c r="F2" s="375"/>
      <c r="G2" s="375"/>
      <c r="H2" s="375"/>
      <c r="I2" s="375"/>
      <c r="J2" s="375"/>
      <c r="K2" s="375"/>
      <c r="L2" s="375"/>
      <c r="M2" s="3"/>
      <c r="N2" s="3"/>
      <c r="O2" s="374" t="s">
        <v>122</v>
      </c>
      <c r="P2" s="24"/>
      <c r="Q2" s="24"/>
      <c r="R2" s="24"/>
      <c r="S2" s="188"/>
      <c r="T2" s="363"/>
      <c r="U2" s="364"/>
      <c r="V2" s="24"/>
      <c r="W2" s="188"/>
      <c r="X2" s="363"/>
      <c r="Y2" s="364"/>
      <c r="Z2" s="24"/>
      <c r="AA2" s="24"/>
    </row>
    <row r="3" spans="1:27" s="362" customFormat="1" ht="11.25" customHeight="1" x14ac:dyDescent="0.25">
      <c r="A3" s="24"/>
      <c r="B3" s="2"/>
      <c r="C3" s="3"/>
      <c r="D3" s="3"/>
      <c r="E3" s="376"/>
      <c r="F3" s="376"/>
      <c r="G3" s="376"/>
      <c r="H3" s="376"/>
      <c r="I3" s="376"/>
      <c r="J3" s="376"/>
      <c r="K3" s="376"/>
      <c r="L3" s="376"/>
      <c r="M3" s="376"/>
      <c r="N3" s="3"/>
      <c r="O3" s="24"/>
      <c r="P3" s="95"/>
      <c r="Q3" s="95"/>
      <c r="R3" s="24"/>
      <c r="S3" s="478" t="s">
        <v>123</v>
      </c>
      <c r="T3" s="479"/>
      <c r="U3" s="480"/>
      <c r="V3" s="24"/>
      <c r="W3" s="478" t="s">
        <v>124</v>
      </c>
      <c r="X3" s="479"/>
      <c r="Y3" s="480"/>
      <c r="Z3" s="24"/>
      <c r="AA3" s="24"/>
    </row>
    <row r="4" spans="1:27" s="362" customFormat="1" ht="14.4" thickBot="1" x14ac:dyDescent="0.3">
      <c r="A4" s="24"/>
      <c r="B4" s="5"/>
      <c r="C4" s="6"/>
      <c r="D4" s="6"/>
      <c r="E4" s="6"/>
      <c r="F4" s="6"/>
      <c r="G4" s="6"/>
      <c r="H4" s="6"/>
      <c r="I4" s="6"/>
      <c r="J4" s="6"/>
      <c r="K4" s="6"/>
      <c r="L4" s="6"/>
      <c r="M4" s="6"/>
      <c r="N4" s="3"/>
      <c r="O4" s="6"/>
      <c r="P4" s="24"/>
      <c r="Q4" s="24"/>
      <c r="R4" s="24"/>
      <c r="S4" s="461"/>
      <c r="T4" s="24"/>
      <c r="U4" s="462"/>
      <c r="V4" s="24"/>
      <c r="W4" s="461"/>
      <c r="X4" s="24"/>
      <c r="Y4" s="462"/>
      <c r="Z4" s="24"/>
      <c r="AA4" s="24"/>
    </row>
    <row r="5" spans="1:27" s="362" customFormat="1" ht="40.200000000000003" thickBot="1" x14ac:dyDescent="0.3">
      <c r="A5" s="24"/>
      <c r="B5" s="185" t="s">
        <v>94</v>
      </c>
      <c r="C5" s="185" t="s">
        <v>125</v>
      </c>
      <c r="D5" s="9"/>
      <c r="E5" s="185" t="s">
        <v>126</v>
      </c>
      <c r="F5" s="186" t="s">
        <v>39</v>
      </c>
      <c r="G5" s="185" t="s">
        <v>127</v>
      </c>
      <c r="H5" s="187" t="s">
        <v>41</v>
      </c>
      <c r="I5" s="185" t="s">
        <v>128</v>
      </c>
      <c r="J5" s="68"/>
      <c r="K5" s="187" t="s">
        <v>129</v>
      </c>
      <c r="L5" s="193" t="s">
        <v>275</v>
      </c>
      <c r="M5" s="194" t="s">
        <v>130</v>
      </c>
      <c r="N5" s="3"/>
      <c r="O5" s="466" t="s">
        <v>131</v>
      </c>
      <c r="P5" s="467" t="s">
        <v>163</v>
      </c>
      <c r="Q5" s="468" t="s">
        <v>282</v>
      </c>
      <c r="R5" s="24"/>
      <c r="S5" s="466" t="s">
        <v>131</v>
      </c>
      <c r="T5" s="467" t="s">
        <v>163</v>
      </c>
      <c r="U5" s="468" t="s">
        <v>282</v>
      </c>
      <c r="V5" s="24"/>
      <c r="W5" s="466" t="s">
        <v>131</v>
      </c>
      <c r="X5" s="467" t="s">
        <v>132</v>
      </c>
      <c r="Y5" s="468" t="s">
        <v>282</v>
      </c>
      <c r="Z5" s="24"/>
      <c r="AA5" s="24"/>
    </row>
    <row r="6" spans="1:27" s="362" customFormat="1" ht="13.8" x14ac:dyDescent="0.25">
      <c r="A6" s="24"/>
      <c r="B6" s="21" t="s">
        <v>98</v>
      </c>
      <c r="C6" s="365">
        <f>Basisgegevens!C12</f>
        <v>0</v>
      </c>
      <c r="D6" s="366"/>
      <c r="E6" s="199">
        <f>SUM('Dln 1'!$L$221:$L$222)</f>
        <v>0</v>
      </c>
      <c r="F6" s="200">
        <f>'Dln 1'!$L$223</f>
        <v>0</v>
      </c>
      <c r="G6" s="199">
        <f>'Dln 1'!$L$224</f>
        <v>0</v>
      </c>
      <c r="H6" s="199">
        <f>'Dln 1'!$L$225</f>
        <v>0</v>
      </c>
      <c r="I6" s="201">
        <f>'Dln 1'!$L$226</f>
        <v>0</v>
      </c>
      <c r="J6" s="202"/>
      <c r="K6" s="203">
        <f>SUM($E6:$I6)</f>
        <v>0</v>
      </c>
      <c r="L6" s="204">
        <f>'Dln 1'!$L$231</f>
        <v>0</v>
      </c>
      <c r="M6" s="205">
        <f>'Dln 1'!$L$229</f>
        <v>0</v>
      </c>
      <c r="N6" s="3"/>
      <c r="O6" s="463">
        <f>'Dln 1'!$L$235</f>
        <v>0</v>
      </c>
      <c r="P6" s="464">
        <f>'Dln 1'!$L$236</f>
        <v>0</v>
      </c>
      <c r="Q6" s="465">
        <f>'Dln 1'!$L$237</f>
        <v>0</v>
      </c>
      <c r="R6" s="24"/>
      <c r="S6" s="463">
        <f>'Dln 1'!$M$235</f>
        <v>0</v>
      </c>
      <c r="T6" s="464">
        <f>'Dln 1'!$M$236</f>
        <v>0</v>
      </c>
      <c r="U6" s="465">
        <f>'Dln 1'!$M$237</f>
        <v>0</v>
      </c>
      <c r="V6" s="24"/>
      <c r="W6" s="463">
        <f>'Dln 1'!$N$235</f>
        <v>0</v>
      </c>
      <c r="X6" s="464">
        <f>'Dln 1'!$N$236</f>
        <v>0</v>
      </c>
      <c r="Y6" s="465">
        <f>'Dln 1'!$N$237</f>
        <v>0</v>
      </c>
      <c r="Z6" s="24"/>
      <c r="AA6" s="24"/>
    </row>
    <row r="7" spans="1:27" s="362" customFormat="1" ht="13.5" customHeight="1" x14ac:dyDescent="0.25">
      <c r="A7" s="24"/>
      <c r="B7" s="22" t="s">
        <v>102</v>
      </c>
      <c r="C7" s="365">
        <f>Basisgegevens!C13</f>
        <v>0</v>
      </c>
      <c r="D7" s="366"/>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4">
        <f>'Dln 2'!$L$236</f>
        <v>0</v>
      </c>
      <c r="Q7" s="405">
        <f>'Dln 2'!$L$237</f>
        <v>0</v>
      </c>
      <c r="R7" s="24"/>
      <c r="S7" s="169">
        <f>'Dln 2'!$M$235</f>
        <v>0</v>
      </c>
      <c r="T7" s="404">
        <f>'Dln 2'!$M$236</f>
        <v>0</v>
      </c>
      <c r="U7" s="405">
        <f>'Dln 2'!$M$237</f>
        <v>0</v>
      </c>
      <c r="V7" s="24"/>
      <c r="W7" s="169">
        <f>'Dln 2'!$N$235</f>
        <v>0</v>
      </c>
      <c r="X7" s="404">
        <f>'Dln 2'!$N$236</f>
        <v>0</v>
      </c>
      <c r="Y7" s="405">
        <f>'Dln 2'!$N$237</f>
        <v>0</v>
      </c>
      <c r="Z7" s="24"/>
      <c r="AA7" s="24"/>
    </row>
    <row r="8" spans="1:27" s="362" customFormat="1" ht="13.5" customHeight="1" x14ac:dyDescent="0.25">
      <c r="A8" s="24"/>
      <c r="B8" s="22" t="s">
        <v>103</v>
      </c>
      <c r="C8" s="365">
        <f>Basisgegevens!C14</f>
        <v>0</v>
      </c>
      <c r="D8" s="366"/>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4">
        <f>'Dln 3'!$L$236</f>
        <v>0</v>
      </c>
      <c r="Q8" s="405">
        <f>'Dln 3'!$L$237</f>
        <v>0</v>
      </c>
      <c r="R8" s="24"/>
      <c r="S8" s="169">
        <f>'Dln 3'!$M$235</f>
        <v>0</v>
      </c>
      <c r="T8" s="404">
        <f>'Dln 3'!$M$236</f>
        <v>0</v>
      </c>
      <c r="U8" s="405">
        <f>'Dln 3'!$M$237</f>
        <v>0</v>
      </c>
      <c r="V8" s="24"/>
      <c r="W8" s="169">
        <f>'Dln 3'!$N$235</f>
        <v>0</v>
      </c>
      <c r="X8" s="404">
        <f>'Dln 3'!$N$236</f>
        <v>0</v>
      </c>
      <c r="Y8" s="405">
        <f>'Dln 3'!$N$237</f>
        <v>0</v>
      </c>
      <c r="Z8" s="24"/>
      <c r="AA8" s="24"/>
    </row>
    <row r="9" spans="1:27" s="362" customFormat="1" ht="13.5" customHeight="1" x14ac:dyDescent="0.25">
      <c r="A9" s="24"/>
      <c r="B9" s="22" t="s">
        <v>104</v>
      </c>
      <c r="C9" s="365">
        <f>Basisgegevens!C15</f>
        <v>0</v>
      </c>
      <c r="D9" s="366"/>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4">
        <f>'Dln 4'!$L$236</f>
        <v>0</v>
      </c>
      <c r="Q9" s="405">
        <f>'Dln 4'!$L$237</f>
        <v>0</v>
      </c>
      <c r="R9" s="24"/>
      <c r="S9" s="169">
        <f>'Dln 4'!$M$235</f>
        <v>0</v>
      </c>
      <c r="T9" s="404">
        <f>'Dln 4'!$M$236</f>
        <v>0</v>
      </c>
      <c r="U9" s="405">
        <f>'Dln 4'!$M$237</f>
        <v>0</v>
      </c>
      <c r="V9" s="24"/>
      <c r="W9" s="169">
        <f>'Dln 4'!$N$235</f>
        <v>0</v>
      </c>
      <c r="X9" s="404">
        <f>'Dln 4'!$N$236</f>
        <v>0</v>
      </c>
      <c r="Y9" s="405">
        <f>'Dln 4'!$N$237</f>
        <v>0</v>
      </c>
      <c r="Z9" s="24"/>
      <c r="AA9" s="24"/>
    </row>
    <row r="10" spans="1:27" s="362" customFormat="1" ht="13.5" customHeight="1" x14ac:dyDescent="0.25">
      <c r="A10" s="24"/>
      <c r="B10" s="22" t="s">
        <v>105</v>
      </c>
      <c r="C10" s="365">
        <f>Basisgegevens!C16</f>
        <v>0</v>
      </c>
      <c r="D10" s="366"/>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4">
        <f>'Dln 5'!$L$236</f>
        <v>0</v>
      </c>
      <c r="Q10" s="405">
        <f>'Dln 5'!$L$237</f>
        <v>0</v>
      </c>
      <c r="R10" s="24"/>
      <c r="S10" s="169">
        <f>'Dln 5'!$M$235</f>
        <v>0</v>
      </c>
      <c r="T10" s="404">
        <f>'Dln 5'!$M$236</f>
        <v>0</v>
      </c>
      <c r="U10" s="405">
        <f>'Dln 5'!$M$237</f>
        <v>0</v>
      </c>
      <c r="V10" s="24"/>
      <c r="W10" s="169">
        <f>'Dln 5'!$N$235</f>
        <v>0</v>
      </c>
      <c r="X10" s="404">
        <f>'Dln 5'!$N$236</f>
        <v>0</v>
      </c>
      <c r="Y10" s="405">
        <f>'Dln 5'!$N$237</f>
        <v>0</v>
      </c>
      <c r="Z10" s="24"/>
      <c r="AA10" s="24"/>
    </row>
    <row r="11" spans="1:27" s="362" customFormat="1" ht="13.5" customHeight="1" x14ac:dyDescent="0.25">
      <c r="A11" s="24"/>
      <c r="B11" s="22" t="s">
        <v>106</v>
      </c>
      <c r="C11" s="365">
        <f>Basisgegevens!C17</f>
        <v>0</v>
      </c>
      <c r="D11" s="366"/>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4">
        <f>'Dln 6'!$L$236</f>
        <v>0</v>
      </c>
      <c r="Q11" s="405">
        <f>'Dln 6'!$L$237</f>
        <v>0</v>
      </c>
      <c r="R11" s="24"/>
      <c r="S11" s="169">
        <f>'Dln 6'!$M$235</f>
        <v>0</v>
      </c>
      <c r="T11" s="404">
        <f>'Dln 6'!$M$236</f>
        <v>0</v>
      </c>
      <c r="U11" s="405">
        <f>'Dln 6'!$M$237</f>
        <v>0</v>
      </c>
      <c r="V11" s="24"/>
      <c r="W11" s="169">
        <f>'Dln 6'!$N$235</f>
        <v>0</v>
      </c>
      <c r="X11" s="404">
        <f>'Dln 6'!$N$236</f>
        <v>0</v>
      </c>
      <c r="Y11" s="405">
        <f>'Dln 6'!$N$237</f>
        <v>0</v>
      </c>
      <c r="Z11" s="24"/>
      <c r="AA11" s="24"/>
    </row>
    <row r="12" spans="1:27" s="362" customFormat="1" ht="13.5" customHeight="1" x14ac:dyDescent="0.25">
      <c r="A12" s="24"/>
      <c r="B12" s="22" t="s">
        <v>107</v>
      </c>
      <c r="C12" s="365">
        <f>Basisgegevens!C18</f>
        <v>0</v>
      </c>
      <c r="D12" s="366"/>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4">
        <f>'Dln 7'!$L$236</f>
        <v>0</v>
      </c>
      <c r="Q12" s="405">
        <f>'Dln 7'!$L$237</f>
        <v>0</v>
      </c>
      <c r="R12" s="24"/>
      <c r="S12" s="169">
        <f>'Dln 7'!$M$235</f>
        <v>0</v>
      </c>
      <c r="T12" s="404">
        <f>'Dln 7'!$M$236</f>
        <v>0</v>
      </c>
      <c r="U12" s="405">
        <f>'Dln 7'!$M$237</f>
        <v>0</v>
      </c>
      <c r="V12" s="24"/>
      <c r="W12" s="169">
        <f>'Dln 7'!$N$235</f>
        <v>0</v>
      </c>
      <c r="X12" s="404">
        <f>'Dln 7'!$N$236</f>
        <v>0</v>
      </c>
      <c r="Y12" s="405">
        <f>'Dln 7'!$N$237</f>
        <v>0</v>
      </c>
      <c r="Z12" s="24"/>
      <c r="AA12" s="24"/>
    </row>
    <row r="13" spans="1:27" s="362" customFormat="1" ht="13.5" customHeight="1" x14ac:dyDescent="0.25">
      <c r="A13" s="24"/>
      <c r="B13" s="22" t="s">
        <v>108</v>
      </c>
      <c r="C13" s="365">
        <f>Basisgegevens!C19</f>
        <v>0</v>
      </c>
      <c r="D13" s="366"/>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4">
        <f>'Dln 8'!$L$236</f>
        <v>0</v>
      </c>
      <c r="Q13" s="405">
        <f>'Dln 8'!$L$237</f>
        <v>0</v>
      </c>
      <c r="R13" s="24"/>
      <c r="S13" s="169">
        <f>'Dln 8'!$M$235</f>
        <v>0</v>
      </c>
      <c r="T13" s="404">
        <f>'Dln 8'!$M$236</f>
        <v>0</v>
      </c>
      <c r="U13" s="405">
        <f>'Dln 8'!$M$237</f>
        <v>0</v>
      </c>
      <c r="V13" s="24"/>
      <c r="W13" s="169">
        <f>'Dln 8'!$N$235</f>
        <v>0</v>
      </c>
      <c r="X13" s="404">
        <f>'Dln 8'!$N$236</f>
        <v>0</v>
      </c>
      <c r="Y13" s="405">
        <f>'Dln 8'!$N$237</f>
        <v>0</v>
      </c>
      <c r="Z13" s="24"/>
      <c r="AA13" s="24"/>
    </row>
    <row r="14" spans="1:27" s="362" customFormat="1" ht="13.5" customHeight="1" x14ac:dyDescent="0.25">
      <c r="A14" s="24"/>
      <c r="B14" s="22" t="s">
        <v>109</v>
      </c>
      <c r="C14" s="365">
        <f>Basisgegevens!C20</f>
        <v>0</v>
      </c>
      <c r="D14" s="366"/>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4">
        <f>'Dln 9'!$L$236</f>
        <v>0</v>
      </c>
      <c r="Q14" s="405">
        <f>'Dln 9'!$L$237</f>
        <v>0</v>
      </c>
      <c r="R14" s="24"/>
      <c r="S14" s="169">
        <f>'Dln 9'!$M$235</f>
        <v>0</v>
      </c>
      <c r="T14" s="404">
        <f>'Dln 9'!$M$236</f>
        <v>0</v>
      </c>
      <c r="U14" s="405">
        <f>'Dln 9'!$M$237</f>
        <v>0</v>
      </c>
      <c r="V14" s="24"/>
      <c r="W14" s="169">
        <f>'Dln 9'!$N$235</f>
        <v>0</v>
      </c>
      <c r="X14" s="404">
        <f>'Dln 9'!$N$236</f>
        <v>0</v>
      </c>
      <c r="Y14" s="405">
        <f>'Dln 9'!$N$237</f>
        <v>0</v>
      </c>
      <c r="Z14" s="24"/>
      <c r="AA14" s="24"/>
    </row>
    <row r="15" spans="1:27" s="362" customFormat="1" ht="13.8" thickBot="1" x14ac:dyDescent="0.3">
      <c r="A15" s="24"/>
      <c r="B15" s="22" t="s">
        <v>110</v>
      </c>
      <c r="C15" s="365">
        <f>Basisgegevens!C21</f>
        <v>0</v>
      </c>
      <c r="D15" s="366"/>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4">
        <f>'Dln 10'!$L$236</f>
        <v>0</v>
      </c>
      <c r="Q15" s="405">
        <f>'Dln 10'!$L$237</f>
        <v>0</v>
      </c>
      <c r="R15" s="24"/>
      <c r="S15" s="169">
        <f>'Dln 10'!$M$235</f>
        <v>0</v>
      </c>
      <c r="T15" s="404">
        <f>'Dln 10'!$M$236</f>
        <v>0</v>
      </c>
      <c r="U15" s="405">
        <f>'Dln 10'!$M$237</f>
        <v>0</v>
      </c>
      <c r="V15" s="24"/>
      <c r="W15" s="169">
        <f>'Dln 10'!$N$235</f>
        <v>0</v>
      </c>
      <c r="X15" s="404">
        <f>'Dln 10'!$N$236</f>
        <v>0</v>
      </c>
      <c r="Y15" s="405">
        <f>'Dln 10'!$N$237</f>
        <v>0</v>
      </c>
      <c r="Z15" s="24"/>
      <c r="AA15" s="24"/>
    </row>
    <row r="16" spans="1:27" s="362" customFormat="1" ht="13.2" hidden="1" outlineLevel="1" x14ac:dyDescent="0.25">
      <c r="A16" s="24"/>
      <c r="B16" s="22" t="s">
        <v>111</v>
      </c>
      <c r="C16" s="365">
        <f>Basisgegevens!C22</f>
        <v>0</v>
      </c>
      <c r="D16" s="366"/>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4">
        <f>'Dln 11'!$L$236</f>
        <v>0</v>
      </c>
      <c r="Q16" s="405">
        <f>'Dln 11'!$L$237</f>
        <v>0</v>
      </c>
      <c r="R16" s="24"/>
      <c r="S16" s="169">
        <f>'Dln 11'!$M$235</f>
        <v>0</v>
      </c>
      <c r="T16" s="404">
        <f>'Dln 11'!$M$236</f>
        <v>0</v>
      </c>
      <c r="U16" s="405">
        <f>'Dln 11'!$M$237</f>
        <v>0</v>
      </c>
      <c r="V16" s="24"/>
      <c r="W16" s="169">
        <f>'Dln 11'!$N$235</f>
        <v>0</v>
      </c>
      <c r="X16" s="404">
        <f>'Dln 11'!$N$236</f>
        <v>0</v>
      </c>
      <c r="Y16" s="405">
        <f>'Dln 11'!$N$237</f>
        <v>0</v>
      </c>
      <c r="Z16" s="24"/>
      <c r="AA16" s="24"/>
    </row>
    <row r="17" spans="1:27" s="362" customFormat="1" ht="13.2" hidden="1" outlineLevel="1" x14ac:dyDescent="0.25">
      <c r="A17" s="24"/>
      <c r="B17" s="22" t="s">
        <v>112</v>
      </c>
      <c r="C17" s="365">
        <f>Basisgegevens!C23</f>
        <v>0</v>
      </c>
      <c r="D17" s="366"/>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4">
        <f>'Dln 12'!$L$236</f>
        <v>0</v>
      </c>
      <c r="Q17" s="405">
        <f>'Dln 12'!$L$237</f>
        <v>0</v>
      </c>
      <c r="R17" s="24"/>
      <c r="S17" s="169">
        <f>'Dln 12'!$M$235</f>
        <v>0</v>
      </c>
      <c r="T17" s="404">
        <f>'Dln 12'!$M$236</f>
        <v>0</v>
      </c>
      <c r="U17" s="405">
        <f>'Dln 12'!$M$237</f>
        <v>0</v>
      </c>
      <c r="V17" s="24"/>
      <c r="W17" s="169">
        <f>'Dln 12'!$N$235</f>
        <v>0</v>
      </c>
      <c r="X17" s="404">
        <f>'Dln 12'!$N$236</f>
        <v>0</v>
      </c>
      <c r="Y17" s="405">
        <f>'Dln 12'!$N$237</f>
        <v>0</v>
      </c>
      <c r="Z17" s="24"/>
      <c r="AA17" s="24"/>
    </row>
    <row r="18" spans="1:27" s="362" customFormat="1" ht="13.2" hidden="1" outlineLevel="1" x14ac:dyDescent="0.25">
      <c r="A18" s="24"/>
      <c r="B18" s="22" t="s">
        <v>113</v>
      </c>
      <c r="C18" s="365">
        <f>Basisgegevens!C24</f>
        <v>0</v>
      </c>
      <c r="D18" s="366"/>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4">
        <f>'Dln 13'!$L$236</f>
        <v>0</v>
      </c>
      <c r="Q18" s="405">
        <f>'Dln 13'!$L$237</f>
        <v>0</v>
      </c>
      <c r="R18" s="24"/>
      <c r="S18" s="169">
        <f>'Dln 13'!$M$235</f>
        <v>0</v>
      </c>
      <c r="T18" s="404">
        <f>'Dln 13'!$M$236</f>
        <v>0</v>
      </c>
      <c r="U18" s="405">
        <f>'Dln 13'!$M$237</f>
        <v>0</v>
      </c>
      <c r="V18" s="24"/>
      <c r="W18" s="169">
        <f>'Dln 13'!$N$235</f>
        <v>0</v>
      </c>
      <c r="X18" s="404">
        <f>'Dln 13'!$N$236</f>
        <v>0</v>
      </c>
      <c r="Y18" s="405">
        <f>'Dln 13'!$N$237</f>
        <v>0</v>
      </c>
      <c r="Z18" s="24"/>
      <c r="AA18" s="24"/>
    </row>
    <row r="19" spans="1:27" s="362" customFormat="1" ht="13.2" hidden="1" outlineLevel="1" x14ac:dyDescent="0.25">
      <c r="A19" s="24"/>
      <c r="B19" s="22" t="s">
        <v>114</v>
      </c>
      <c r="C19" s="365">
        <f>Basisgegevens!C25</f>
        <v>0</v>
      </c>
      <c r="D19" s="366"/>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4">
        <f>'Dln 14'!$L$236</f>
        <v>0</v>
      </c>
      <c r="Q19" s="405">
        <f>'Dln 14'!$L$237</f>
        <v>0</v>
      </c>
      <c r="R19" s="24"/>
      <c r="S19" s="169">
        <f>'Dln 14'!$M$235</f>
        <v>0</v>
      </c>
      <c r="T19" s="404">
        <f>'Dln 14'!$M$236</f>
        <v>0</v>
      </c>
      <c r="U19" s="405">
        <f>'Dln 14'!$M$237</f>
        <v>0</v>
      </c>
      <c r="V19" s="24"/>
      <c r="W19" s="169">
        <f>'Dln 14'!$N$235</f>
        <v>0</v>
      </c>
      <c r="X19" s="404">
        <f>'Dln 14'!$N$236</f>
        <v>0</v>
      </c>
      <c r="Y19" s="405">
        <f>'Dln 14'!$N$237</f>
        <v>0</v>
      </c>
      <c r="Z19" s="24"/>
      <c r="AA19" s="24"/>
    </row>
    <row r="20" spans="1:27" s="362" customFormat="1" ht="13.2" hidden="1" outlineLevel="1" x14ac:dyDescent="0.25">
      <c r="A20" s="24"/>
      <c r="B20" s="22" t="s">
        <v>115</v>
      </c>
      <c r="C20" s="365">
        <f>Basisgegevens!C26</f>
        <v>0</v>
      </c>
      <c r="D20" s="366"/>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4">
        <f>'Dln 15'!$L$236</f>
        <v>0</v>
      </c>
      <c r="Q20" s="405">
        <f>'Dln 15'!$L$237</f>
        <v>0</v>
      </c>
      <c r="R20" s="24"/>
      <c r="S20" s="169">
        <f>'Dln 15'!$M$235</f>
        <v>0</v>
      </c>
      <c r="T20" s="404">
        <f>'Dln 15'!$M$236</f>
        <v>0</v>
      </c>
      <c r="U20" s="405">
        <f>'Dln 15'!$M$237</f>
        <v>0</v>
      </c>
      <c r="V20" s="24"/>
      <c r="W20" s="169">
        <f>'Dln 15'!$N$235</f>
        <v>0</v>
      </c>
      <c r="X20" s="404">
        <f>'Dln 15'!$N$236</f>
        <v>0</v>
      </c>
      <c r="Y20" s="405">
        <f>'Dln 15'!$N$237</f>
        <v>0</v>
      </c>
      <c r="Z20" s="24"/>
      <c r="AA20" s="24"/>
    </row>
    <row r="21" spans="1:27" s="362" customFormat="1" ht="13.2" hidden="1" outlineLevel="1" x14ac:dyDescent="0.25">
      <c r="A21" s="24"/>
      <c r="B21" s="22" t="s">
        <v>116</v>
      </c>
      <c r="C21" s="365">
        <f>Basisgegevens!C27</f>
        <v>0</v>
      </c>
      <c r="D21" s="366"/>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4">
        <f>'Dln 16'!$L$236</f>
        <v>0</v>
      </c>
      <c r="Q21" s="405">
        <f>'Dln 16'!$L$237</f>
        <v>0</v>
      </c>
      <c r="R21" s="24"/>
      <c r="S21" s="169">
        <f>'Dln 16'!$M$235</f>
        <v>0</v>
      </c>
      <c r="T21" s="404">
        <f>'Dln 16'!$M$236</f>
        <v>0</v>
      </c>
      <c r="U21" s="405">
        <f>'Dln 16'!$M$237</f>
        <v>0</v>
      </c>
      <c r="V21" s="24"/>
      <c r="W21" s="169">
        <f>'Dln 16'!$N$235</f>
        <v>0</v>
      </c>
      <c r="X21" s="404">
        <f>'Dln 16'!$N$236</f>
        <v>0</v>
      </c>
      <c r="Y21" s="405">
        <f>'Dln 16'!$N$237</f>
        <v>0</v>
      </c>
      <c r="Z21" s="24"/>
      <c r="AA21" s="24"/>
    </row>
    <row r="22" spans="1:27" s="362" customFormat="1" ht="13.2" hidden="1" outlineLevel="1" x14ac:dyDescent="0.25">
      <c r="A22" s="24"/>
      <c r="B22" s="22" t="s">
        <v>117</v>
      </c>
      <c r="C22" s="365">
        <f>Basisgegevens!C28</f>
        <v>0</v>
      </c>
      <c r="D22" s="366"/>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4">
        <f>'Dln 17'!$L$236</f>
        <v>0</v>
      </c>
      <c r="Q22" s="405">
        <f>'Dln 17'!$L$237</f>
        <v>0</v>
      </c>
      <c r="R22" s="24"/>
      <c r="S22" s="169">
        <f>'Dln 17'!$M$235</f>
        <v>0</v>
      </c>
      <c r="T22" s="404">
        <f>'Dln 17'!$M$236</f>
        <v>0</v>
      </c>
      <c r="U22" s="405">
        <f>'Dln 17'!$M$237</f>
        <v>0</v>
      </c>
      <c r="V22" s="24"/>
      <c r="W22" s="169">
        <f>'Dln 17'!$N$235</f>
        <v>0</v>
      </c>
      <c r="X22" s="404">
        <f>'Dln 17'!$N$236</f>
        <v>0</v>
      </c>
      <c r="Y22" s="405">
        <f>'Dln 17'!$N$237</f>
        <v>0</v>
      </c>
      <c r="Z22" s="24"/>
      <c r="AA22" s="24"/>
    </row>
    <row r="23" spans="1:27" s="362" customFormat="1" ht="13.2" hidden="1" outlineLevel="1" x14ac:dyDescent="0.25">
      <c r="A23" s="24"/>
      <c r="B23" s="22" t="s">
        <v>118</v>
      </c>
      <c r="C23" s="365">
        <f>Basisgegevens!C29</f>
        <v>0</v>
      </c>
      <c r="D23" s="366"/>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4">
        <f>'Dln 18'!$L$236</f>
        <v>0</v>
      </c>
      <c r="Q23" s="405">
        <f>'Dln 18'!$L$237</f>
        <v>0</v>
      </c>
      <c r="R23" s="24"/>
      <c r="S23" s="169">
        <f>'Dln 18'!$M$235</f>
        <v>0</v>
      </c>
      <c r="T23" s="404">
        <f>'Dln 18'!$M$236</f>
        <v>0</v>
      </c>
      <c r="U23" s="405">
        <f>'Dln 18'!$M$237</f>
        <v>0</v>
      </c>
      <c r="V23" s="24"/>
      <c r="W23" s="169">
        <f>'Dln 18'!$N$235</f>
        <v>0</v>
      </c>
      <c r="X23" s="404">
        <f>'Dln 18'!$N$236</f>
        <v>0</v>
      </c>
      <c r="Y23" s="405">
        <f>'Dln 18'!$N$237</f>
        <v>0</v>
      </c>
      <c r="Z23" s="24"/>
      <c r="AA23" s="24"/>
    </row>
    <row r="24" spans="1:27" s="362" customFormat="1" ht="13.2" hidden="1" outlineLevel="1" x14ac:dyDescent="0.25">
      <c r="A24" s="24"/>
      <c r="B24" s="22" t="s">
        <v>119</v>
      </c>
      <c r="C24" s="365">
        <f>Basisgegevens!C30</f>
        <v>0</v>
      </c>
      <c r="D24" s="366"/>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4">
        <f>'Dln 19'!$L$236</f>
        <v>0</v>
      </c>
      <c r="Q24" s="405">
        <f>'Dln 19'!$L$237</f>
        <v>0</v>
      </c>
      <c r="R24" s="24"/>
      <c r="S24" s="169">
        <f>'Dln 19'!$M$235</f>
        <v>0</v>
      </c>
      <c r="T24" s="404">
        <f>'Dln 19'!$M$236</f>
        <v>0</v>
      </c>
      <c r="U24" s="405">
        <f>'Dln 19'!$M$237</f>
        <v>0</v>
      </c>
      <c r="V24" s="24"/>
      <c r="W24" s="169">
        <f>'Dln 19'!$N$235</f>
        <v>0</v>
      </c>
      <c r="X24" s="404">
        <f>'Dln 19'!$N$236</f>
        <v>0</v>
      </c>
      <c r="Y24" s="405">
        <f>'Dln 19'!$N$237</f>
        <v>0</v>
      </c>
      <c r="Z24" s="24"/>
      <c r="AA24" s="24"/>
    </row>
    <row r="25" spans="1:27" s="362" customFormat="1" ht="13.8" hidden="1" outlineLevel="1" thickBot="1" x14ac:dyDescent="0.3">
      <c r="A25" s="24"/>
      <c r="B25" s="74" t="s">
        <v>120</v>
      </c>
      <c r="C25" s="367">
        <f>Basisgegevens!C31</f>
        <v>0</v>
      </c>
      <c r="D25" s="366"/>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4">
        <f>'Dln 20'!$L$236</f>
        <v>0</v>
      </c>
      <c r="Q25" s="405">
        <f>'Dln 20'!$L$237</f>
        <v>0</v>
      </c>
      <c r="R25" s="24"/>
      <c r="S25" s="169">
        <f>'Dln 20'!$M$235</f>
        <v>0</v>
      </c>
      <c r="T25" s="404">
        <f>'Dln 20'!$M$236</f>
        <v>0</v>
      </c>
      <c r="U25" s="405">
        <f>'Dln 20'!$M$237</f>
        <v>0</v>
      </c>
      <c r="V25" s="24"/>
      <c r="W25" s="169">
        <f>'Dln 20'!$N$235</f>
        <v>0</v>
      </c>
      <c r="X25" s="404">
        <f>'Dln 20'!$N$236</f>
        <v>0</v>
      </c>
      <c r="Y25" s="405">
        <f>'Dln 20'!$N$237</f>
        <v>0</v>
      </c>
      <c r="Z25" s="24"/>
      <c r="AA25" s="24"/>
    </row>
    <row r="26" spans="1:27" s="369" customFormat="1" ht="17.399999999999999" collapsed="1" thickBot="1" x14ac:dyDescent="0.3">
      <c r="A26" s="368"/>
      <c r="B26" s="195"/>
      <c r="C26" s="196" t="s">
        <v>134</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8"/>
      <c r="S26" s="209">
        <f>SUM(S6:S25)</f>
        <v>0</v>
      </c>
      <c r="T26" s="209">
        <f>SUM(T6:T25)</f>
        <v>0</v>
      </c>
      <c r="U26" s="209">
        <f>SUM(U6:U25)</f>
        <v>0</v>
      </c>
      <c r="V26" s="368"/>
      <c r="W26" s="209">
        <f>SUM(W6:W25)</f>
        <v>0</v>
      </c>
      <c r="X26" s="209">
        <f>SUM(X6:X25)</f>
        <v>0</v>
      </c>
      <c r="Y26" s="209">
        <f>SUM(Y6:Y25)</f>
        <v>0</v>
      </c>
      <c r="Z26" s="368"/>
      <c r="AA26" s="368"/>
    </row>
    <row r="27" spans="1:27" s="362" customFormat="1" ht="13.8"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2" customFormat="1" ht="13.8" x14ac:dyDescent="0.25">
      <c r="A28" s="24"/>
      <c r="B28" s="3"/>
      <c r="C28" s="3"/>
      <c r="D28" s="3"/>
      <c r="E28" s="3"/>
      <c r="F28" s="3"/>
      <c r="G28" s="3"/>
      <c r="H28" s="3"/>
      <c r="I28" s="3"/>
      <c r="J28" s="3"/>
      <c r="K28" s="269" t="s">
        <v>135</v>
      </c>
      <c r="L28" s="3"/>
      <c r="M28" s="3"/>
      <c r="N28" s="3"/>
      <c r="O28" s="3"/>
      <c r="P28" s="24"/>
      <c r="Q28" s="24"/>
      <c r="R28" s="24"/>
      <c r="S28" s="3"/>
      <c r="T28" s="24"/>
      <c r="U28" s="24"/>
      <c r="V28" s="24"/>
      <c r="W28" s="3"/>
      <c r="X28" s="24"/>
      <c r="Y28" s="24"/>
      <c r="Z28" s="24"/>
      <c r="AA28" s="24"/>
    </row>
    <row r="29" spans="1:27" s="362" customFormat="1" ht="25.2" customHeight="1" x14ac:dyDescent="0.25">
      <c r="A29" s="24"/>
      <c r="B29" s="371" t="s">
        <v>136</v>
      </c>
      <c r="C29" s="370"/>
      <c r="D29" s="370"/>
      <c r="E29" s="370"/>
      <c r="F29" s="370"/>
      <c r="G29" s="370"/>
      <c r="H29" s="370"/>
      <c r="I29" s="370"/>
      <c r="J29" s="370"/>
      <c r="K29" s="269" t="s">
        <v>137</v>
      </c>
      <c r="L29" s="370"/>
      <c r="M29" s="370"/>
      <c r="N29" s="3"/>
      <c r="O29" s="3"/>
      <c r="P29" s="24"/>
      <c r="Q29" s="24"/>
      <c r="R29" s="24"/>
      <c r="S29" s="3"/>
      <c r="T29" s="24"/>
      <c r="U29" s="24"/>
      <c r="V29" s="24"/>
      <c r="W29" s="3"/>
      <c r="X29" s="24"/>
      <c r="Y29" s="24"/>
      <c r="Z29" s="24"/>
      <c r="AA29" s="24"/>
    </row>
    <row r="30" spans="1:27" s="362" customFormat="1" ht="25.2" customHeight="1" x14ac:dyDescent="0.25">
      <c r="A30" s="24"/>
      <c r="B30" s="42" t="s">
        <v>138</v>
      </c>
      <c r="C30" s="43"/>
      <c r="D30" s="131"/>
      <c r="E30" s="131"/>
      <c r="F30" s="47"/>
      <c r="G30" s="132"/>
      <c r="H30" s="132"/>
      <c r="I30" s="133"/>
      <c r="J30" s="371"/>
      <c r="K30" s="371"/>
      <c r="L30" s="372"/>
      <c r="M30" s="371"/>
      <c r="N30" s="3"/>
      <c r="O30" s="3"/>
      <c r="P30" s="24"/>
      <c r="Q30" s="24"/>
      <c r="R30" s="24"/>
      <c r="S30" s="3"/>
      <c r="T30" s="24"/>
      <c r="U30" s="24"/>
      <c r="V30" s="24"/>
      <c r="W30" s="3"/>
      <c r="X30" s="24"/>
      <c r="Y30" s="24"/>
      <c r="Z30" s="24"/>
      <c r="AA30" s="24"/>
    </row>
    <row r="31" spans="1:27" s="362" customFormat="1" ht="25.2" customHeight="1" x14ac:dyDescent="0.25">
      <c r="A31" s="24"/>
      <c r="B31" s="44" t="s">
        <v>139</v>
      </c>
      <c r="C31" s="171"/>
      <c r="D31" s="171"/>
      <c r="E31" s="171"/>
      <c r="F31" s="171"/>
      <c r="G31" s="172"/>
      <c r="H31" s="172"/>
      <c r="I31" s="134"/>
      <c r="J31" s="30"/>
      <c r="K31" s="30"/>
      <c r="L31" s="373"/>
      <c r="M31" s="30"/>
      <c r="N31" s="3"/>
      <c r="O31" s="3"/>
      <c r="P31" s="24"/>
      <c r="Q31" s="24"/>
      <c r="R31" s="24"/>
      <c r="S31" s="3"/>
      <c r="T31" s="24"/>
      <c r="U31" s="24"/>
      <c r="V31" s="24"/>
      <c r="W31" s="3"/>
      <c r="X31" s="24"/>
      <c r="Y31" s="24"/>
      <c r="Z31" s="24"/>
      <c r="AA31" s="24"/>
    </row>
    <row r="32" spans="1:27" s="362" customFormat="1" ht="13.8" x14ac:dyDescent="0.25">
      <c r="A32" s="24"/>
      <c r="B32" s="44" t="s">
        <v>140</v>
      </c>
      <c r="C32" s="171"/>
      <c r="D32" s="171"/>
      <c r="E32" s="171"/>
      <c r="F32" s="171"/>
      <c r="G32" s="172"/>
      <c r="H32" s="172"/>
      <c r="I32" s="134"/>
      <c r="J32" s="30"/>
      <c r="K32" s="30"/>
      <c r="L32" s="373"/>
      <c r="M32" s="30"/>
      <c r="N32" s="3"/>
      <c r="O32" s="3"/>
      <c r="P32" s="24"/>
      <c r="Q32" s="24"/>
      <c r="R32" s="24"/>
      <c r="S32" s="3"/>
      <c r="T32" s="24"/>
      <c r="U32" s="24"/>
      <c r="V32" s="24"/>
      <c r="W32" s="3"/>
      <c r="X32" s="24"/>
      <c r="Y32" s="24"/>
      <c r="Z32" s="24"/>
      <c r="AA32" s="24"/>
    </row>
    <row r="33" spans="1:27" s="362" customFormat="1" ht="13.8" x14ac:dyDescent="0.25">
      <c r="A33" s="24"/>
      <c r="B33" s="44" t="s">
        <v>141</v>
      </c>
      <c r="C33" s="172"/>
      <c r="D33" s="172"/>
      <c r="E33" s="172"/>
      <c r="F33" s="171"/>
      <c r="G33" s="172"/>
      <c r="H33" s="172"/>
      <c r="I33" s="134"/>
      <c r="J33" s="30"/>
      <c r="K33" s="30"/>
      <c r="L33" s="373"/>
      <c r="M33" s="30"/>
      <c r="N33" s="3"/>
      <c r="O33" s="3"/>
      <c r="P33" s="24"/>
      <c r="Q33" s="24"/>
      <c r="R33" s="24"/>
      <c r="S33" s="3"/>
      <c r="T33" s="24"/>
      <c r="U33" s="24"/>
      <c r="V33" s="24"/>
      <c r="W33" s="3"/>
      <c r="X33" s="24"/>
      <c r="Y33" s="24"/>
      <c r="Z33" s="24"/>
      <c r="AA33" s="24"/>
    </row>
    <row r="34" spans="1:27" s="362" customFormat="1" ht="13.8" x14ac:dyDescent="0.25">
      <c r="A34" s="24"/>
      <c r="B34" s="44" t="s">
        <v>142</v>
      </c>
      <c r="C34" s="172"/>
      <c r="D34" s="172"/>
      <c r="E34" s="172"/>
      <c r="F34" s="171"/>
      <c r="G34" s="172"/>
      <c r="H34" s="172"/>
      <c r="I34" s="134"/>
      <c r="J34" s="30"/>
      <c r="K34" s="30"/>
      <c r="L34" s="373"/>
      <c r="M34" s="30"/>
      <c r="N34" s="3"/>
      <c r="O34" s="3"/>
      <c r="P34" s="24"/>
      <c r="Q34" s="24"/>
      <c r="R34" s="24"/>
      <c r="S34" s="3"/>
      <c r="T34" s="24"/>
      <c r="U34" s="24"/>
      <c r="V34" s="24"/>
      <c r="W34" s="3"/>
      <c r="X34" s="24"/>
      <c r="Y34" s="24"/>
      <c r="Z34" s="24"/>
      <c r="AA34" s="24"/>
    </row>
    <row r="35" spans="1:27" s="362" customFormat="1" ht="13.8" x14ac:dyDescent="0.25">
      <c r="A35" s="24"/>
      <c r="B35" s="45" t="s">
        <v>143</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2" customFormat="1" ht="13.8"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 hidden="1" x14ac:dyDescent="0.25"/>
    <row r="38" spans="1:27" ht="13.2" hidden="1" x14ac:dyDescent="0.25"/>
    <row r="39" spans="1:27" ht="13.2" hidden="1" x14ac:dyDescent="0.25"/>
    <row r="40" spans="1:27" ht="13.2" hidden="1" x14ac:dyDescent="0.25"/>
    <row r="41" spans="1:27" ht="13.2" hidden="1" x14ac:dyDescent="0.25"/>
    <row r="42" spans="1:27" ht="13.2" hidden="1" x14ac:dyDescent="0.25"/>
    <row r="43" spans="1:27" ht="13.2" hidden="1" x14ac:dyDescent="0.25"/>
    <row r="44" spans="1:27" ht="13.2" hidden="1" x14ac:dyDescent="0.25"/>
  </sheetData>
  <sheetProtection algorithmName="SHA-512" hashValue="V7t6PGZsBd5gXeJH8mL8peVQnN2sMofwXmh2JkzhklbSszGpjL9VDHPsHmC+nkZDAPrbA8BkiCjpQuOzqLW2aQ==" saltValue="Y+9rvZb8MAiCvvaDi7EbGw=="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Basisgegevens!C12</f>
        <v>0</v>
      </c>
      <c r="D4" s="29"/>
      <c r="E4" s="29"/>
      <c r="F4" s="29"/>
      <c r="I4" s="29"/>
      <c r="Q4" s="29"/>
      <c r="R4" s="29"/>
      <c r="S4" s="29"/>
      <c r="T4" s="29"/>
      <c r="U4" s="29"/>
      <c r="V4" s="29"/>
      <c r="W4" s="29"/>
      <c r="X4" s="29"/>
      <c r="Y4" s="29"/>
      <c r="Z4" s="29"/>
      <c r="AA4" s="29"/>
    </row>
    <row r="5" spans="1:29" ht="13.8" thickBot="1" x14ac:dyDescent="0.3">
      <c r="B5" s="189" t="s">
        <v>146</v>
      </c>
      <c r="C5" s="59">
        <f>Basisgegevens!F12</f>
        <v>0</v>
      </c>
      <c r="D5" s="29"/>
      <c r="E5" s="29"/>
      <c r="F5" s="29"/>
      <c r="I5" s="29"/>
      <c r="Q5" s="29"/>
      <c r="R5" s="29"/>
      <c r="S5" s="29"/>
      <c r="T5" s="29"/>
      <c r="U5" s="29"/>
      <c r="V5" s="29"/>
      <c r="W5" s="29"/>
      <c r="X5" s="29"/>
      <c r="Y5" s="29"/>
      <c r="Z5" s="29"/>
      <c r="AA5" s="29"/>
    </row>
    <row r="6" spans="1:29" ht="13.8" thickBot="1" x14ac:dyDescent="0.3">
      <c r="B6" s="189" t="s">
        <v>147</v>
      </c>
      <c r="C6" s="59">
        <f>Basisgegevens!G12</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0">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0"/>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1"/>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1"/>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1"/>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1"/>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1"/>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1"/>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1"/>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1"/>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1"/>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1"/>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1"/>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1"/>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1"/>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1"/>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1"/>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1"/>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1"/>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1"/>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1"/>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380" t="str">
        <f t="shared" si="1"/>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4Xq/FXk6y0cClOVVbL3C5nFA8q7Q80crragrmi1iPWT0vH41FKnYsik+WWfJuM98l+ZSZZYPxH1k2jiQkaqUhA==" saltValue="2YayeL+rCYSfOpoYEYgnBw=="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Basisgegevens!C13</f>
        <v>0</v>
      </c>
      <c r="D4" s="29"/>
      <c r="E4" s="29"/>
      <c r="F4" s="29"/>
      <c r="I4" s="29"/>
      <c r="Q4" s="29"/>
      <c r="R4" s="29"/>
      <c r="S4" s="29"/>
      <c r="T4" s="29"/>
      <c r="U4" s="29"/>
      <c r="V4" s="29"/>
      <c r="W4" s="29"/>
      <c r="X4" s="29"/>
      <c r="Y4" s="29"/>
      <c r="Z4" s="29"/>
      <c r="AA4" s="29"/>
    </row>
    <row r="5" spans="1:29" ht="13.8" thickBot="1" x14ac:dyDescent="0.3">
      <c r="B5" s="189" t="s">
        <v>146</v>
      </c>
      <c r="C5" s="59">
        <f>Basisgegevens!F13</f>
        <v>0</v>
      </c>
      <c r="D5" s="29"/>
      <c r="E5" s="29"/>
      <c r="F5" s="29"/>
      <c r="I5" s="29"/>
      <c r="Q5" s="29"/>
      <c r="R5" s="29"/>
      <c r="S5" s="29"/>
      <c r="T5" s="29"/>
      <c r="U5" s="29"/>
      <c r="V5" s="29"/>
      <c r="W5" s="29"/>
      <c r="X5" s="29"/>
      <c r="Y5" s="29"/>
      <c r="Z5" s="29"/>
      <c r="AA5" s="29"/>
    </row>
    <row r="6" spans="1:29" ht="13.8" thickBot="1" x14ac:dyDescent="0.3">
      <c r="B6" s="189" t="s">
        <v>147</v>
      </c>
      <c r="C6" s="59">
        <f>Basisgegevens!G13</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Iufx8GDYtwgxrtL4qo3OjFlIL7Yy13EaOPQr5+0yIKbA+3MMtLdBrzO0xmsmI93Mp6BzLQ7rsy/Xo/J30UXLg==" saltValue="vtKIkC6Csfi1ThQqFpe+y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Basisgegevens!C14</f>
        <v>0</v>
      </c>
      <c r="D4" s="29"/>
      <c r="E4" s="29"/>
      <c r="F4" s="29"/>
      <c r="I4" s="29"/>
      <c r="Q4" s="29"/>
      <c r="R4" s="29"/>
      <c r="S4" s="29"/>
      <c r="T4" s="29"/>
      <c r="U4" s="29"/>
      <c r="V4" s="29"/>
      <c r="W4" s="29"/>
      <c r="X4" s="29"/>
      <c r="Y4" s="29"/>
      <c r="Z4" s="29"/>
      <c r="AA4" s="29"/>
    </row>
    <row r="5" spans="1:29" ht="13.8" thickBot="1" x14ac:dyDescent="0.3">
      <c r="B5" s="189" t="s">
        <v>146</v>
      </c>
      <c r="C5" s="59">
        <f>Basisgegevens!F14</f>
        <v>0</v>
      </c>
      <c r="D5" s="29"/>
      <c r="E5" s="29"/>
      <c r="F5" s="29"/>
      <c r="I5" s="29"/>
      <c r="Q5" s="29"/>
      <c r="R5" s="29"/>
      <c r="S5" s="29"/>
      <c r="T5" s="29"/>
      <c r="U5" s="29"/>
      <c r="V5" s="29"/>
      <c r="W5" s="29"/>
      <c r="X5" s="29"/>
      <c r="Y5" s="29"/>
      <c r="Z5" s="29"/>
      <c r="AA5" s="29"/>
    </row>
    <row r="6" spans="1:29" ht="13.8" thickBot="1" x14ac:dyDescent="0.3">
      <c r="B6" s="189" t="s">
        <v>147</v>
      </c>
      <c r="C6" s="59">
        <f>Basisgegevens!G14</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5" hidden="1" customHeight="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xqR6WX04ydsVf741s4RzFUX9Yiv2C4koRiFzUCqAzvgh9RFKwv6GzWPaE0IGoQ1+QduF250PECOo05JEBRWGQ==" saltValue="fLF/MybcEFRu1AIQu5wxz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Basisgegevens!C15</f>
        <v>0</v>
      </c>
      <c r="D4" s="29"/>
      <c r="E4" s="29"/>
      <c r="F4" s="29"/>
      <c r="I4" s="29"/>
      <c r="Q4" s="29"/>
      <c r="R4" s="29"/>
      <c r="S4" s="29"/>
      <c r="T4" s="29"/>
      <c r="U4" s="29"/>
      <c r="V4" s="29"/>
      <c r="W4" s="29"/>
      <c r="X4" s="29"/>
      <c r="Y4" s="29"/>
      <c r="Z4" s="29"/>
      <c r="AA4" s="29"/>
    </row>
    <row r="5" spans="1:29" ht="13.8" thickBot="1" x14ac:dyDescent="0.3">
      <c r="B5" s="189" t="s">
        <v>146</v>
      </c>
      <c r="C5" s="59">
        <f>Basisgegevens!F15</f>
        <v>0</v>
      </c>
      <c r="D5" s="29"/>
      <c r="E5" s="29"/>
      <c r="F5" s="29"/>
      <c r="I5" s="29"/>
      <c r="Q5" s="29"/>
      <c r="R5" s="29"/>
      <c r="S5" s="29"/>
      <c r="T5" s="29"/>
      <c r="U5" s="29"/>
      <c r="V5" s="29"/>
      <c r="W5" s="29"/>
      <c r="X5" s="29"/>
      <c r="Y5" s="29"/>
      <c r="Z5" s="29"/>
      <c r="AA5" s="29"/>
    </row>
    <row r="6" spans="1:29" ht="13.8" thickBot="1" x14ac:dyDescent="0.3">
      <c r="B6" s="189" t="s">
        <v>147</v>
      </c>
      <c r="C6" s="59">
        <f>Basisgegevens!G15</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gJ9t1a+pQHJdpt/Jx0MbtTcIeAWRjKHjLOAYKiHnsDxwGkHx36KF7DJ9+t0NdyVjlPTzQFjWsMOvA5eSR6nOg==" saltValue="5VedMeIOIA6jGC9spPU9x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144</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145</v>
      </c>
      <c r="C4" s="59">
        <f>Basisgegevens!C16</f>
        <v>0</v>
      </c>
      <c r="D4" s="29"/>
      <c r="E4" s="29"/>
      <c r="F4" s="29"/>
      <c r="I4" s="29"/>
      <c r="Q4" s="29"/>
      <c r="R4" s="29"/>
      <c r="S4" s="29"/>
      <c r="T4" s="29"/>
      <c r="U4" s="29"/>
      <c r="V4" s="29"/>
      <c r="W4" s="29"/>
      <c r="X4" s="29"/>
      <c r="Y4" s="29"/>
      <c r="Z4" s="29"/>
      <c r="AA4" s="29"/>
    </row>
    <row r="5" spans="1:29" ht="13.8" thickBot="1" x14ac:dyDescent="0.3">
      <c r="B5" s="189" t="s">
        <v>146</v>
      </c>
      <c r="C5" s="59">
        <f>Basisgegevens!F16</f>
        <v>0</v>
      </c>
      <c r="D5" s="29"/>
      <c r="E5" s="29"/>
      <c r="F5" s="29"/>
      <c r="I5" s="29"/>
      <c r="Q5" s="29"/>
      <c r="R5" s="29"/>
      <c r="S5" s="29"/>
      <c r="T5" s="29"/>
      <c r="U5" s="29"/>
      <c r="V5" s="29"/>
      <c r="W5" s="29"/>
      <c r="X5" s="29"/>
      <c r="Y5" s="29"/>
      <c r="Z5" s="29"/>
      <c r="AA5" s="29"/>
    </row>
    <row r="6" spans="1:29" ht="13.8" thickBot="1" x14ac:dyDescent="0.3">
      <c r="B6" s="189" t="s">
        <v>147</v>
      </c>
      <c r="C6" s="59">
        <f>Basisgegevens!G16</f>
        <v>0</v>
      </c>
      <c r="D6" s="29"/>
      <c r="E6" s="29"/>
      <c r="F6" s="29"/>
      <c r="I6" s="29"/>
      <c r="P6" s="29"/>
      <c r="Q6" s="29"/>
      <c r="R6" s="29"/>
      <c r="S6" s="29"/>
      <c r="T6" s="29"/>
      <c r="U6" s="29"/>
      <c r="V6" s="29"/>
      <c r="W6" s="29"/>
      <c r="X6" s="29"/>
      <c r="Y6" s="29"/>
      <c r="Z6" s="29"/>
      <c r="AA6" s="29"/>
    </row>
    <row r="7" spans="1:29" ht="13.8" thickBot="1" x14ac:dyDescent="0.3">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149</v>
      </c>
      <c r="C9" s="6"/>
      <c r="D9" s="6"/>
      <c r="E9" s="251" t="s">
        <v>150</v>
      </c>
      <c r="F9" s="6"/>
      <c r="G9" s="6"/>
      <c r="H9" s="6"/>
      <c r="I9" s="6"/>
      <c r="J9" s="6"/>
      <c r="K9" s="6"/>
      <c r="L9" s="6"/>
      <c r="M9" s="297"/>
      <c r="N9" s="60"/>
      <c r="O9" s="60"/>
      <c r="P9" s="60"/>
      <c r="Q9" s="6"/>
      <c r="R9" s="497" t="s">
        <v>151</v>
      </c>
      <c r="S9" s="498"/>
      <c r="T9" s="499"/>
      <c r="U9" s="6"/>
      <c r="V9" s="497" t="s">
        <v>123</v>
      </c>
      <c r="W9" s="498"/>
      <c r="X9" s="499"/>
      <c r="Y9" s="6"/>
      <c r="Z9" s="497" t="s">
        <v>124</v>
      </c>
      <c r="AA9" s="498"/>
      <c r="AB9" s="499"/>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170</v>
      </c>
      <c r="C39" s="7"/>
      <c r="D39" s="7"/>
      <c r="F39" s="6"/>
      <c r="G39" s="6"/>
      <c r="H39" s="6"/>
      <c r="Q39" s="111"/>
      <c r="R39" s="497" t="s">
        <v>151</v>
      </c>
      <c r="S39" s="498"/>
      <c r="T39" s="499"/>
      <c r="U39" s="6"/>
      <c r="V39" s="497" t="s">
        <v>123</v>
      </c>
      <c r="W39" s="498"/>
      <c r="X39" s="499"/>
      <c r="Y39" s="6"/>
      <c r="Z39" s="497" t="s">
        <v>124</v>
      </c>
      <c r="AA39" s="498"/>
      <c r="AB39" s="499"/>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1" t="s">
        <v>152</v>
      </c>
      <c r="C41" s="492"/>
      <c r="D41" s="492"/>
      <c r="E41" s="492"/>
      <c r="F41" s="492"/>
      <c r="G41" s="492"/>
      <c r="H41" s="492"/>
      <c r="I41" s="493"/>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5">
      <c r="A42" s="6"/>
      <c r="B42" s="494"/>
      <c r="C42" s="495"/>
      <c r="D42" s="495"/>
      <c r="E42" s="495"/>
      <c r="F42" s="495"/>
      <c r="G42" s="495"/>
      <c r="H42" s="495"/>
      <c r="I42" s="496"/>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1"/>
      <c r="C43" s="482"/>
      <c r="D43" s="482"/>
      <c r="E43" s="482"/>
      <c r="F43" s="482"/>
      <c r="G43" s="482"/>
      <c r="H43" s="482"/>
      <c r="I43" s="483"/>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1"/>
      <c r="C44" s="482"/>
      <c r="D44" s="482"/>
      <c r="E44" s="482"/>
      <c r="F44" s="482"/>
      <c r="G44" s="482"/>
      <c r="H44" s="482"/>
      <c r="I44" s="483"/>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1"/>
      <c r="C45" s="482"/>
      <c r="D45" s="482"/>
      <c r="E45" s="482"/>
      <c r="F45" s="482"/>
      <c r="G45" s="482"/>
      <c r="H45" s="482"/>
      <c r="I45" s="483"/>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1"/>
      <c r="C46" s="482"/>
      <c r="D46" s="482"/>
      <c r="E46" s="482"/>
      <c r="F46" s="482"/>
      <c r="G46" s="482"/>
      <c r="H46" s="482"/>
      <c r="I46" s="483"/>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1"/>
      <c r="C47" s="482"/>
      <c r="D47" s="482"/>
      <c r="E47" s="482"/>
      <c r="F47" s="482"/>
      <c r="G47" s="482"/>
      <c r="H47" s="482"/>
      <c r="I47" s="483"/>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1"/>
      <c r="C48" s="482"/>
      <c r="D48" s="482"/>
      <c r="E48" s="482"/>
      <c r="F48" s="482"/>
      <c r="G48" s="482"/>
      <c r="H48" s="482"/>
      <c r="I48" s="483"/>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1"/>
      <c r="C49" s="482"/>
      <c r="D49" s="482"/>
      <c r="E49" s="482"/>
      <c r="F49" s="482"/>
      <c r="G49" s="482"/>
      <c r="H49" s="482"/>
      <c r="I49" s="483"/>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1"/>
      <c r="C50" s="482"/>
      <c r="D50" s="482"/>
      <c r="E50" s="482"/>
      <c r="F50" s="482"/>
      <c r="G50" s="482"/>
      <c r="H50" s="482"/>
      <c r="I50" s="483"/>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1"/>
      <c r="C51" s="482"/>
      <c r="D51" s="482"/>
      <c r="E51" s="482"/>
      <c r="F51" s="482"/>
      <c r="G51" s="482"/>
      <c r="H51" s="482"/>
      <c r="I51" s="483"/>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1"/>
      <c r="C52" s="482"/>
      <c r="D52" s="482"/>
      <c r="E52" s="482"/>
      <c r="F52" s="482"/>
      <c r="G52" s="482"/>
      <c r="H52" s="482"/>
      <c r="I52" s="483"/>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1"/>
      <c r="C53" s="482"/>
      <c r="D53" s="482"/>
      <c r="E53" s="482"/>
      <c r="F53" s="482"/>
      <c r="G53" s="482"/>
      <c r="H53" s="482"/>
      <c r="I53" s="483"/>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1"/>
      <c r="C54" s="482"/>
      <c r="D54" s="482"/>
      <c r="E54" s="482"/>
      <c r="F54" s="482"/>
      <c r="G54" s="482"/>
      <c r="H54" s="482"/>
      <c r="I54" s="483"/>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1"/>
      <c r="C55" s="482"/>
      <c r="D55" s="482"/>
      <c r="E55" s="482"/>
      <c r="F55" s="482"/>
      <c r="G55" s="482"/>
      <c r="H55" s="482"/>
      <c r="I55" s="483"/>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1"/>
      <c r="C56" s="482"/>
      <c r="D56" s="482"/>
      <c r="E56" s="482"/>
      <c r="F56" s="482"/>
      <c r="G56" s="482"/>
      <c r="H56" s="482"/>
      <c r="I56" s="483"/>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1"/>
      <c r="C57" s="482"/>
      <c r="D57" s="482"/>
      <c r="E57" s="482"/>
      <c r="F57" s="482"/>
      <c r="G57" s="482"/>
      <c r="H57" s="482"/>
      <c r="I57" s="483"/>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1"/>
      <c r="C58" s="482"/>
      <c r="D58" s="482"/>
      <c r="E58" s="482"/>
      <c r="F58" s="482"/>
      <c r="G58" s="482"/>
      <c r="H58" s="482"/>
      <c r="I58" s="483"/>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1"/>
      <c r="C59" s="482"/>
      <c r="D59" s="482"/>
      <c r="E59" s="482"/>
      <c r="F59" s="482"/>
      <c r="G59" s="482"/>
      <c r="H59" s="482"/>
      <c r="I59" s="483"/>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1"/>
      <c r="C60" s="482"/>
      <c r="D60" s="482"/>
      <c r="E60" s="482"/>
      <c r="F60" s="482"/>
      <c r="G60" s="482"/>
      <c r="H60" s="482"/>
      <c r="I60" s="483"/>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1"/>
      <c r="C61" s="482"/>
      <c r="D61" s="482"/>
      <c r="E61" s="482"/>
      <c r="F61" s="482"/>
      <c r="G61" s="482"/>
      <c r="H61" s="482"/>
      <c r="I61" s="483"/>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1"/>
      <c r="C62" s="482"/>
      <c r="D62" s="482"/>
      <c r="E62" s="482"/>
      <c r="F62" s="482"/>
      <c r="G62" s="482"/>
      <c r="H62" s="482"/>
      <c r="I62" s="483"/>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1"/>
      <c r="C63" s="482"/>
      <c r="D63" s="482"/>
      <c r="E63" s="482"/>
      <c r="F63" s="482"/>
      <c r="G63" s="482"/>
      <c r="H63" s="482"/>
      <c r="I63" s="483"/>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1"/>
      <c r="C64" s="482"/>
      <c r="D64" s="482"/>
      <c r="E64" s="482"/>
      <c r="F64" s="482"/>
      <c r="G64" s="482"/>
      <c r="H64" s="482"/>
      <c r="I64" s="483"/>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1"/>
      <c r="C65" s="482"/>
      <c r="D65" s="482"/>
      <c r="E65" s="482"/>
      <c r="F65" s="482"/>
      <c r="G65" s="482"/>
      <c r="H65" s="482"/>
      <c r="I65" s="483"/>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00"/>
      <c r="C66" s="501"/>
      <c r="D66" s="501"/>
      <c r="E66" s="501"/>
      <c r="F66" s="501"/>
      <c r="G66" s="501"/>
      <c r="H66" s="501"/>
      <c r="I66" s="502"/>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3" t="s">
        <v>174</v>
      </c>
      <c r="C69" s="503"/>
      <c r="D69" s="503"/>
      <c r="E69" s="503"/>
      <c r="F69" s="29"/>
      <c r="I69" s="29"/>
      <c r="P69" s="29"/>
      <c r="Q69" s="29"/>
      <c r="R69" s="497" t="s">
        <v>151</v>
      </c>
      <c r="S69" s="498"/>
      <c r="T69" s="499"/>
      <c r="U69" s="6"/>
      <c r="V69" s="497" t="s">
        <v>123</v>
      </c>
      <c r="W69" s="498"/>
      <c r="X69" s="499"/>
      <c r="Y69" s="6"/>
      <c r="Z69" s="497" t="s">
        <v>124</v>
      </c>
      <c r="AA69" s="498"/>
      <c r="AB69" s="499"/>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8" t="s">
        <v>175</v>
      </c>
      <c r="C71" s="489"/>
      <c r="D71" s="489"/>
      <c r="E71" s="489"/>
      <c r="F71" s="489"/>
      <c r="G71" s="489"/>
      <c r="H71" s="489"/>
      <c r="I71" s="490"/>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5">
      <c r="B72" s="486"/>
      <c r="C72" s="487"/>
      <c r="D72" s="487"/>
      <c r="E72" s="487"/>
      <c r="F72" s="487"/>
      <c r="G72" s="487"/>
      <c r="H72" s="487"/>
      <c r="I72" s="487"/>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484"/>
      <c r="C73" s="485"/>
      <c r="D73" s="485"/>
      <c r="E73" s="485"/>
      <c r="F73" s="485"/>
      <c r="G73" s="485"/>
      <c r="H73" s="485"/>
      <c r="I73" s="485"/>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484"/>
      <c r="C74" s="485"/>
      <c r="D74" s="485"/>
      <c r="E74" s="485"/>
      <c r="F74" s="485"/>
      <c r="G74" s="485"/>
      <c r="H74" s="485"/>
      <c r="I74" s="485"/>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484"/>
      <c r="C75" s="485"/>
      <c r="D75" s="485"/>
      <c r="E75" s="485"/>
      <c r="F75" s="485"/>
      <c r="G75" s="485"/>
      <c r="H75" s="485"/>
      <c r="I75" s="485"/>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1"/>
      <c r="C76" s="482"/>
      <c r="D76" s="482"/>
      <c r="E76" s="482"/>
      <c r="F76" s="482"/>
      <c r="G76" s="482"/>
      <c r="H76" s="482"/>
      <c r="I76" s="483"/>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484"/>
      <c r="C77" s="485"/>
      <c r="D77" s="485"/>
      <c r="E77" s="485"/>
      <c r="F77" s="485"/>
      <c r="G77" s="485"/>
      <c r="H77" s="485"/>
      <c r="I77" s="485"/>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484"/>
      <c r="C78" s="485"/>
      <c r="D78" s="485"/>
      <c r="E78" s="485"/>
      <c r="F78" s="485"/>
      <c r="G78" s="485"/>
      <c r="H78" s="485"/>
      <c r="I78" s="485"/>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1"/>
      <c r="C79" s="482"/>
      <c r="D79" s="482"/>
      <c r="E79" s="482"/>
      <c r="F79" s="482"/>
      <c r="G79" s="482"/>
      <c r="H79" s="482"/>
      <c r="I79" s="483"/>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1"/>
      <c r="C80" s="482"/>
      <c r="D80" s="482"/>
      <c r="E80" s="482"/>
      <c r="F80" s="482"/>
      <c r="G80" s="482"/>
      <c r="H80" s="482"/>
      <c r="I80" s="483"/>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1"/>
      <c r="C81" s="482"/>
      <c r="D81" s="482"/>
      <c r="E81" s="482"/>
      <c r="F81" s="482"/>
      <c r="G81" s="482"/>
      <c r="H81" s="482"/>
      <c r="I81" s="483"/>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1"/>
      <c r="C82" s="482"/>
      <c r="D82" s="482"/>
      <c r="E82" s="482"/>
      <c r="F82" s="482"/>
      <c r="G82" s="482"/>
      <c r="H82" s="482"/>
      <c r="I82" s="483"/>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1"/>
      <c r="C83" s="482"/>
      <c r="D83" s="482"/>
      <c r="E83" s="482"/>
      <c r="F83" s="482"/>
      <c r="G83" s="482"/>
      <c r="H83" s="482"/>
      <c r="I83" s="483"/>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1"/>
      <c r="C84" s="482"/>
      <c r="D84" s="482"/>
      <c r="E84" s="482"/>
      <c r="F84" s="482"/>
      <c r="G84" s="482"/>
      <c r="H84" s="482"/>
      <c r="I84" s="483"/>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1"/>
      <c r="C85" s="482"/>
      <c r="D85" s="482"/>
      <c r="E85" s="482"/>
      <c r="F85" s="482"/>
      <c r="G85" s="482"/>
      <c r="H85" s="482"/>
      <c r="I85" s="483"/>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1"/>
      <c r="C86" s="482"/>
      <c r="D86" s="482"/>
      <c r="E86" s="482"/>
      <c r="F86" s="482"/>
      <c r="G86" s="482"/>
      <c r="H86" s="482"/>
      <c r="I86" s="483"/>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484"/>
      <c r="C87" s="485"/>
      <c r="D87" s="485"/>
      <c r="E87" s="485"/>
      <c r="F87" s="485"/>
      <c r="G87" s="485"/>
      <c r="H87" s="485"/>
      <c r="I87" s="485"/>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484"/>
      <c r="C88" s="485"/>
      <c r="D88" s="485"/>
      <c r="E88" s="485"/>
      <c r="F88" s="485"/>
      <c r="G88" s="485"/>
      <c r="H88" s="485"/>
      <c r="I88" s="485"/>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484"/>
      <c r="C89" s="485"/>
      <c r="D89" s="485"/>
      <c r="E89" s="485"/>
      <c r="F89" s="485"/>
      <c r="G89" s="485"/>
      <c r="H89" s="485"/>
      <c r="I89" s="485"/>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484"/>
      <c r="C90" s="485"/>
      <c r="D90" s="485"/>
      <c r="E90" s="485"/>
      <c r="F90" s="485"/>
      <c r="G90" s="485"/>
      <c r="H90" s="485"/>
      <c r="I90" s="485"/>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484"/>
      <c r="C91" s="485"/>
      <c r="D91" s="485"/>
      <c r="E91" s="485"/>
      <c r="F91" s="485"/>
      <c r="G91" s="485"/>
      <c r="H91" s="485"/>
      <c r="I91" s="485"/>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484"/>
      <c r="C92" s="485"/>
      <c r="D92" s="485"/>
      <c r="E92" s="485"/>
      <c r="F92" s="485"/>
      <c r="G92" s="485"/>
      <c r="H92" s="485"/>
      <c r="I92" s="485"/>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484"/>
      <c r="C93" s="485"/>
      <c r="D93" s="485"/>
      <c r="E93" s="485"/>
      <c r="F93" s="485"/>
      <c r="G93" s="485"/>
      <c r="H93" s="485"/>
      <c r="I93" s="485"/>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484"/>
      <c r="C94" s="485"/>
      <c r="D94" s="485"/>
      <c r="E94" s="485"/>
      <c r="F94" s="485"/>
      <c r="G94" s="485"/>
      <c r="H94" s="485"/>
      <c r="I94" s="485"/>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484"/>
      <c r="C95" s="485"/>
      <c r="D95" s="485"/>
      <c r="E95" s="485"/>
      <c r="F95" s="485"/>
      <c r="G95" s="485"/>
      <c r="H95" s="485"/>
      <c r="I95" s="485"/>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04"/>
      <c r="C96" s="505"/>
      <c r="D96" s="505"/>
      <c r="E96" s="505"/>
      <c r="F96" s="505"/>
      <c r="G96" s="505"/>
      <c r="H96" s="505"/>
      <c r="I96" s="505"/>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3" t="s">
        <v>178</v>
      </c>
      <c r="C99" s="503"/>
      <c r="D99" s="503"/>
      <c r="E99" s="503"/>
      <c r="F99" s="29"/>
      <c r="I99" s="29"/>
      <c r="P99" s="29"/>
      <c r="Q99" s="29"/>
      <c r="R99" s="497" t="s">
        <v>151</v>
      </c>
      <c r="S99" s="498"/>
      <c r="T99" s="499"/>
      <c r="U99" s="6"/>
      <c r="V99" s="497" t="s">
        <v>123</v>
      </c>
      <c r="W99" s="498"/>
      <c r="X99" s="499"/>
      <c r="Y99" s="6"/>
      <c r="Z99" s="497" t="s">
        <v>124</v>
      </c>
      <c r="AA99" s="498"/>
      <c r="AB99" s="499"/>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6" t="s">
        <v>175</v>
      </c>
      <c r="C101" s="507"/>
      <c r="D101" s="507"/>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5">
      <c r="B102" s="486"/>
      <c r="C102" s="487"/>
      <c r="D102" s="48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484"/>
      <c r="C103" s="485"/>
      <c r="D103" s="48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484"/>
      <c r="C104" s="485"/>
      <c r="D104" s="48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484"/>
      <c r="C105" s="485"/>
      <c r="D105" s="48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484"/>
      <c r="C106" s="485"/>
      <c r="D106" s="48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484"/>
      <c r="C107" s="485"/>
      <c r="D107" s="48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484"/>
      <c r="C108" s="485"/>
      <c r="D108" s="48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484"/>
      <c r="C109" s="485"/>
      <c r="D109" s="48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484"/>
      <c r="C110" s="485"/>
      <c r="D110" s="48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484"/>
      <c r="C111" s="485"/>
      <c r="D111" s="48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484"/>
      <c r="C112" s="485"/>
      <c r="D112" s="48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484"/>
      <c r="C113" s="485"/>
      <c r="D113" s="48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484"/>
      <c r="C114" s="485"/>
      <c r="D114" s="48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484"/>
      <c r="C115" s="485"/>
      <c r="D115" s="48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484"/>
      <c r="C116" s="485"/>
      <c r="D116" s="48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484"/>
      <c r="C117" s="485"/>
      <c r="D117" s="48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484"/>
      <c r="C118" s="485"/>
      <c r="D118" s="48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484"/>
      <c r="C119" s="485"/>
      <c r="D119" s="48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484"/>
      <c r="C120" s="485"/>
      <c r="D120" s="48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484"/>
      <c r="C121" s="485"/>
      <c r="D121" s="48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484"/>
      <c r="C122" s="485"/>
      <c r="D122" s="48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484"/>
      <c r="C123" s="485"/>
      <c r="D123" s="48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484"/>
      <c r="C124" s="485"/>
      <c r="D124" s="48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484"/>
      <c r="C125" s="485"/>
      <c r="D125" s="48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04"/>
      <c r="C126" s="505"/>
      <c r="D126" s="505"/>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3" t="s">
        <v>189</v>
      </c>
      <c r="C129" s="503"/>
      <c r="D129" s="503"/>
      <c r="E129" s="503"/>
      <c r="F129" s="29"/>
      <c r="I129" s="29"/>
      <c r="P129" s="29"/>
      <c r="Q129" s="29"/>
      <c r="R129" s="497" t="s">
        <v>151</v>
      </c>
      <c r="S129" s="498"/>
      <c r="T129" s="499"/>
      <c r="U129" s="29"/>
      <c r="V129" s="497" t="s">
        <v>123</v>
      </c>
      <c r="W129" s="498"/>
      <c r="X129" s="499"/>
      <c r="Y129" s="6"/>
      <c r="Z129" s="497" t="s">
        <v>124</v>
      </c>
      <c r="AA129" s="498"/>
      <c r="AB129" s="499"/>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6" t="s">
        <v>175</v>
      </c>
      <c r="C131" s="507"/>
      <c r="D131" s="507"/>
      <c r="E131" s="507"/>
      <c r="F131" s="507"/>
      <c r="G131" s="507"/>
      <c r="H131" s="507"/>
      <c r="I131" s="507"/>
      <c r="J131" s="507"/>
      <c r="K131" s="508"/>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5">
      <c r="B132" s="509"/>
      <c r="C132" s="510"/>
      <c r="D132" s="510"/>
      <c r="E132" s="510"/>
      <c r="F132" s="510"/>
      <c r="G132" s="510"/>
      <c r="H132" s="510"/>
      <c r="I132" s="510"/>
      <c r="J132" s="510"/>
      <c r="K132" s="511"/>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1"/>
      <c r="C133" s="482"/>
      <c r="D133" s="482"/>
      <c r="E133" s="482"/>
      <c r="F133" s="482"/>
      <c r="G133" s="482"/>
      <c r="H133" s="482"/>
      <c r="I133" s="482"/>
      <c r="J133" s="482"/>
      <c r="K133" s="483"/>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1"/>
      <c r="C134" s="482"/>
      <c r="D134" s="482"/>
      <c r="E134" s="482"/>
      <c r="F134" s="482"/>
      <c r="G134" s="482"/>
      <c r="H134" s="482"/>
      <c r="I134" s="482"/>
      <c r="J134" s="482"/>
      <c r="K134" s="483"/>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1"/>
      <c r="C135" s="482"/>
      <c r="D135" s="482"/>
      <c r="E135" s="482"/>
      <c r="F135" s="482"/>
      <c r="G135" s="482"/>
      <c r="H135" s="482"/>
      <c r="I135" s="482"/>
      <c r="J135" s="482"/>
      <c r="K135" s="483"/>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1"/>
      <c r="C136" s="482"/>
      <c r="D136" s="482"/>
      <c r="E136" s="482"/>
      <c r="F136" s="482"/>
      <c r="G136" s="482"/>
      <c r="H136" s="482"/>
      <c r="I136" s="482"/>
      <c r="J136" s="482"/>
      <c r="K136" s="483"/>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1"/>
      <c r="C137" s="482"/>
      <c r="D137" s="482"/>
      <c r="E137" s="482"/>
      <c r="F137" s="482"/>
      <c r="G137" s="482"/>
      <c r="H137" s="482"/>
      <c r="I137" s="482"/>
      <c r="J137" s="482"/>
      <c r="K137" s="483"/>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1"/>
      <c r="C138" s="482"/>
      <c r="D138" s="482"/>
      <c r="E138" s="482"/>
      <c r="F138" s="482"/>
      <c r="G138" s="482"/>
      <c r="H138" s="482"/>
      <c r="I138" s="482"/>
      <c r="J138" s="482"/>
      <c r="K138" s="483"/>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1"/>
      <c r="C139" s="482"/>
      <c r="D139" s="482"/>
      <c r="E139" s="482"/>
      <c r="F139" s="482"/>
      <c r="G139" s="482"/>
      <c r="H139" s="482"/>
      <c r="I139" s="482"/>
      <c r="J139" s="482"/>
      <c r="K139" s="483"/>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1"/>
      <c r="C140" s="482"/>
      <c r="D140" s="482"/>
      <c r="E140" s="482"/>
      <c r="F140" s="482"/>
      <c r="G140" s="482"/>
      <c r="H140" s="482"/>
      <c r="I140" s="482"/>
      <c r="J140" s="482"/>
      <c r="K140" s="483"/>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1"/>
      <c r="C141" s="482"/>
      <c r="D141" s="482"/>
      <c r="E141" s="482"/>
      <c r="F141" s="482"/>
      <c r="G141" s="482"/>
      <c r="H141" s="482"/>
      <c r="I141" s="482"/>
      <c r="J141" s="482"/>
      <c r="K141" s="483"/>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1"/>
      <c r="C142" s="482"/>
      <c r="D142" s="482"/>
      <c r="E142" s="482"/>
      <c r="F142" s="482"/>
      <c r="G142" s="482"/>
      <c r="H142" s="482"/>
      <c r="I142" s="482"/>
      <c r="J142" s="482"/>
      <c r="K142" s="483"/>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1"/>
      <c r="C143" s="482"/>
      <c r="D143" s="482"/>
      <c r="E143" s="482"/>
      <c r="F143" s="482"/>
      <c r="G143" s="482"/>
      <c r="H143" s="482"/>
      <c r="I143" s="482"/>
      <c r="J143" s="482"/>
      <c r="K143" s="483"/>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1"/>
      <c r="C144" s="482"/>
      <c r="D144" s="482"/>
      <c r="E144" s="482"/>
      <c r="F144" s="482"/>
      <c r="G144" s="482"/>
      <c r="H144" s="482"/>
      <c r="I144" s="482"/>
      <c r="J144" s="482"/>
      <c r="K144" s="483"/>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1"/>
      <c r="C145" s="482"/>
      <c r="D145" s="482"/>
      <c r="E145" s="482"/>
      <c r="F145" s="482"/>
      <c r="G145" s="482"/>
      <c r="H145" s="482"/>
      <c r="I145" s="482"/>
      <c r="J145" s="482"/>
      <c r="K145" s="483"/>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1"/>
      <c r="C146" s="482"/>
      <c r="D146" s="482"/>
      <c r="E146" s="482"/>
      <c r="F146" s="482"/>
      <c r="G146" s="482"/>
      <c r="H146" s="482"/>
      <c r="I146" s="482"/>
      <c r="J146" s="482"/>
      <c r="K146" s="483"/>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1"/>
      <c r="C147" s="482"/>
      <c r="D147" s="482"/>
      <c r="E147" s="482"/>
      <c r="F147" s="482"/>
      <c r="G147" s="482"/>
      <c r="H147" s="482"/>
      <c r="I147" s="482"/>
      <c r="J147" s="482"/>
      <c r="K147" s="483"/>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1"/>
      <c r="C148" s="482"/>
      <c r="D148" s="482"/>
      <c r="E148" s="482"/>
      <c r="F148" s="482"/>
      <c r="G148" s="482"/>
      <c r="H148" s="482"/>
      <c r="I148" s="482"/>
      <c r="J148" s="482"/>
      <c r="K148" s="483"/>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1"/>
      <c r="C149" s="482"/>
      <c r="D149" s="482"/>
      <c r="E149" s="482"/>
      <c r="F149" s="482"/>
      <c r="G149" s="482"/>
      <c r="H149" s="482"/>
      <c r="I149" s="482"/>
      <c r="J149" s="482"/>
      <c r="K149" s="483"/>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1"/>
      <c r="C150" s="482"/>
      <c r="D150" s="482"/>
      <c r="E150" s="482"/>
      <c r="F150" s="482"/>
      <c r="G150" s="482"/>
      <c r="H150" s="482"/>
      <c r="I150" s="482"/>
      <c r="J150" s="482"/>
      <c r="K150" s="483"/>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1"/>
      <c r="C151" s="482"/>
      <c r="D151" s="482"/>
      <c r="E151" s="482"/>
      <c r="F151" s="482"/>
      <c r="G151" s="482"/>
      <c r="H151" s="482"/>
      <c r="I151" s="482"/>
      <c r="J151" s="482"/>
      <c r="K151" s="483"/>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1"/>
      <c r="C152" s="482"/>
      <c r="D152" s="482"/>
      <c r="E152" s="482"/>
      <c r="F152" s="482"/>
      <c r="G152" s="482"/>
      <c r="H152" s="482"/>
      <c r="I152" s="482"/>
      <c r="J152" s="482"/>
      <c r="K152" s="483"/>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1"/>
      <c r="C153" s="482"/>
      <c r="D153" s="482"/>
      <c r="E153" s="482"/>
      <c r="F153" s="482"/>
      <c r="G153" s="482"/>
      <c r="H153" s="482"/>
      <c r="I153" s="482"/>
      <c r="J153" s="482"/>
      <c r="K153" s="483"/>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1"/>
      <c r="C154" s="482"/>
      <c r="D154" s="482"/>
      <c r="E154" s="482"/>
      <c r="F154" s="482"/>
      <c r="G154" s="482"/>
      <c r="H154" s="482"/>
      <c r="I154" s="482"/>
      <c r="J154" s="482"/>
      <c r="K154" s="483"/>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1"/>
      <c r="C155" s="482"/>
      <c r="D155" s="482"/>
      <c r="E155" s="482"/>
      <c r="F155" s="482"/>
      <c r="G155" s="482"/>
      <c r="H155" s="482"/>
      <c r="I155" s="482"/>
      <c r="J155" s="482"/>
      <c r="K155" s="483"/>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12"/>
      <c r="C156" s="513"/>
      <c r="D156" s="513"/>
      <c r="E156" s="513"/>
      <c r="F156" s="513"/>
      <c r="G156" s="513"/>
      <c r="H156" s="513"/>
      <c r="I156" s="513"/>
      <c r="J156" s="513"/>
      <c r="K156" s="514"/>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3" t="s">
        <v>191</v>
      </c>
      <c r="C159" s="503"/>
      <c r="D159" s="503"/>
      <c r="E159" s="503"/>
      <c r="F159" s="29"/>
      <c r="I159" s="29"/>
      <c r="P159" s="29"/>
      <c r="Q159" s="29"/>
      <c r="R159" s="497" t="s">
        <v>151</v>
      </c>
      <c r="S159" s="498"/>
      <c r="T159" s="499"/>
      <c r="U159" s="29"/>
      <c r="V159" s="497" t="s">
        <v>123</v>
      </c>
      <c r="W159" s="498"/>
      <c r="X159" s="499"/>
      <c r="Y159" s="6"/>
      <c r="Z159" s="497" t="s">
        <v>124</v>
      </c>
      <c r="AA159" s="498"/>
      <c r="AB159" s="499"/>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6" t="s">
        <v>175</v>
      </c>
      <c r="C161" s="507"/>
      <c r="D161" s="507"/>
      <c r="E161" s="507"/>
      <c r="F161" s="507"/>
      <c r="G161" s="507"/>
      <c r="H161" s="507"/>
      <c r="I161" s="507"/>
      <c r="J161" s="507"/>
      <c r="K161" s="508"/>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5">
      <c r="B162" s="509"/>
      <c r="C162" s="510"/>
      <c r="D162" s="510"/>
      <c r="E162" s="510"/>
      <c r="F162" s="510"/>
      <c r="G162" s="510"/>
      <c r="H162" s="510"/>
      <c r="I162" s="510"/>
      <c r="J162" s="510"/>
      <c r="K162" s="511"/>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1"/>
      <c r="C163" s="482"/>
      <c r="D163" s="482"/>
      <c r="E163" s="482"/>
      <c r="F163" s="482"/>
      <c r="G163" s="482"/>
      <c r="H163" s="482"/>
      <c r="I163" s="482"/>
      <c r="J163" s="482"/>
      <c r="K163" s="483"/>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1"/>
      <c r="C164" s="482"/>
      <c r="D164" s="482"/>
      <c r="E164" s="482"/>
      <c r="F164" s="482"/>
      <c r="G164" s="482"/>
      <c r="H164" s="482"/>
      <c r="I164" s="482"/>
      <c r="J164" s="482"/>
      <c r="K164" s="483"/>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1"/>
      <c r="C165" s="482"/>
      <c r="D165" s="482"/>
      <c r="E165" s="482"/>
      <c r="F165" s="482"/>
      <c r="G165" s="482"/>
      <c r="H165" s="482"/>
      <c r="I165" s="482"/>
      <c r="J165" s="482"/>
      <c r="K165" s="483"/>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1"/>
      <c r="C166" s="482"/>
      <c r="D166" s="482"/>
      <c r="E166" s="482"/>
      <c r="F166" s="482"/>
      <c r="G166" s="482"/>
      <c r="H166" s="482"/>
      <c r="I166" s="482"/>
      <c r="J166" s="482"/>
      <c r="K166" s="483"/>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1"/>
      <c r="C167" s="482"/>
      <c r="D167" s="482"/>
      <c r="E167" s="482"/>
      <c r="F167" s="482"/>
      <c r="G167" s="482"/>
      <c r="H167" s="482"/>
      <c r="I167" s="482"/>
      <c r="J167" s="482"/>
      <c r="K167" s="483"/>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1"/>
      <c r="C168" s="482"/>
      <c r="D168" s="482"/>
      <c r="E168" s="482"/>
      <c r="F168" s="482"/>
      <c r="G168" s="482"/>
      <c r="H168" s="482"/>
      <c r="I168" s="482"/>
      <c r="J168" s="482"/>
      <c r="K168" s="483"/>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1"/>
      <c r="C169" s="482"/>
      <c r="D169" s="482"/>
      <c r="E169" s="482"/>
      <c r="F169" s="482"/>
      <c r="G169" s="482"/>
      <c r="H169" s="482"/>
      <c r="I169" s="482"/>
      <c r="J169" s="482"/>
      <c r="K169" s="483"/>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1"/>
      <c r="C170" s="482"/>
      <c r="D170" s="482"/>
      <c r="E170" s="482"/>
      <c r="F170" s="482"/>
      <c r="G170" s="482"/>
      <c r="H170" s="482"/>
      <c r="I170" s="482"/>
      <c r="J170" s="482"/>
      <c r="K170" s="483"/>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1"/>
      <c r="C171" s="482"/>
      <c r="D171" s="482"/>
      <c r="E171" s="482"/>
      <c r="F171" s="482"/>
      <c r="G171" s="482"/>
      <c r="H171" s="482"/>
      <c r="I171" s="482"/>
      <c r="J171" s="482"/>
      <c r="K171" s="483"/>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1"/>
      <c r="C172" s="482"/>
      <c r="D172" s="482"/>
      <c r="E172" s="482"/>
      <c r="F172" s="482"/>
      <c r="G172" s="482"/>
      <c r="H172" s="482"/>
      <c r="I172" s="482"/>
      <c r="J172" s="482"/>
      <c r="K172" s="483"/>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1"/>
      <c r="C173" s="482"/>
      <c r="D173" s="482"/>
      <c r="E173" s="482"/>
      <c r="F173" s="482"/>
      <c r="G173" s="482"/>
      <c r="H173" s="482"/>
      <c r="I173" s="482"/>
      <c r="J173" s="482"/>
      <c r="K173" s="483"/>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1"/>
      <c r="C174" s="482"/>
      <c r="D174" s="482"/>
      <c r="E174" s="482"/>
      <c r="F174" s="482"/>
      <c r="G174" s="482"/>
      <c r="H174" s="482"/>
      <c r="I174" s="482"/>
      <c r="J174" s="482"/>
      <c r="K174" s="483"/>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1"/>
      <c r="C175" s="482"/>
      <c r="D175" s="482"/>
      <c r="E175" s="482"/>
      <c r="F175" s="482"/>
      <c r="G175" s="482"/>
      <c r="H175" s="482"/>
      <c r="I175" s="482"/>
      <c r="J175" s="482"/>
      <c r="K175" s="483"/>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1"/>
      <c r="C176" s="482"/>
      <c r="D176" s="482"/>
      <c r="E176" s="482"/>
      <c r="F176" s="482"/>
      <c r="G176" s="482"/>
      <c r="H176" s="482"/>
      <c r="I176" s="482"/>
      <c r="J176" s="482"/>
      <c r="K176" s="483"/>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1"/>
      <c r="C177" s="482"/>
      <c r="D177" s="482"/>
      <c r="E177" s="482"/>
      <c r="F177" s="482"/>
      <c r="G177" s="482"/>
      <c r="H177" s="482"/>
      <c r="I177" s="482"/>
      <c r="J177" s="482"/>
      <c r="K177" s="483"/>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1"/>
      <c r="C178" s="482"/>
      <c r="D178" s="482"/>
      <c r="E178" s="482"/>
      <c r="F178" s="482"/>
      <c r="G178" s="482"/>
      <c r="H178" s="482"/>
      <c r="I178" s="482"/>
      <c r="J178" s="482"/>
      <c r="K178" s="483"/>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1"/>
      <c r="C179" s="482"/>
      <c r="D179" s="482"/>
      <c r="E179" s="482"/>
      <c r="F179" s="482"/>
      <c r="G179" s="482"/>
      <c r="H179" s="482"/>
      <c r="I179" s="482"/>
      <c r="J179" s="482"/>
      <c r="K179" s="483"/>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1"/>
      <c r="C180" s="482"/>
      <c r="D180" s="482"/>
      <c r="E180" s="482"/>
      <c r="F180" s="482"/>
      <c r="G180" s="482"/>
      <c r="H180" s="482"/>
      <c r="I180" s="482"/>
      <c r="J180" s="482"/>
      <c r="K180" s="483"/>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1"/>
      <c r="C181" s="482"/>
      <c r="D181" s="482"/>
      <c r="E181" s="482"/>
      <c r="F181" s="482"/>
      <c r="G181" s="482"/>
      <c r="H181" s="482"/>
      <c r="I181" s="482"/>
      <c r="J181" s="482"/>
      <c r="K181" s="483"/>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1"/>
      <c r="C182" s="482"/>
      <c r="D182" s="482"/>
      <c r="E182" s="482"/>
      <c r="F182" s="482"/>
      <c r="G182" s="482"/>
      <c r="H182" s="482"/>
      <c r="I182" s="482"/>
      <c r="J182" s="482"/>
      <c r="K182" s="483"/>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1"/>
      <c r="C183" s="482"/>
      <c r="D183" s="482"/>
      <c r="E183" s="482"/>
      <c r="F183" s="482"/>
      <c r="G183" s="482"/>
      <c r="H183" s="482"/>
      <c r="I183" s="482"/>
      <c r="J183" s="482"/>
      <c r="K183" s="483"/>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1"/>
      <c r="C184" s="482"/>
      <c r="D184" s="482"/>
      <c r="E184" s="482"/>
      <c r="F184" s="482"/>
      <c r="G184" s="482"/>
      <c r="H184" s="482"/>
      <c r="I184" s="482"/>
      <c r="J184" s="482"/>
      <c r="K184" s="483"/>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1"/>
      <c r="C185" s="482"/>
      <c r="D185" s="482"/>
      <c r="E185" s="482"/>
      <c r="F185" s="482"/>
      <c r="G185" s="482"/>
      <c r="H185" s="482"/>
      <c r="I185" s="482"/>
      <c r="J185" s="482"/>
      <c r="K185" s="483"/>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12"/>
      <c r="C186" s="513"/>
      <c r="D186" s="513"/>
      <c r="E186" s="513"/>
      <c r="F186" s="513"/>
      <c r="G186" s="513"/>
      <c r="H186" s="513"/>
      <c r="I186" s="513"/>
      <c r="J186" s="513"/>
      <c r="K186" s="514"/>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3" t="s">
        <v>193</v>
      </c>
      <c r="C189" s="503"/>
      <c r="D189" s="503"/>
      <c r="E189" s="50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6" t="s">
        <v>175</v>
      </c>
      <c r="C191" s="507"/>
      <c r="D191" s="507"/>
      <c r="E191" s="507"/>
      <c r="F191" s="507"/>
      <c r="G191" s="507"/>
      <c r="H191" s="507"/>
      <c r="I191" s="507"/>
      <c r="J191" s="507"/>
      <c r="K191" s="507"/>
      <c r="L191" s="507"/>
      <c r="M191" s="507"/>
      <c r="N191" s="507"/>
      <c r="O191" s="508"/>
      <c r="P191" s="275" t="s">
        <v>194</v>
      </c>
      <c r="Q191" s="138"/>
      <c r="R191" s="279" t="s">
        <v>271</v>
      </c>
      <c r="S191" s="139"/>
      <c r="T191" s="139"/>
      <c r="U191" s="282"/>
      <c r="V191" s="279" t="s">
        <v>271</v>
      </c>
      <c r="W191" s="139"/>
      <c r="X191" s="282"/>
      <c r="Y191" s="282"/>
      <c r="Z191" s="279" t="s">
        <v>271</v>
      </c>
      <c r="AA191" s="139"/>
      <c r="AB191" s="138"/>
      <c r="AC191" s="138"/>
    </row>
    <row r="192" spans="1:29" x14ac:dyDescent="0.25">
      <c r="B192" s="552"/>
      <c r="C192" s="553"/>
      <c r="D192" s="553"/>
      <c r="E192" s="553"/>
      <c r="F192" s="553"/>
      <c r="G192" s="553"/>
      <c r="H192" s="553"/>
      <c r="I192" s="553"/>
      <c r="J192" s="553"/>
      <c r="K192" s="553"/>
      <c r="L192" s="553"/>
      <c r="M192" s="553"/>
      <c r="N192" s="553"/>
      <c r="O192" s="554"/>
      <c r="P192" s="395"/>
      <c r="R192" s="409"/>
      <c r="S192" s="91"/>
      <c r="T192" s="91"/>
      <c r="V192" s="409"/>
      <c r="W192" s="91"/>
      <c r="Z192" s="409"/>
      <c r="AA192" s="91"/>
    </row>
    <row r="193" spans="2:27" x14ac:dyDescent="0.25">
      <c r="B193" s="481"/>
      <c r="C193" s="482"/>
      <c r="D193" s="482"/>
      <c r="E193" s="482"/>
      <c r="F193" s="482"/>
      <c r="G193" s="482"/>
      <c r="H193" s="482"/>
      <c r="I193" s="482"/>
      <c r="J193" s="482"/>
      <c r="K193" s="482"/>
      <c r="L193" s="482"/>
      <c r="M193" s="482"/>
      <c r="N193" s="482"/>
      <c r="O193" s="483"/>
      <c r="P193" s="396"/>
      <c r="R193" s="410"/>
      <c r="S193" s="80"/>
      <c r="T193" s="80"/>
      <c r="V193" s="410"/>
      <c r="W193" s="80"/>
      <c r="Z193" s="410"/>
      <c r="AA193" s="80"/>
    </row>
    <row r="194" spans="2:27" x14ac:dyDescent="0.25">
      <c r="B194" s="518"/>
      <c r="C194" s="519"/>
      <c r="D194" s="519"/>
      <c r="E194" s="519"/>
      <c r="F194" s="519"/>
      <c r="G194" s="519"/>
      <c r="H194" s="519"/>
      <c r="I194" s="519"/>
      <c r="J194" s="519"/>
      <c r="K194" s="519"/>
      <c r="L194" s="519"/>
      <c r="M194" s="519"/>
      <c r="N194" s="519"/>
      <c r="O194" s="520"/>
      <c r="P194" s="396"/>
      <c r="R194" s="410"/>
      <c r="S194" s="80"/>
      <c r="T194" s="80"/>
      <c r="V194" s="410"/>
      <c r="W194" s="80"/>
      <c r="Z194" s="410"/>
      <c r="AA194" s="80"/>
    </row>
    <row r="195" spans="2:27" x14ac:dyDescent="0.25">
      <c r="B195" s="481"/>
      <c r="C195" s="482"/>
      <c r="D195" s="482"/>
      <c r="E195" s="482"/>
      <c r="F195" s="482"/>
      <c r="G195" s="482"/>
      <c r="H195" s="482"/>
      <c r="I195" s="482"/>
      <c r="J195" s="482"/>
      <c r="K195" s="482"/>
      <c r="L195" s="482"/>
      <c r="M195" s="482"/>
      <c r="N195" s="482"/>
      <c r="O195" s="483"/>
      <c r="P195" s="396"/>
      <c r="R195" s="410"/>
      <c r="S195" s="80"/>
      <c r="T195" s="80"/>
      <c r="V195" s="410"/>
      <c r="W195" s="80"/>
      <c r="Z195" s="410"/>
      <c r="AA195" s="80"/>
    </row>
    <row r="196" spans="2:27" x14ac:dyDescent="0.25">
      <c r="B196" s="518"/>
      <c r="C196" s="519"/>
      <c r="D196" s="519"/>
      <c r="E196" s="519"/>
      <c r="F196" s="519"/>
      <c r="G196" s="519"/>
      <c r="H196" s="519"/>
      <c r="I196" s="519"/>
      <c r="J196" s="519"/>
      <c r="K196" s="519"/>
      <c r="L196" s="519"/>
      <c r="M196" s="519"/>
      <c r="N196" s="519"/>
      <c r="O196" s="520"/>
      <c r="P196" s="396"/>
      <c r="R196" s="410"/>
      <c r="S196" s="80"/>
      <c r="T196" s="80"/>
      <c r="V196" s="410"/>
      <c r="W196" s="80"/>
      <c r="Z196" s="410"/>
      <c r="AA196" s="80"/>
    </row>
    <row r="197" spans="2:27" x14ac:dyDescent="0.25">
      <c r="B197" s="518"/>
      <c r="C197" s="519"/>
      <c r="D197" s="519"/>
      <c r="E197" s="519"/>
      <c r="F197" s="519"/>
      <c r="G197" s="519"/>
      <c r="H197" s="519"/>
      <c r="I197" s="519"/>
      <c r="J197" s="519"/>
      <c r="K197" s="519"/>
      <c r="L197" s="519"/>
      <c r="M197" s="519"/>
      <c r="N197" s="519"/>
      <c r="O197" s="520"/>
      <c r="P197" s="396"/>
      <c r="R197" s="410"/>
      <c r="S197" s="80"/>
      <c r="T197" s="80"/>
      <c r="V197" s="410"/>
      <c r="W197" s="80"/>
      <c r="Z197" s="410"/>
      <c r="AA197" s="80"/>
    </row>
    <row r="198" spans="2:27" x14ac:dyDescent="0.25">
      <c r="B198" s="518"/>
      <c r="C198" s="519"/>
      <c r="D198" s="519"/>
      <c r="E198" s="519"/>
      <c r="F198" s="519"/>
      <c r="G198" s="519"/>
      <c r="H198" s="519"/>
      <c r="I198" s="519"/>
      <c r="J198" s="519"/>
      <c r="K198" s="519"/>
      <c r="L198" s="519"/>
      <c r="M198" s="519"/>
      <c r="N198" s="519"/>
      <c r="O198" s="520"/>
      <c r="P198" s="396"/>
      <c r="R198" s="410"/>
      <c r="S198" s="80"/>
      <c r="T198" s="80"/>
      <c r="V198" s="410"/>
      <c r="W198" s="80"/>
      <c r="Z198" s="410"/>
      <c r="AA198" s="80"/>
    </row>
    <row r="199" spans="2:27" x14ac:dyDescent="0.25">
      <c r="B199" s="518"/>
      <c r="C199" s="519"/>
      <c r="D199" s="519"/>
      <c r="E199" s="519"/>
      <c r="F199" s="519"/>
      <c r="G199" s="519"/>
      <c r="H199" s="519"/>
      <c r="I199" s="519"/>
      <c r="J199" s="519"/>
      <c r="K199" s="519"/>
      <c r="L199" s="519"/>
      <c r="M199" s="519"/>
      <c r="N199" s="519"/>
      <c r="O199" s="520"/>
      <c r="P199" s="396"/>
      <c r="R199" s="410"/>
      <c r="S199" s="80"/>
      <c r="T199" s="80"/>
      <c r="V199" s="410"/>
      <c r="W199" s="80"/>
      <c r="Z199" s="410"/>
      <c r="AA199" s="80"/>
    </row>
    <row r="200" spans="2:27" x14ac:dyDescent="0.25">
      <c r="B200" s="518"/>
      <c r="C200" s="519"/>
      <c r="D200" s="519"/>
      <c r="E200" s="519"/>
      <c r="F200" s="519"/>
      <c r="G200" s="519"/>
      <c r="H200" s="519"/>
      <c r="I200" s="519"/>
      <c r="J200" s="519"/>
      <c r="K200" s="519"/>
      <c r="L200" s="519"/>
      <c r="M200" s="519"/>
      <c r="N200" s="519"/>
      <c r="O200" s="520"/>
      <c r="P200" s="396"/>
      <c r="R200" s="410"/>
      <c r="S200" s="80"/>
      <c r="T200" s="80"/>
      <c r="V200" s="410"/>
      <c r="W200" s="80"/>
      <c r="Z200" s="410"/>
      <c r="AA200" s="80"/>
    </row>
    <row r="201" spans="2:27" x14ac:dyDescent="0.25">
      <c r="B201" s="518"/>
      <c r="C201" s="519"/>
      <c r="D201" s="519"/>
      <c r="E201" s="519"/>
      <c r="F201" s="519"/>
      <c r="G201" s="519"/>
      <c r="H201" s="519"/>
      <c r="I201" s="519"/>
      <c r="J201" s="519"/>
      <c r="K201" s="519"/>
      <c r="L201" s="519"/>
      <c r="M201" s="519"/>
      <c r="N201" s="519"/>
      <c r="O201" s="520"/>
      <c r="P201" s="396"/>
      <c r="R201" s="410"/>
      <c r="S201" s="80"/>
      <c r="T201" s="80"/>
      <c r="V201" s="410"/>
      <c r="W201" s="80"/>
      <c r="Z201" s="410"/>
      <c r="AA201" s="80"/>
    </row>
    <row r="202" spans="2:27" x14ac:dyDescent="0.25">
      <c r="B202" s="518"/>
      <c r="C202" s="519"/>
      <c r="D202" s="519"/>
      <c r="E202" s="519"/>
      <c r="F202" s="519"/>
      <c r="G202" s="519"/>
      <c r="H202" s="519"/>
      <c r="I202" s="519"/>
      <c r="J202" s="519"/>
      <c r="K202" s="519"/>
      <c r="L202" s="519"/>
      <c r="M202" s="519"/>
      <c r="N202" s="519"/>
      <c r="O202" s="520"/>
      <c r="P202" s="396"/>
      <c r="R202" s="410"/>
      <c r="S202" s="80"/>
      <c r="T202" s="80"/>
      <c r="V202" s="410"/>
      <c r="W202" s="80"/>
      <c r="Z202" s="410"/>
      <c r="AA202" s="80"/>
    </row>
    <row r="203" spans="2:27" x14ac:dyDescent="0.25">
      <c r="B203" s="518"/>
      <c r="C203" s="519"/>
      <c r="D203" s="519"/>
      <c r="E203" s="519"/>
      <c r="F203" s="519"/>
      <c r="G203" s="519"/>
      <c r="H203" s="519"/>
      <c r="I203" s="519"/>
      <c r="J203" s="519"/>
      <c r="K203" s="519"/>
      <c r="L203" s="519"/>
      <c r="M203" s="519"/>
      <c r="N203" s="519"/>
      <c r="O203" s="520"/>
      <c r="P203" s="396"/>
      <c r="R203" s="410"/>
      <c r="S203" s="80"/>
      <c r="T203" s="80"/>
      <c r="V203" s="410"/>
      <c r="W203" s="80"/>
      <c r="Z203" s="410"/>
      <c r="AA203" s="80"/>
    </row>
    <row r="204" spans="2:27" x14ac:dyDescent="0.25">
      <c r="B204" s="518"/>
      <c r="C204" s="519"/>
      <c r="D204" s="519"/>
      <c r="E204" s="519"/>
      <c r="F204" s="519"/>
      <c r="G204" s="519"/>
      <c r="H204" s="519"/>
      <c r="I204" s="519"/>
      <c r="J204" s="519"/>
      <c r="K204" s="519"/>
      <c r="L204" s="519"/>
      <c r="M204" s="519"/>
      <c r="N204" s="519"/>
      <c r="O204" s="520"/>
      <c r="P204" s="396"/>
      <c r="R204" s="410"/>
      <c r="S204" s="80"/>
      <c r="T204" s="80"/>
      <c r="V204" s="410"/>
      <c r="W204" s="80"/>
      <c r="Z204" s="410"/>
      <c r="AA204" s="80"/>
    </row>
    <row r="205" spans="2:27" x14ac:dyDescent="0.25">
      <c r="B205" s="518"/>
      <c r="C205" s="519"/>
      <c r="D205" s="519"/>
      <c r="E205" s="519"/>
      <c r="F205" s="519"/>
      <c r="G205" s="519"/>
      <c r="H205" s="519"/>
      <c r="I205" s="519"/>
      <c r="J205" s="519"/>
      <c r="K205" s="519"/>
      <c r="L205" s="519"/>
      <c r="M205" s="519"/>
      <c r="N205" s="519"/>
      <c r="O205" s="520"/>
      <c r="P205" s="396"/>
      <c r="R205" s="410"/>
      <c r="S205" s="80"/>
      <c r="T205" s="80"/>
      <c r="V205" s="410"/>
      <c r="W205" s="80"/>
      <c r="Z205" s="410"/>
      <c r="AA205" s="80"/>
    </row>
    <row r="206" spans="2:27" x14ac:dyDescent="0.25">
      <c r="B206" s="518"/>
      <c r="C206" s="519"/>
      <c r="D206" s="519"/>
      <c r="E206" s="519"/>
      <c r="F206" s="519"/>
      <c r="G206" s="519"/>
      <c r="H206" s="519"/>
      <c r="I206" s="519"/>
      <c r="J206" s="519"/>
      <c r="K206" s="519"/>
      <c r="L206" s="519"/>
      <c r="M206" s="519"/>
      <c r="N206" s="519"/>
      <c r="O206" s="520"/>
      <c r="P206" s="396"/>
      <c r="R206" s="410"/>
      <c r="S206" s="80"/>
      <c r="T206" s="80"/>
      <c r="V206" s="410"/>
      <c r="W206" s="80"/>
      <c r="Z206" s="410"/>
      <c r="AA206" s="80"/>
    </row>
    <row r="207" spans="2:27" hidden="1" outlineLevel="1" x14ac:dyDescent="0.25">
      <c r="B207" s="518"/>
      <c r="C207" s="519"/>
      <c r="D207" s="519"/>
      <c r="E207" s="519"/>
      <c r="F207" s="519"/>
      <c r="G207" s="519"/>
      <c r="H207" s="519"/>
      <c r="I207" s="519"/>
      <c r="J207" s="519"/>
      <c r="K207" s="519"/>
      <c r="L207" s="519"/>
      <c r="M207" s="519"/>
      <c r="N207" s="519"/>
      <c r="O207" s="520"/>
      <c r="P207" s="396"/>
      <c r="R207" s="410"/>
      <c r="S207" s="80"/>
      <c r="T207" s="80"/>
      <c r="V207" s="410"/>
      <c r="W207" s="80"/>
      <c r="Z207" s="410"/>
      <c r="AA207" s="80"/>
    </row>
    <row r="208" spans="2:27" hidden="1" outlineLevel="1" x14ac:dyDescent="0.25">
      <c r="B208" s="518"/>
      <c r="C208" s="519"/>
      <c r="D208" s="519"/>
      <c r="E208" s="519"/>
      <c r="F208" s="519"/>
      <c r="G208" s="519"/>
      <c r="H208" s="519"/>
      <c r="I208" s="519"/>
      <c r="J208" s="519"/>
      <c r="K208" s="519"/>
      <c r="L208" s="519"/>
      <c r="M208" s="519"/>
      <c r="N208" s="519"/>
      <c r="O208" s="520"/>
      <c r="P208" s="396"/>
      <c r="R208" s="410"/>
      <c r="S208" s="80"/>
      <c r="T208" s="80"/>
      <c r="V208" s="410"/>
      <c r="W208" s="80"/>
      <c r="Z208" s="410"/>
      <c r="AA208" s="80"/>
    </row>
    <row r="209" spans="2:27" hidden="1" outlineLevel="1" x14ac:dyDescent="0.25">
      <c r="B209" s="481"/>
      <c r="C209" s="482"/>
      <c r="D209" s="482"/>
      <c r="E209" s="482"/>
      <c r="F209" s="482"/>
      <c r="G209" s="482"/>
      <c r="H209" s="482"/>
      <c r="I209" s="482"/>
      <c r="J209" s="482"/>
      <c r="K209" s="482"/>
      <c r="L209" s="482"/>
      <c r="M209" s="482"/>
      <c r="N209" s="482"/>
      <c r="O209" s="483"/>
      <c r="P209" s="396"/>
      <c r="R209" s="410"/>
      <c r="S209" s="80"/>
      <c r="T209" s="80"/>
      <c r="V209" s="410"/>
      <c r="W209" s="80"/>
      <c r="Z209" s="410"/>
      <c r="AA209" s="80"/>
    </row>
    <row r="210" spans="2:27" hidden="1" outlineLevel="1" x14ac:dyDescent="0.25">
      <c r="B210" s="518"/>
      <c r="C210" s="519"/>
      <c r="D210" s="519"/>
      <c r="E210" s="519"/>
      <c r="F210" s="519"/>
      <c r="G210" s="519"/>
      <c r="H210" s="519"/>
      <c r="I210" s="519"/>
      <c r="J210" s="519"/>
      <c r="K210" s="519"/>
      <c r="L210" s="519"/>
      <c r="M210" s="519"/>
      <c r="N210" s="519"/>
      <c r="O210" s="520"/>
      <c r="P210" s="396"/>
      <c r="R210" s="410"/>
      <c r="S210" s="80"/>
      <c r="T210" s="80"/>
      <c r="V210" s="410"/>
      <c r="W210" s="80"/>
      <c r="Z210" s="410"/>
      <c r="AA210" s="80"/>
    </row>
    <row r="211" spans="2:27" hidden="1" outlineLevel="1" x14ac:dyDescent="0.25">
      <c r="B211" s="518"/>
      <c r="C211" s="519"/>
      <c r="D211" s="519"/>
      <c r="E211" s="519"/>
      <c r="F211" s="519"/>
      <c r="G211" s="519"/>
      <c r="H211" s="519"/>
      <c r="I211" s="519"/>
      <c r="J211" s="519"/>
      <c r="K211" s="519"/>
      <c r="L211" s="519"/>
      <c r="M211" s="519"/>
      <c r="N211" s="519"/>
      <c r="O211" s="520"/>
      <c r="P211" s="396"/>
      <c r="R211" s="410"/>
      <c r="S211" s="80"/>
      <c r="T211" s="80"/>
      <c r="V211" s="410"/>
      <c r="W211" s="80"/>
      <c r="Z211" s="410"/>
      <c r="AA211" s="80"/>
    </row>
    <row r="212" spans="2:27" hidden="1" outlineLevel="1" x14ac:dyDescent="0.25">
      <c r="B212" s="518"/>
      <c r="C212" s="519"/>
      <c r="D212" s="519"/>
      <c r="E212" s="519"/>
      <c r="F212" s="519"/>
      <c r="G212" s="519"/>
      <c r="H212" s="519"/>
      <c r="I212" s="519"/>
      <c r="J212" s="519"/>
      <c r="K212" s="519"/>
      <c r="L212" s="519"/>
      <c r="M212" s="519"/>
      <c r="N212" s="519"/>
      <c r="O212" s="520"/>
      <c r="P212" s="396"/>
      <c r="R212" s="410"/>
      <c r="S212" s="80"/>
      <c r="T212" s="80"/>
      <c r="V212" s="410"/>
      <c r="W212" s="80"/>
      <c r="Z212" s="410"/>
      <c r="AA212" s="80"/>
    </row>
    <row r="213" spans="2:27" hidden="1" outlineLevel="1" x14ac:dyDescent="0.25">
      <c r="B213" s="481"/>
      <c r="C213" s="482"/>
      <c r="D213" s="482"/>
      <c r="E213" s="482"/>
      <c r="F213" s="482"/>
      <c r="G213" s="482"/>
      <c r="H213" s="482"/>
      <c r="I213" s="482"/>
      <c r="J213" s="482"/>
      <c r="K213" s="482"/>
      <c r="L213" s="482"/>
      <c r="M213" s="482"/>
      <c r="N213" s="482"/>
      <c r="O213" s="483"/>
      <c r="P213" s="396"/>
      <c r="R213" s="410"/>
      <c r="S213" s="80"/>
      <c r="T213" s="80"/>
      <c r="V213" s="410"/>
      <c r="W213" s="80"/>
      <c r="Z213" s="410"/>
      <c r="AA213" s="80"/>
    </row>
    <row r="214" spans="2:27" hidden="1" outlineLevel="1" x14ac:dyDescent="0.25">
      <c r="B214" s="518"/>
      <c r="C214" s="519"/>
      <c r="D214" s="519"/>
      <c r="E214" s="519"/>
      <c r="F214" s="519"/>
      <c r="G214" s="519"/>
      <c r="H214" s="519"/>
      <c r="I214" s="519"/>
      <c r="J214" s="519"/>
      <c r="K214" s="519"/>
      <c r="L214" s="519"/>
      <c r="M214" s="519"/>
      <c r="N214" s="519"/>
      <c r="O214" s="520"/>
      <c r="P214" s="396"/>
      <c r="R214" s="410"/>
      <c r="S214" s="80"/>
      <c r="T214" s="80"/>
      <c r="V214" s="410"/>
      <c r="W214" s="80"/>
      <c r="Z214" s="410"/>
      <c r="AA214" s="80"/>
    </row>
    <row r="215" spans="2:27" hidden="1" outlineLevel="1" x14ac:dyDescent="0.25">
      <c r="B215" s="481"/>
      <c r="C215" s="482"/>
      <c r="D215" s="482"/>
      <c r="E215" s="482"/>
      <c r="F215" s="482"/>
      <c r="G215" s="482"/>
      <c r="H215" s="482"/>
      <c r="I215" s="482"/>
      <c r="J215" s="482"/>
      <c r="K215" s="482"/>
      <c r="L215" s="482"/>
      <c r="M215" s="482"/>
      <c r="N215" s="482"/>
      <c r="O215" s="483"/>
      <c r="P215" s="396"/>
      <c r="R215" s="410"/>
      <c r="S215" s="80"/>
      <c r="T215" s="80"/>
      <c r="V215" s="410"/>
      <c r="W215" s="80"/>
      <c r="Z215" s="410"/>
      <c r="AA215" s="80"/>
    </row>
    <row r="216" spans="2:27" ht="13.8" hidden="1" outlineLevel="1" thickBot="1" x14ac:dyDescent="0.3">
      <c r="B216" s="515"/>
      <c r="C216" s="516"/>
      <c r="D216" s="516"/>
      <c r="E216" s="516"/>
      <c r="F216" s="516"/>
      <c r="G216" s="516"/>
      <c r="H216" s="516"/>
      <c r="I216" s="516"/>
      <c r="J216" s="516"/>
      <c r="K216" s="516"/>
      <c r="L216" s="516"/>
      <c r="M216" s="516"/>
      <c r="N216" s="516"/>
      <c r="O216" s="517"/>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6" t="s">
        <v>195</v>
      </c>
      <c r="C220" s="537"/>
      <c r="D220" s="537"/>
      <c r="E220" s="537"/>
      <c r="F220" s="537"/>
      <c r="G220" s="537"/>
      <c r="H220" s="537"/>
      <c r="I220" s="537"/>
      <c r="J220" s="537"/>
      <c r="K220" s="538"/>
      <c r="L220" s="58" t="s">
        <v>194</v>
      </c>
      <c r="M220" s="304"/>
      <c r="N220" s="126"/>
      <c r="O220" s="48"/>
      <c r="P220" s="29"/>
      <c r="Q220" s="29"/>
      <c r="R220" s="29"/>
      <c r="S220" s="29"/>
      <c r="T220" s="29"/>
      <c r="U220" s="29"/>
      <c r="V220" s="29"/>
      <c r="W220" s="29"/>
      <c r="X220" s="29"/>
      <c r="Y220" s="29"/>
      <c r="Z220" s="29"/>
      <c r="AA220" s="29"/>
    </row>
    <row r="221" spans="2:27" ht="15" customHeight="1" x14ac:dyDescent="0.3">
      <c r="B221" s="539" t="s">
        <v>196</v>
      </c>
      <c r="C221" s="540"/>
      <c r="D221" s="540"/>
      <c r="E221" s="540"/>
      <c r="F221" s="540"/>
      <c r="G221" s="540"/>
      <c r="H221" s="540"/>
      <c r="I221" s="540"/>
      <c r="J221" s="540"/>
      <c r="K221" s="540"/>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41" t="s">
        <v>197</v>
      </c>
      <c r="C222" s="542"/>
      <c r="D222" s="542"/>
      <c r="E222" s="542"/>
      <c r="F222" s="542"/>
      <c r="G222" s="542"/>
      <c r="H222" s="542"/>
      <c r="I222" s="542"/>
      <c r="J222" s="542"/>
      <c r="K222" s="542"/>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527" t="s">
        <v>174</v>
      </c>
      <c r="C223" s="528"/>
      <c r="D223" s="528"/>
      <c r="E223" s="528"/>
      <c r="F223" s="528"/>
      <c r="G223" s="528"/>
      <c r="H223" s="528"/>
      <c r="I223" s="528"/>
      <c r="J223" s="528"/>
      <c r="K223" s="529"/>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527" t="s">
        <v>178</v>
      </c>
      <c r="C224" s="528"/>
      <c r="D224" s="528"/>
      <c r="E224" s="528"/>
      <c r="F224" s="528"/>
      <c r="G224" s="528"/>
      <c r="H224" s="528"/>
      <c r="I224" s="528"/>
      <c r="J224" s="528"/>
      <c r="K224" s="529"/>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527" t="s">
        <v>189</v>
      </c>
      <c r="C225" s="528"/>
      <c r="D225" s="528"/>
      <c r="E225" s="528"/>
      <c r="F225" s="528"/>
      <c r="G225" s="528"/>
      <c r="H225" s="528"/>
      <c r="I225" s="528"/>
      <c r="J225" s="528"/>
      <c r="K225" s="529"/>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530" t="s">
        <v>191</v>
      </c>
      <c r="C226" s="531"/>
      <c r="D226" s="531"/>
      <c r="E226" s="531"/>
      <c r="F226" s="531"/>
      <c r="G226" s="531"/>
      <c r="H226" s="531"/>
      <c r="I226" s="531"/>
      <c r="J226" s="531"/>
      <c r="K226" s="532"/>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3" t="s">
        <v>129</v>
      </c>
      <c r="C228" s="534"/>
      <c r="D228" s="534"/>
      <c r="E228" s="534"/>
      <c r="F228" s="534"/>
      <c r="G228" s="534"/>
      <c r="H228" s="534"/>
      <c r="I228" s="534"/>
      <c r="J228" s="534"/>
      <c r="K228" s="535"/>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524" t="s">
        <v>198</v>
      </c>
      <c r="C229" s="525"/>
      <c r="D229" s="525"/>
      <c r="E229" s="525"/>
      <c r="F229" s="525"/>
      <c r="G229" s="525"/>
      <c r="H229" s="525"/>
      <c r="I229" s="525"/>
      <c r="J229" s="525"/>
      <c r="K229" s="526"/>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35">
      <c r="B232" s="533" t="s">
        <v>200</v>
      </c>
      <c r="C232" s="534"/>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49" t="s">
        <v>201</v>
      </c>
      <c r="C234" s="550"/>
      <c r="D234" s="550"/>
      <c r="E234" s="550"/>
      <c r="F234" s="550"/>
      <c r="G234" s="550"/>
      <c r="H234" s="550"/>
      <c r="I234" s="550"/>
      <c r="J234" s="550"/>
      <c r="K234" s="551"/>
      <c r="L234" s="184" t="s">
        <v>202</v>
      </c>
      <c r="M234" s="184" t="s">
        <v>203</v>
      </c>
      <c r="N234" s="184" t="s">
        <v>204</v>
      </c>
      <c r="O234" s="126"/>
      <c r="Q234" s="29"/>
      <c r="R234" s="29"/>
      <c r="S234" s="29"/>
      <c r="T234" s="29"/>
      <c r="U234" s="29"/>
      <c r="V234" s="29"/>
      <c r="W234" s="29"/>
      <c r="X234" s="29"/>
      <c r="Y234" s="29"/>
      <c r="Z234" s="29"/>
      <c r="AA234" s="29"/>
    </row>
    <row r="235" spans="2:28" ht="14.4" thickBot="1" x14ac:dyDescent="0.35">
      <c r="B235" s="546" t="s">
        <v>131</v>
      </c>
      <c r="C235" s="547"/>
      <c r="D235" s="547"/>
      <c r="E235" s="547"/>
      <c r="F235" s="547"/>
      <c r="G235" s="547"/>
      <c r="H235" s="547"/>
      <c r="I235" s="547"/>
      <c r="J235" s="547"/>
      <c r="K235" s="548"/>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3" t="s">
        <v>163</v>
      </c>
      <c r="C236" s="544"/>
      <c r="D236" s="544"/>
      <c r="E236" s="544"/>
      <c r="F236" s="544"/>
      <c r="G236" s="544"/>
      <c r="H236" s="544"/>
      <c r="I236" s="544"/>
      <c r="J236" s="544"/>
      <c r="K236" s="545"/>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3" t="s">
        <v>133</v>
      </c>
      <c r="C237" s="544"/>
      <c r="D237" s="544"/>
      <c r="E237" s="544"/>
      <c r="F237" s="544"/>
      <c r="G237" s="544"/>
      <c r="H237" s="544"/>
      <c r="I237" s="544"/>
      <c r="J237" s="544"/>
      <c r="K237" s="545"/>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5">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1"/>
      <c r="C242" s="522"/>
      <c r="D242" s="522"/>
      <c r="E242" s="522"/>
      <c r="F242" s="522"/>
      <c r="G242" s="522"/>
      <c r="H242" s="522"/>
      <c r="I242" s="522"/>
      <c r="J242" s="522"/>
      <c r="K242" s="522"/>
      <c r="L242" s="523"/>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7rKsjIinDjj/UU+Zk4uC6e9yfuZPwSlh/hyL81qCcSaxczd1bJ6tzvKFbBrPY1C8AHgaEAAoUtegWSafgczWUg==" saltValue="rPw2Y6mnaBFnWx9S+sqKQ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7DC6BEDE-9468-4CDE-AD27-FF9A50BED5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Leon Giesen</cp:lastModifiedBy>
  <cp:revision/>
  <dcterms:created xsi:type="dcterms:W3CDTF">2019-11-05T07:53:06Z</dcterms:created>
  <dcterms:modified xsi:type="dcterms:W3CDTF">2025-12-04T08:41:13Z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