
<file path=[Content_Types].xml><?xml version="1.0" encoding="utf-8"?>
<Types xmlns="http://schemas.openxmlformats.org/package/2006/content-types">
  <Default Extension="bin" ContentType="application/vnd.openxmlformats-officedocument.spreadsheetml.printerSettings"/>
  <Default Extension="data" ContentType="application/vnd.openxmlformats-officedocument.model+data"/>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codeName="ThisWorkbook"/>
  <mc:AlternateContent xmlns:mc="http://schemas.openxmlformats.org/markup-compatibility/2006">
    <mc:Choice Requires="x15">
      <x15ac:absPath xmlns:x15ac="http://schemas.microsoft.com/office/spreadsheetml/2010/11/ac" url="G:\Geestelijke Gezondheid\4 Dementie\5 Rondes\2025 Vervolg consortia\1. Subsidieoproep\Drupal documenten\"/>
    </mc:Choice>
  </mc:AlternateContent>
  <xr:revisionPtr revIDLastSave="0" documentId="8_{5E8A4D7B-8A1C-4262-9348-F809FD1BE9DE}" xr6:coauthVersionLast="47" xr6:coauthVersionMax="47" xr10:uidLastSave="{00000000-0000-0000-0000-000000000000}"/>
  <bookViews>
    <workbookView xWindow="28680" yWindow="-120" windowWidth="29040" windowHeight="15840" xr2:uid="{F8DA12FB-D7A2-452B-A7AA-240D11027F37}"/>
  </bookViews>
  <sheets>
    <sheet name="Call voorwaarden" sheetId="19" r:id="rId1"/>
    <sheet name="Toelichting" sheetId="34" r:id="rId2"/>
    <sheet name="Aanvrager" sheetId="27" r:id="rId3"/>
    <sheet name="Totaal budget" sheetId="20" r:id="rId4"/>
    <sheet name="A" sheetId="23" state="hidden" r:id="rId5"/>
    <sheet name="Consortium management" sheetId="14" r:id="rId6"/>
    <sheet name="Out of the Box" sheetId="17" r:id="rId7"/>
    <sheet name="Begin" sheetId="15" state="hidden" r:id="rId8"/>
    <sheet name="Onderzoeksvoorstel 1" sheetId="1" r:id="rId9"/>
    <sheet name="Eind" sheetId="16" state="hidden" r:id="rId10"/>
    <sheet name="Z" sheetId="24" state="hidden" r:id="rId11"/>
    <sheet name="Onderzoeksvoorstel 2" sheetId="29" r:id="rId12"/>
    <sheet name="Onderzoeksvoorstel 3" sheetId="30" r:id="rId13"/>
    <sheet name="Onderzoeksvoorstel 4" sheetId="31" r:id="rId14"/>
    <sheet name="Onderzoeksvoorstel 5" sheetId="32" r:id="rId15"/>
    <sheet name="Onderzoeksvoorstel 6" sheetId="33" r:id="rId16"/>
    <sheet name="Onderzoeksvoorstel 7" sheetId="35" r:id="rId17"/>
    <sheet name="hulpsheetNFUenVSNU" sheetId="5" state="hidden" r:id="rId18"/>
    <sheet name="hulpsheet MaterieleKosten" sheetId="28" state="hidden" r:id="rId19"/>
  </sheets>
  <externalReferences>
    <externalReference r:id="rId20"/>
  </externalReferences>
  <definedNames>
    <definedName name="_xlnm._FilterDatabase" localSheetId="17" hidden="1">hulpsheetNFUenVSNU!$A$11:$N$107</definedName>
    <definedName name="_xlnm.Print_Area" localSheetId="5">'Consortium management'!$A$1:$M$221</definedName>
    <definedName name="_xlnm.Print_Area" localSheetId="8">'Onderzoeksvoorstel 1'!$A$1:$M$311</definedName>
    <definedName name="_xlnm.Print_Area" localSheetId="11">'Onderzoeksvoorstel 2'!$A$1:$M$311</definedName>
    <definedName name="_xlnm.Print_Area" localSheetId="12">'Onderzoeksvoorstel 3'!$A$1:$M$311</definedName>
    <definedName name="_xlnm.Print_Area" localSheetId="13">'Onderzoeksvoorstel 4'!$A$1:$M$311</definedName>
    <definedName name="_xlnm.Print_Area" localSheetId="14">'Onderzoeksvoorstel 5'!$A$1:$M$311</definedName>
    <definedName name="_xlnm.Print_Area" localSheetId="15">'Onderzoeksvoorstel 6'!$A$1:$M$311</definedName>
    <definedName name="_xlnm.Print_Area" localSheetId="16">'Onderzoeksvoorstel 7'!$A$1:$M$311</definedName>
    <definedName name="_xlnm.Print_Area" localSheetId="6">'Out of the Box'!$A$1:$M$23</definedName>
    <definedName name="_xlnm.Print_Area" localSheetId="3">'Totaal budget'!$A$1:$M$294</definedName>
    <definedName name="Andere">hulpsheetNFUenVSNU!$E$1:$E$1</definedName>
    <definedName name="Costs">hulpsheetNFUenVSNU!$J$1:$J$8</definedName>
    <definedName name="NFU">hulpsheetNFUenVSNU!$C$1:$C$6</definedName>
    <definedName name="organisation" localSheetId="18">#REF!</definedName>
    <definedName name="organisation" localSheetId="3">'Totaal budget'!$B$6:$B$25</definedName>
    <definedName name="organisation">#REF!</definedName>
    <definedName name="Ruling" localSheetId="18">[1]hulpsheetNFUenVSNU!$A$1:$A$3</definedName>
    <definedName name="Ruling">hulpsheetNFUenVSNU!$A$1:$A$3</definedName>
    <definedName name="Tabel_NFU" localSheetId="18">[1]hulpsheetNFUenVSNU!$H$11:$N$107</definedName>
    <definedName name="Tabel_NFU">hulpsheetNFUenVSNU!$H$11:$N$107</definedName>
    <definedName name="Tabel_VSNU" localSheetId="18">[1]hulpsheetNFUenVSNU!$A$11:$F$107</definedName>
    <definedName name="Tabel_VSNU">hulpsheetNFUenVSNU!$A$11:$F$107</definedName>
    <definedName name="Type_organisation">hulpsheetNFUenVSNU!$H$1:$H$4</definedName>
    <definedName name="VSNU">hulpsheetNFUenVSNU!$D$1:$D$5</definedName>
  </definedNames>
  <calcPr calcId="191029"/>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e019  Page 5_e7940cf0-ac80-44bd-b2bb-9ce8e99fd530" name="Table019  Page 5" connection="Query - Table019 (Page 5)"/>
          <x15:modelTable id="Table020  Page 6_68543264-f1db-44d4-85b0-c86905b8377e" name="Table020  Page 6" connection="Query - Table020 (Page 6)"/>
          <x15:modelTable id="Table023  Page 7_4a30d575-a3c7-4e2d-b829-6b974f847121" name="Table023  Page 7" connection="Query - Table023 (Page 7)"/>
          <x15:modelTable id="Table024  Page 8_611f7819-9c40-487a-a56e-e3cd8c1fae9a" name="Table024  Page 8" connection="Query - Table024 (Page 8)"/>
          <x15:modelTable id="Table027  Page 9_089214fa-e93b-4610-b9b4-504018656b93" name="Table027  Page 9" connection="Query - Table027 (Page 9)"/>
          <x15:modelTable id="Table028  Page 10_d0d63c8d-67bd-40b5-b781-fc286c48091d" name="Table028  Page 10" connection="Query - Table028 (Page 10)"/>
          <x15:modelTable id="Table031  Page 11_3db68e0a-e426-472d-aa67-3b3aa7bbc935" name="Table031  Page 11" connection="Query - Table031 (Page 11)"/>
          <x15:modelTable id="Table032  Page 12_eb3c8a82-6de9-43a9-83a1-b304f499630f" name="Table032  Page 12" connection="Query - Table032 (Page 12)"/>
        </x15:modelTables>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G3" i="28" l="1"/>
  <c r="AI3" i="28" s="1"/>
  <c r="AH3" i="28"/>
  <c r="AG4" i="28"/>
  <c r="AI4" i="28" s="1"/>
  <c r="AH4" i="28"/>
  <c r="AG5" i="28"/>
  <c r="AH5" i="28"/>
  <c r="AI5" i="28"/>
  <c r="AG6" i="28"/>
  <c r="AH6" i="28"/>
  <c r="AI6" i="28"/>
  <c r="AG7" i="28"/>
  <c r="AI7" i="28" s="1"/>
  <c r="AH7" i="28"/>
  <c r="AG8" i="28"/>
  <c r="AI8" i="28" s="1"/>
  <c r="AH8" i="28"/>
  <c r="AG9" i="28"/>
  <c r="AH9" i="28"/>
  <c r="AI9" i="28"/>
  <c r="AG10" i="28"/>
  <c r="AH10" i="28"/>
  <c r="AI10" i="28"/>
  <c r="AG11" i="28"/>
  <c r="AI11" i="28" s="1"/>
  <c r="AH11" i="28"/>
  <c r="AG12" i="28"/>
  <c r="AI12" i="28" s="1"/>
  <c r="AH12" i="28"/>
  <c r="AG13" i="28"/>
  <c r="AH13" i="28"/>
  <c r="AI13" i="28"/>
  <c r="AG14" i="28"/>
  <c r="AH14" i="28"/>
  <c r="AI14" i="28"/>
  <c r="AG15" i="28"/>
  <c r="AI15" i="28" s="1"/>
  <c r="AH15" i="28"/>
  <c r="AG16" i="28"/>
  <c r="AI16" i="28" s="1"/>
  <c r="AH16" i="28"/>
  <c r="AG17" i="28"/>
  <c r="AH17" i="28"/>
  <c r="AI17" i="28"/>
  <c r="AG18" i="28"/>
  <c r="AH18" i="28"/>
  <c r="AI18" i="28"/>
  <c r="AG19" i="28"/>
  <c r="AI19" i="28" s="1"/>
  <c r="AH19" i="28"/>
  <c r="AG20" i="28"/>
  <c r="AI20" i="28" s="1"/>
  <c r="AH20" i="28"/>
  <c r="AG21" i="28"/>
  <c r="AH21" i="28"/>
  <c r="AI21" i="28"/>
  <c r="AG22" i="28"/>
  <c r="AH22" i="28"/>
  <c r="AI22" i="28"/>
  <c r="AG23" i="28"/>
  <c r="AI23" i="28" s="1"/>
  <c r="AH23" i="28"/>
  <c r="AG24" i="28"/>
  <c r="AI24" i="28" s="1"/>
  <c r="AH24" i="28"/>
  <c r="AG25" i="28"/>
  <c r="AH25" i="28"/>
  <c r="AI25" i="28"/>
  <c r="AG26" i="28"/>
  <c r="AH26" i="28"/>
  <c r="AI26" i="28"/>
  <c r="AG27" i="28"/>
  <c r="AI27" i="28" s="1"/>
  <c r="AH27" i="28"/>
  <c r="AG28" i="28"/>
  <c r="AI28" i="28" s="1"/>
  <c r="AH28" i="28"/>
  <c r="AG29" i="28"/>
  <c r="AH29" i="28"/>
  <c r="AI29" i="28"/>
  <c r="AG30" i="28"/>
  <c r="AH30" i="28"/>
  <c r="AI30" i="28"/>
  <c r="AG31" i="28"/>
  <c r="AI31" i="28" s="1"/>
  <c r="AH31" i="28"/>
  <c r="AH2" i="28"/>
  <c r="AG2" i="28"/>
  <c r="AI2" i="28" s="1"/>
  <c r="M99" i="1"/>
  <c r="F301" i="1"/>
  <c r="F301" i="30" l="1"/>
  <c r="F301" i="31"/>
  <c r="F301" i="32"/>
  <c r="F301" i="33"/>
  <c r="M103" i="35"/>
  <c r="K270" i="20"/>
  <c r="K290" i="20"/>
  <c r="J290" i="20"/>
  <c r="I290" i="20"/>
  <c r="H290" i="20"/>
  <c r="G290" i="20"/>
  <c r="F290" i="20"/>
  <c r="E290" i="20"/>
  <c r="D290" i="20"/>
  <c r="K289" i="20"/>
  <c r="J289" i="20"/>
  <c r="I289" i="20"/>
  <c r="H289" i="20"/>
  <c r="G289" i="20"/>
  <c r="F289" i="20"/>
  <c r="E289" i="20"/>
  <c r="D289" i="20"/>
  <c r="K288" i="20"/>
  <c r="J288" i="20"/>
  <c r="I288" i="20"/>
  <c r="H288" i="20"/>
  <c r="G288" i="20"/>
  <c r="F288" i="20"/>
  <c r="E288" i="20"/>
  <c r="D288" i="20"/>
  <c r="K287" i="20"/>
  <c r="J287" i="20"/>
  <c r="I287" i="20"/>
  <c r="H287" i="20"/>
  <c r="G287" i="20"/>
  <c r="F287" i="20"/>
  <c r="E287" i="20"/>
  <c r="D287" i="20"/>
  <c r="K286" i="20"/>
  <c r="J286" i="20"/>
  <c r="I286" i="20"/>
  <c r="H286" i="20"/>
  <c r="G286" i="20"/>
  <c r="F286" i="20"/>
  <c r="E286" i="20"/>
  <c r="D286" i="20"/>
  <c r="K285" i="20"/>
  <c r="J285" i="20"/>
  <c r="I285" i="20"/>
  <c r="H285" i="20"/>
  <c r="G285" i="20"/>
  <c r="F285" i="20"/>
  <c r="E285" i="20"/>
  <c r="D285" i="20"/>
  <c r="K284" i="20"/>
  <c r="C284" i="20" s="1"/>
  <c r="J284" i="20"/>
  <c r="I284" i="20"/>
  <c r="H284" i="20"/>
  <c r="G284" i="20"/>
  <c r="F284" i="20"/>
  <c r="E284" i="20"/>
  <c r="D284" i="20"/>
  <c r="K283" i="20"/>
  <c r="J283" i="20"/>
  <c r="I283" i="20"/>
  <c r="H283" i="20"/>
  <c r="G283" i="20"/>
  <c r="F283" i="20"/>
  <c r="E283" i="20"/>
  <c r="D283" i="20"/>
  <c r="K282" i="20"/>
  <c r="J282" i="20"/>
  <c r="I282" i="20"/>
  <c r="H282" i="20"/>
  <c r="G282" i="20"/>
  <c r="F282" i="20"/>
  <c r="E282" i="20"/>
  <c r="D282" i="20"/>
  <c r="K281" i="20"/>
  <c r="J281" i="20"/>
  <c r="I281" i="20"/>
  <c r="H281" i="20"/>
  <c r="G281" i="20"/>
  <c r="F281" i="20"/>
  <c r="E281" i="20"/>
  <c r="D281" i="20"/>
  <c r="K280" i="20"/>
  <c r="J280" i="20"/>
  <c r="I280" i="20"/>
  <c r="H280" i="20"/>
  <c r="G280" i="20"/>
  <c r="F280" i="20"/>
  <c r="E280" i="20"/>
  <c r="D280" i="20"/>
  <c r="K279" i="20"/>
  <c r="J279" i="20"/>
  <c r="I279" i="20"/>
  <c r="H279" i="20"/>
  <c r="G279" i="20"/>
  <c r="F279" i="20"/>
  <c r="E279" i="20"/>
  <c r="D279" i="20"/>
  <c r="K278" i="20"/>
  <c r="J278" i="20"/>
  <c r="I278" i="20"/>
  <c r="H278" i="20"/>
  <c r="G278" i="20"/>
  <c r="F278" i="20"/>
  <c r="E278" i="20"/>
  <c r="D278" i="20"/>
  <c r="K277" i="20"/>
  <c r="J277" i="20"/>
  <c r="I277" i="20"/>
  <c r="H277" i="20"/>
  <c r="G277" i="20"/>
  <c r="F277" i="20"/>
  <c r="E277" i="20"/>
  <c r="D277" i="20"/>
  <c r="K276" i="20"/>
  <c r="C276" i="20" s="1"/>
  <c r="J276" i="20"/>
  <c r="I276" i="20"/>
  <c r="H276" i="20"/>
  <c r="G276" i="20"/>
  <c r="F276" i="20"/>
  <c r="E276" i="20"/>
  <c r="D276" i="20"/>
  <c r="K275" i="20"/>
  <c r="J275" i="20"/>
  <c r="I275" i="20"/>
  <c r="H275" i="20"/>
  <c r="G275" i="20"/>
  <c r="F275" i="20"/>
  <c r="E275" i="20"/>
  <c r="D275" i="20"/>
  <c r="K274" i="20"/>
  <c r="J274" i="20"/>
  <c r="I274" i="20"/>
  <c r="H274" i="20"/>
  <c r="G274" i="20"/>
  <c r="F274" i="20"/>
  <c r="E274" i="20"/>
  <c r="D274" i="20"/>
  <c r="K273" i="20"/>
  <c r="C273" i="20" s="1"/>
  <c r="J273" i="20"/>
  <c r="I273" i="20"/>
  <c r="H273" i="20"/>
  <c r="G273" i="20"/>
  <c r="F273" i="20"/>
  <c r="E273" i="20"/>
  <c r="D273" i="20"/>
  <c r="K272" i="20"/>
  <c r="J272" i="20"/>
  <c r="I272" i="20"/>
  <c r="H272" i="20"/>
  <c r="G272" i="20"/>
  <c r="F272" i="20"/>
  <c r="E272" i="20"/>
  <c r="D272" i="20"/>
  <c r="K271" i="20"/>
  <c r="J271" i="20"/>
  <c r="I271" i="20"/>
  <c r="H271" i="20"/>
  <c r="G271" i="20"/>
  <c r="F271" i="20"/>
  <c r="E271" i="20"/>
  <c r="D271" i="20"/>
  <c r="J270" i="20"/>
  <c r="I270" i="20"/>
  <c r="H270" i="20"/>
  <c r="G270" i="20"/>
  <c r="F270" i="20"/>
  <c r="E270" i="20"/>
  <c r="D270" i="20"/>
  <c r="K269" i="20"/>
  <c r="J269" i="20"/>
  <c r="I269" i="20"/>
  <c r="H269" i="20"/>
  <c r="G269" i="20"/>
  <c r="F269" i="20"/>
  <c r="E269" i="20"/>
  <c r="D269" i="20"/>
  <c r="K268" i="20"/>
  <c r="C268" i="20" s="1"/>
  <c r="J268" i="20"/>
  <c r="I268" i="20"/>
  <c r="H268" i="20"/>
  <c r="G268" i="20"/>
  <c r="F268" i="20"/>
  <c r="E268" i="20"/>
  <c r="D268" i="20"/>
  <c r="K267" i="20"/>
  <c r="J267" i="20"/>
  <c r="I267" i="20"/>
  <c r="H267" i="20"/>
  <c r="G267" i="20"/>
  <c r="F267" i="20"/>
  <c r="E267" i="20"/>
  <c r="D267" i="20"/>
  <c r="J266" i="20"/>
  <c r="I266" i="20"/>
  <c r="H266" i="20"/>
  <c r="G266" i="20"/>
  <c r="F266" i="20"/>
  <c r="E266" i="20"/>
  <c r="D266" i="20"/>
  <c r="K265" i="20"/>
  <c r="J265" i="20"/>
  <c r="I265" i="20"/>
  <c r="H265" i="20"/>
  <c r="G265" i="20"/>
  <c r="F265" i="20"/>
  <c r="E265" i="20"/>
  <c r="D265" i="20"/>
  <c r="K264" i="20"/>
  <c r="J264" i="20"/>
  <c r="I264" i="20"/>
  <c r="H264" i="20"/>
  <c r="G264" i="20"/>
  <c r="F264" i="20"/>
  <c r="E264" i="20"/>
  <c r="D264" i="20"/>
  <c r="K263" i="20"/>
  <c r="J263" i="20"/>
  <c r="I263" i="20"/>
  <c r="H263" i="20"/>
  <c r="G263" i="20"/>
  <c r="F263" i="20"/>
  <c r="E263" i="20"/>
  <c r="D263" i="20"/>
  <c r="K262" i="20"/>
  <c r="J262" i="20"/>
  <c r="I262" i="20"/>
  <c r="H262" i="20"/>
  <c r="G262" i="20"/>
  <c r="F262" i="20"/>
  <c r="E262" i="20"/>
  <c r="D262" i="20"/>
  <c r="K261" i="20"/>
  <c r="C261" i="20" s="1"/>
  <c r="K253" i="20"/>
  <c r="J253" i="20"/>
  <c r="I253" i="20"/>
  <c r="H253" i="20"/>
  <c r="G253" i="20"/>
  <c r="F253" i="20"/>
  <c r="E253" i="20"/>
  <c r="D253" i="20"/>
  <c r="K252" i="20"/>
  <c r="J252" i="20"/>
  <c r="I252" i="20"/>
  <c r="H252" i="20"/>
  <c r="G252" i="20"/>
  <c r="F252" i="20"/>
  <c r="E252" i="20"/>
  <c r="D252" i="20"/>
  <c r="K251" i="20"/>
  <c r="J251" i="20"/>
  <c r="I251" i="20"/>
  <c r="H251" i="20"/>
  <c r="G251" i="20"/>
  <c r="F251" i="20"/>
  <c r="E251" i="20"/>
  <c r="D251" i="20"/>
  <c r="K250" i="20"/>
  <c r="C250" i="20" s="1"/>
  <c r="J250" i="20"/>
  <c r="I250" i="20"/>
  <c r="H250" i="20"/>
  <c r="G250" i="20"/>
  <c r="F250" i="20"/>
  <c r="E250" i="20"/>
  <c r="D250" i="20"/>
  <c r="K249" i="20"/>
  <c r="J249" i="20"/>
  <c r="I249" i="20"/>
  <c r="H249" i="20"/>
  <c r="G249" i="20"/>
  <c r="F249" i="20"/>
  <c r="E249" i="20"/>
  <c r="D249" i="20"/>
  <c r="K248" i="20"/>
  <c r="J248" i="20"/>
  <c r="I248" i="20"/>
  <c r="H248" i="20"/>
  <c r="G248" i="20"/>
  <c r="F248" i="20"/>
  <c r="E248" i="20"/>
  <c r="D248" i="20"/>
  <c r="K247" i="20"/>
  <c r="C247" i="20" s="1"/>
  <c r="J247" i="20"/>
  <c r="I247" i="20"/>
  <c r="H247" i="20"/>
  <c r="G247" i="20"/>
  <c r="F247" i="20"/>
  <c r="E247" i="20"/>
  <c r="D247" i="20"/>
  <c r="K246" i="20"/>
  <c r="J246" i="20"/>
  <c r="I246" i="20"/>
  <c r="H246" i="20"/>
  <c r="G246" i="20"/>
  <c r="F246" i="20"/>
  <c r="E246" i="20"/>
  <c r="D246" i="20"/>
  <c r="K245" i="20"/>
  <c r="J245" i="20"/>
  <c r="I245" i="20"/>
  <c r="H245" i="20"/>
  <c r="G245" i="20"/>
  <c r="F245" i="20"/>
  <c r="E245" i="20"/>
  <c r="D245" i="20"/>
  <c r="K244" i="20"/>
  <c r="J244" i="20"/>
  <c r="I244" i="20"/>
  <c r="H244" i="20"/>
  <c r="G244" i="20"/>
  <c r="F244" i="20"/>
  <c r="E244" i="20"/>
  <c r="D244" i="20"/>
  <c r="K243" i="20"/>
  <c r="J243" i="20"/>
  <c r="I243" i="20"/>
  <c r="H243" i="20"/>
  <c r="G243" i="20"/>
  <c r="F243" i="20"/>
  <c r="E243" i="20"/>
  <c r="D243" i="20"/>
  <c r="K242" i="20"/>
  <c r="J242" i="20"/>
  <c r="I242" i="20"/>
  <c r="H242" i="20"/>
  <c r="G242" i="20"/>
  <c r="F242" i="20"/>
  <c r="E242" i="20"/>
  <c r="D242" i="20"/>
  <c r="K241" i="20"/>
  <c r="J241" i="20"/>
  <c r="I241" i="20"/>
  <c r="H241" i="20"/>
  <c r="G241" i="20"/>
  <c r="F241" i="20"/>
  <c r="E241" i="20"/>
  <c r="D241" i="20"/>
  <c r="K240" i="20"/>
  <c r="J240" i="20"/>
  <c r="I240" i="20"/>
  <c r="H240" i="20"/>
  <c r="G240" i="20"/>
  <c r="F240" i="20"/>
  <c r="E240" i="20"/>
  <c r="D240" i="20"/>
  <c r="K239" i="20"/>
  <c r="C239" i="20" s="1"/>
  <c r="J239" i="20"/>
  <c r="I239" i="20"/>
  <c r="H239" i="20"/>
  <c r="G239" i="20"/>
  <c r="F239" i="20"/>
  <c r="E239" i="20"/>
  <c r="D239" i="20"/>
  <c r="K238" i="20"/>
  <c r="J238" i="20"/>
  <c r="I238" i="20"/>
  <c r="H238" i="20"/>
  <c r="G238" i="20"/>
  <c r="F238" i="20"/>
  <c r="E238" i="20"/>
  <c r="D238" i="20"/>
  <c r="K237" i="20"/>
  <c r="J237" i="20"/>
  <c r="I237" i="20"/>
  <c r="H237" i="20"/>
  <c r="G237" i="20"/>
  <c r="F237" i="20"/>
  <c r="E237" i="20"/>
  <c r="D237" i="20"/>
  <c r="K236" i="20"/>
  <c r="J236" i="20"/>
  <c r="I236" i="20"/>
  <c r="H236" i="20"/>
  <c r="G236" i="20"/>
  <c r="F236" i="20"/>
  <c r="E236" i="20"/>
  <c r="D236" i="20"/>
  <c r="K235" i="20"/>
  <c r="J235" i="20"/>
  <c r="I235" i="20"/>
  <c r="H235" i="20"/>
  <c r="G235" i="20"/>
  <c r="F235" i="20"/>
  <c r="E235" i="20"/>
  <c r="D235" i="20"/>
  <c r="K234" i="20"/>
  <c r="J234" i="20"/>
  <c r="I234" i="20"/>
  <c r="H234" i="20"/>
  <c r="G234" i="20"/>
  <c r="F234" i="20"/>
  <c r="E234" i="20"/>
  <c r="D234" i="20"/>
  <c r="K233" i="20"/>
  <c r="J233" i="20"/>
  <c r="I233" i="20"/>
  <c r="H233" i="20"/>
  <c r="G233" i="20"/>
  <c r="F233" i="20"/>
  <c r="E233" i="20"/>
  <c r="D233" i="20"/>
  <c r="K232" i="20"/>
  <c r="J232" i="20"/>
  <c r="I232" i="20"/>
  <c r="H232" i="20"/>
  <c r="G232" i="20"/>
  <c r="F232" i="20"/>
  <c r="E232" i="20"/>
  <c r="D232" i="20"/>
  <c r="K231" i="20"/>
  <c r="C231" i="20" s="1"/>
  <c r="J231" i="20"/>
  <c r="I231" i="20"/>
  <c r="H231" i="20"/>
  <c r="G231" i="20"/>
  <c r="F231" i="20"/>
  <c r="E231" i="20"/>
  <c r="D231" i="20"/>
  <c r="K230" i="20"/>
  <c r="J230" i="20"/>
  <c r="I230" i="20"/>
  <c r="H230" i="20"/>
  <c r="G230" i="20"/>
  <c r="F230" i="20"/>
  <c r="E230" i="20"/>
  <c r="D230" i="20"/>
  <c r="K229" i="20"/>
  <c r="J229" i="20"/>
  <c r="I229" i="20"/>
  <c r="H229" i="20"/>
  <c r="G229" i="20"/>
  <c r="F229" i="20"/>
  <c r="E229" i="20"/>
  <c r="D229" i="20"/>
  <c r="K228" i="20"/>
  <c r="J228" i="20"/>
  <c r="I228" i="20"/>
  <c r="H228" i="20"/>
  <c r="G228" i="20"/>
  <c r="F228" i="20"/>
  <c r="E228" i="20"/>
  <c r="D228" i="20"/>
  <c r="K227" i="20"/>
  <c r="J227" i="20"/>
  <c r="I227" i="20"/>
  <c r="H227" i="20"/>
  <c r="G227" i="20"/>
  <c r="F227" i="20"/>
  <c r="E227" i="20"/>
  <c r="D227" i="20"/>
  <c r="K226" i="20"/>
  <c r="J226" i="20"/>
  <c r="I226" i="20"/>
  <c r="H226" i="20"/>
  <c r="G226" i="20"/>
  <c r="F226" i="20"/>
  <c r="E226" i="20"/>
  <c r="D226" i="20"/>
  <c r="K225" i="20"/>
  <c r="J225" i="20"/>
  <c r="I225" i="20"/>
  <c r="H225" i="20"/>
  <c r="G225" i="20"/>
  <c r="F225" i="20"/>
  <c r="E225" i="20"/>
  <c r="D225" i="20"/>
  <c r="K224" i="20"/>
  <c r="K254" i="20" s="1"/>
  <c r="K215" i="20"/>
  <c r="K216" i="20"/>
  <c r="J216" i="20"/>
  <c r="I216" i="20"/>
  <c r="H216" i="20"/>
  <c r="G216" i="20"/>
  <c r="F216" i="20"/>
  <c r="E216" i="20"/>
  <c r="D216" i="20"/>
  <c r="C216" i="20" s="1"/>
  <c r="J215" i="20"/>
  <c r="I215" i="20"/>
  <c r="H215" i="20"/>
  <c r="G215" i="20"/>
  <c r="F215" i="20"/>
  <c r="E215" i="20"/>
  <c r="D215" i="20"/>
  <c r="K214" i="20"/>
  <c r="J214" i="20"/>
  <c r="I214" i="20"/>
  <c r="H214" i="20"/>
  <c r="G214" i="20"/>
  <c r="F214" i="20"/>
  <c r="E214" i="20"/>
  <c r="D214" i="20"/>
  <c r="K213" i="20"/>
  <c r="J213" i="20"/>
  <c r="I213" i="20"/>
  <c r="H213" i="20"/>
  <c r="G213" i="20"/>
  <c r="F213" i="20"/>
  <c r="E213" i="20"/>
  <c r="D213" i="20"/>
  <c r="K212" i="20"/>
  <c r="J212" i="20"/>
  <c r="I212" i="20"/>
  <c r="H212" i="20"/>
  <c r="G212" i="20"/>
  <c r="F212" i="20"/>
  <c r="E212" i="20"/>
  <c r="D212" i="20"/>
  <c r="K211" i="20"/>
  <c r="J211" i="20"/>
  <c r="I211" i="20"/>
  <c r="H211" i="20"/>
  <c r="G211" i="20"/>
  <c r="F211" i="20"/>
  <c r="E211" i="20"/>
  <c r="D211" i="20"/>
  <c r="K210" i="20"/>
  <c r="J210" i="20"/>
  <c r="I210" i="20"/>
  <c r="H210" i="20"/>
  <c r="G210" i="20"/>
  <c r="F210" i="20"/>
  <c r="E210" i="20"/>
  <c r="D210" i="20"/>
  <c r="K209" i="20"/>
  <c r="J209" i="20"/>
  <c r="I209" i="20"/>
  <c r="H209" i="20"/>
  <c r="G209" i="20"/>
  <c r="F209" i="20"/>
  <c r="E209" i="20"/>
  <c r="D209" i="20"/>
  <c r="C209" i="20"/>
  <c r="K208" i="20"/>
  <c r="J208" i="20"/>
  <c r="I208" i="20"/>
  <c r="H208" i="20"/>
  <c r="G208" i="20"/>
  <c r="F208" i="20"/>
  <c r="E208" i="20"/>
  <c r="D208" i="20"/>
  <c r="C208" i="20" s="1"/>
  <c r="K207" i="20"/>
  <c r="J207" i="20"/>
  <c r="I207" i="20"/>
  <c r="H207" i="20"/>
  <c r="G207" i="20"/>
  <c r="F207" i="20"/>
  <c r="E207" i="20"/>
  <c r="D207" i="20"/>
  <c r="C207" i="20" s="1"/>
  <c r="K206" i="20"/>
  <c r="J206" i="20"/>
  <c r="I206" i="20"/>
  <c r="H206" i="20"/>
  <c r="G206" i="20"/>
  <c r="F206" i="20"/>
  <c r="E206" i="20"/>
  <c r="D206" i="20"/>
  <c r="C206" i="20" s="1"/>
  <c r="K205" i="20"/>
  <c r="J205" i="20"/>
  <c r="I205" i="20"/>
  <c r="H205" i="20"/>
  <c r="G205" i="20"/>
  <c r="F205" i="20"/>
  <c r="E205" i="20"/>
  <c r="D205" i="20"/>
  <c r="K204" i="20"/>
  <c r="J204" i="20"/>
  <c r="I204" i="20"/>
  <c r="H204" i="20"/>
  <c r="G204" i="20"/>
  <c r="F204" i="20"/>
  <c r="E204" i="20"/>
  <c r="D204" i="20"/>
  <c r="K203" i="20"/>
  <c r="J203" i="20"/>
  <c r="I203" i="20"/>
  <c r="H203" i="20"/>
  <c r="G203" i="20"/>
  <c r="F203" i="20"/>
  <c r="E203" i="20"/>
  <c r="D203" i="20"/>
  <c r="C203" i="20" s="1"/>
  <c r="K202" i="20"/>
  <c r="J202" i="20"/>
  <c r="I202" i="20"/>
  <c r="H202" i="20"/>
  <c r="G202" i="20"/>
  <c r="F202" i="20"/>
  <c r="E202" i="20"/>
  <c r="D202" i="20"/>
  <c r="K201" i="20"/>
  <c r="C201" i="20" s="1"/>
  <c r="J201" i="20"/>
  <c r="I201" i="20"/>
  <c r="H201" i="20"/>
  <c r="G201" i="20"/>
  <c r="F201" i="20"/>
  <c r="E201" i="20"/>
  <c r="D201" i="20"/>
  <c r="K200" i="20"/>
  <c r="J200" i="20"/>
  <c r="I200" i="20"/>
  <c r="H200" i="20"/>
  <c r="G200" i="20"/>
  <c r="F200" i="20"/>
  <c r="E200" i="20"/>
  <c r="D200" i="20"/>
  <c r="K199" i="20"/>
  <c r="J199" i="20"/>
  <c r="I199" i="20"/>
  <c r="H199" i="20"/>
  <c r="G199" i="20"/>
  <c r="F199" i="20"/>
  <c r="E199" i="20"/>
  <c r="D199" i="20"/>
  <c r="K198" i="20"/>
  <c r="J198" i="20"/>
  <c r="I198" i="20"/>
  <c r="H198" i="20"/>
  <c r="G198" i="20"/>
  <c r="F198" i="20"/>
  <c r="E198" i="20"/>
  <c r="D198" i="20"/>
  <c r="K197" i="20"/>
  <c r="J197" i="20"/>
  <c r="I197" i="20"/>
  <c r="H197" i="20"/>
  <c r="G197" i="20"/>
  <c r="F197" i="20"/>
  <c r="E197" i="20"/>
  <c r="D197" i="20"/>
  <c r="K196" i="20"/>
  <c r="J196" i="20"/>
  <c r="I196" i="20"/>
  <c r="H196" i="20"/>
  <c r="G196" i="20"/>
  <c r="F196" i="20"/>
  <c r="E196" i="20"/>
  <c r="D196" i="20"/>
  <c r="K195" i="20"/>
  <c r="J195" i="20"/>
  <c r="I195" i="20"/>
  <c r="H195" i="20"/>
  <c r="G195" i="20"/>
  <c r="F195" i="20"/>
  <c r="E195" i="20"/>
  <c r="D195" i="20"/>
  <c r="K194" i="20"/>
  <c r="J194" i="20"/>
  <c r="I194" i="20"/>
  <c r="H194" i="20"/>
  <c r="G194" i="20"/>
  <c r="F194" i="20"/>
  <c r="E194" i="20"/>
  <c r="D194" i="20"/>
  <c r="K193" i="20"/>
  <c r="J193" i="20"/>
  <c r="I193" i="20"/>
  <c r="H193" i="20"/>
  <c r="G193" i="20"/>
  <c r="F193" i="20"/>
  <c r="E193" i="20"/>
  <c r="D193" i="20"/>
  <c r="C193" i="20"/>
  <c r="K192" i="20"/>
  <c r="J192" i="20"/>
  <c r="I192" i="20"/>
  <c r="H192" i="20"/>
  <c r="G192" i="20"/>
  <c r="F192" i="20"/>
  <c r="E192" i="20"/>
  <c r="D192" i="20"/>
  <c r="K191" i="20"/>
  <c r="J191" i="20"/>
  <c r="I191" i="20"/>
  <c r="H191" i="20"/>
  <c r="G191" i="20"/>
  <c r="F191" i="20"/>
  <c r="E191" i="20"/>
  <c r="D191" i="20"/>
  <c r="K190" i="20"/>
  <c r="J190" i="20"/>
  <c r="I190" i="20"/>
  <c r="H190" i="20"/>
  <c r="G190" i="20"/>
  <c r="F190" i="20"/>
  <c r="E190" i="20"/>
  <c r="D190" i="20"/>
  <c r="K189" i="20"/>
  <c r="J189" i="20"/>
  <c r="I189" i="20"/>
  <c r="H189" i="20"/>
  <c r="G189" i="20"/>
  <c r="F189" i="20"/>
  <c r="E189" i="20"/>
  <c r="D189" i="20"/>
  <c r="K188" i="20"/>
  <c r="J188" i="20"/>
  <c r="I188" i="20"/>
  <c r="H188" i="20"/>
  <c r="G188" i="20"/>
  <c r="F188" i="20"/>
  <c r="E188" i="20"/>
  <c r="D188" i="20"/>
  <c r="K187" i="20"/>
  <c r="C187" i="20" s="1"/>
  <c r="K172" i="20"/>
  <c r="C172" i="20" s="1"/>
  <c r="K179" i="20"/>
  <c r="C179" i="20" s="1"/>
  <c r="J179" i="20"/>
  <c r="I179" i="20"/>
  <c r="H179" i="20"/>
  <c r="G179" i="20"/>
  <c r="F179" i="20"/>
  <c r="E179" i="20"/>
  <c r="D179" i="20"/>
  <c r="K178" i="20"/>
  <c r="C178" i="20" s="1"/>
  <c r="J178" i="20"/>
  <c r="I178" i="20"/>
  <c r="H178" i="20"/>
  <c r="G178" i="20"/>
  <c r="F178" i="20"/>
  <c r="E178" i="20"/>
  <c r="D178" i="20"/>
  <c r="K177" i="20"/>
  <c r="C177" i="20" s="1"/>
  <c r="J177" i="20"/>
  <c r="I177" i="20"/>
  <c r="H177" i="20"/>
  <c r="G177" i="20"/>
  <c r="F177" i="20"/>
  <c r="E177" i="20"/>
  <c r="D177" i="20"/>
  <c r="K176" i="20"/>
  <c r="C176" i="20" s="1"/>
  <c r="J176" i="20"/>
  <c r="I176" i="20"/>
  <c r="H176" i="20"/>
  <c r="G176" i="20"/>
  <c r="F176" i="20"/>
  <c r="E176" i="20"/>
  <c r="D176" i="20"/>
  <c r="K175" i="20"/>
  <c r="C175" i="20" s="1"/>
  <c r="J175" i="20"/>
  <c r="I175" i="20"/>
  <c r="H175" i="20"/>
  <c r="G175" i="20"/>
  <c r="F175" i="20"/>
  <c r="E175" i="20"/>
  <c r="D175" i="20"/>
  <c r="K174" i="20"/>
  <c r="C174" i="20" s="1"/>
  <c r="J174" i="20"/>
  <c r="I174" i="20"/>
  <c r="H174" i="20"/>
  <c r="G174" i="20"/>
  <c r="F174" i="20"/>
  <c r="E174" i="20"/>
  <c r="D174" i="20"/>
  <c r="K173" i="20"/>
  <c r="C173" i="20" s="1"/>
  <c r="J173" i="20"/>
  <c r="I173" i="20"/>
  <c r="H173" i="20"/>
  <c r="G173" i="20"/>
  <c r="F173" i="20"/>
  <c r="E173" i="20"/>
  <c r="D173" i="20"/>
  <c r="J172" i="20"/>
  <c r="I172" i="20"/>
  <c r="H172" i="20"/>
  <c r="G172" i="20"/>
  <c r="F172" i="20"/>
  <c r="E172" i="20"/>
  <c r="D172" i="20"/>
  <c r="K171" i="20"/>
  <c r="C171" i="20" s="1"/>
  <c r="J171" i="20"/>
  <c r="I171" i="20"/>
  <c r="H171" i="20"/>
  <c r="G171" i="20"/>
  <c r="F171" i="20"/>
  <c r="E171" i="20"/>
  <c r="D171" i="20"/>
  <c r="K170" i="20"/>
  <c r="C170" i="20" s="1"/>
  <c r="J170" i="20"/>
  <c r="I170" i="20"/>
  <c r="H170" i="20"/>
  <c r="G170" i="20"/>
  <c r="F170" i="20"/>
  <c r="E170" i="20"/>
  <c r="D170" i="20"/>
  <c r="K169" i="20"/>
  <c r="C169" i="20" s="1"/>
  <c r="J169" i="20"/>
  <c r="I169" i="20"/>
  <c r="H169" i="20"/>
  <c r="G169" i="20"/>
  <c r="F169" i="20"/>
  <c r="E169" i="20"/>
  <c r="D169" i="20"/>
  <c r="K168" i="20"/>
  <c r="C168" i="20" s="1"/>
  <c r="J168" i="20"/>
  <c r="I168" i="20"/>
  <c r="H168" i="20"/>
  <c r="G168" i="20"/>
  <c r="F168" i="20"/>
  <c r="E168" i="20"/>
  <c r="D168" i="20"/>
  <c r="K167" i="20"/>
  <c r="C167" i="20" s="1"/>
  <c r="J167" i="20"/>
  <c r="I167" i="20"/>
  <c r="H167" i="20"/>
  <c r="G167" i="20"/>
  <c r="F167" i="20"/>
  <c r="E167" i="20"/>
  <c r="D167" i="20"/>
  <c r="K166" i="20"/>
  <c r="C166" i="20" s="1"/>
  <c r="J166" i="20"/>
  <c r="I166" i="20"/>
  <c r="H166" i="20"/>
  <c r="G166" i="20"/>
  <c r="F166" i="20"/>
  <c r="E166" i="20"/>
  <c r="D166" i="20"/>
  <c r="K165" i="20"/>
  <c r="C165" i="20" s="1"/>
  <c r="J165" i="20"/>
  <c r="I165" i="20"/>
  <c r="H165" i="20"/>
  <c r="G165" i="20"/>
  <c r="F165" i="20"/>
  <c r="E165" i="20"/>
  <c r="D165" i="20"/>
  <c r="K164" i="20"/>
  <c r="C164" i="20" s="1"/>
  <c r="J164" i="20"/>
  <c r="I164" i="20"/>
  <c r="H164" i="20"/>
  <c r="G164" i="20"/>
  <c r="F164" i="20"/>
  <c r="E164" i="20"/>
  <c r="D164" i="20"/>
  <c r="K163" i="20"/>
  <c r="C163" i="20" s="1"/>
  <c r="J163" i="20"/>
  <c r="I163" i="20"/>
  <c r="H163" i="20"/>
  <c r="G163" i="20"/>
  <c r="F163" i="20"/>
  <c r="E163" i="20"/>
  <c r="D163" i="20"/>
  <c r="K162" i="20"/>
  <c r="C162" i="20" s="1"/>
  <c r="J162" i="20"/>
  <c r="I162" i="20"/>
  <c r="H162" i="20"/>
  <c r="G162" i="20"/>
  <c r="F162" i="20"/>
  <c r="E162" i="20"/>
  <c r="D162" i="20"/>
  <c r="K161" i="20"/>
  <c r="C161" i="20" s="1"/>
  <c r="J161" i="20"/>
  <c r="I161" i="20"/>
  <c r="H161" i="20"/>
  <c r="G161" i="20"/>
  <c r="F161" i="20"/>
  <c r="E161" i="20"/>
  <c r="D161" i="20"/>
  <c r="K160" i="20"/>
  <c r="C160" i="20" s="1"/>
  <c r="J160" i="20"/>
  <c r="I160" i="20"/>
  <c r="H160" i="20"/>
  <c r="G160" i="20"/>
  <c r="F160" i="20"/>
  <c r="E160" i="20"/>
  <c r="D160" i="20"/>
  <c r="K159" i="20"/>
  <c r="C159" i="20" s="1"/>
  <c r="J159" i="20"/>
  <c r="I159" i="20"/>
  <c r="H159" i="20"/>
  <c r="G159" i="20"/>
  <c r="F159" i="20"/>
  <c r="E159" i="20"/>
  <c r="D159" i="20"/>
  <c r="K158" i="20"/>
  <c r="C158" i="20" s="1"/>
  <c r="J158" i="20"/>
  <c r="I158" i="20"/>
  <c r="H158" i="20"/>
  <c r="G158" i="20"/>
  <c r="F158" i="20"/>
  <c r="E158" i="20"/>
  <c r="D158" i="20"/>
  <c r="K157" i="20"/>
  <c r="C157" i="20" s="1"/>
  <c r="J157" i="20"/>
  <c r="I157" i="20"/>
  <c r="H157" i="20"/>
  <c r="G157" i="20"/>
  <c r="F157" i="20"/>
  <c r="E157" i="20"/>
  <c r="D157" i="20"/>
  <c r="K156" i="20"/>
  <c r="C156" i="20" s="1"/>
  <c r="J156" i="20"/>
  <c r="I156" i="20"/>
  <c r="H156" i="20"/>
  <c r="G156" i="20"/>
  <c r="F156" i="20"/>
  <c r="E156" i="20"/>
  <c r="D156" i="20"/>
  <c r="K155" i="20"/>
  <c r="C155" i="20" s="1"/>
  <c r="J155" i="20"/>
  <c r="I155" i="20"/>
  <c r="H155" i="20"/>
  <c r="G155" i="20"/>
  <c r="F155" i="20"/>
  <c r="E155" i="20"/>
  <c r="D155" i="20"/>
  <c r="K154" i="20"/>
  <c r="C154" i="20" s="1"/>
  <c r="J154" i="20"/>
  <c r="I154" i="20"/>
  <c r="H154" i="20"/>
  <c r="G154" i="20"/>
  <c r="F154" i="20"/>
  <c r="E154" i="20"/>
  <c r="D154" i="20"/>
  <c r="K153" i="20"/>
  <c r="C153" i="20" s="1"/>
  <c r="J153" i="20"/>
  <c r="I153" i="20"/>
  <c r="H153" i="20"/>
  <c r="G153" i="20"/>
  <c r="F153" i="20"/>
  <c r="E153" i="20"/>
  <c r="D153" i="20"/>
  <c r="K152" i="20"/>
  <c r="C152" i="20" s="1"/>
  <c r="J152" i="20"/>
  <c r="I152" i="20"/>
  <c r="H152" i="20"/>
  <c r="G152" i="20"/>
  <c r="F152" i="20"/>
  <c r="E152" i="20"/>
  <c r="D152" i="20"/>
  <c r="K151" i="20"/>
  <c r="C151" i="20" s="1"/>
  <c r="J151" i="20"/>
  <c r="I151" i="20"/>
  <c r="H151" i="20"/>
  <c r="G151" i="20"/>
  <c r="F151" i="20"/>
  <c r="E151" i="20"/>
  <c r="D151" i="20"/>
  <c r="K150" i="20"/>
  <c r="C150" i="20" s="1"/>
  <c r="K144" i="20"/>
  <c r="J144" i="20"/>
  <c r="I144" i="20"/>
  <c r="H144" i="20"/>
  <c r="G144" i="20"/>
  <c r="F144" i="20"/>
  <c r="E144" i="20"/>
  <c r="D144" i="20"/>
  <c r="K143" i="20"/>
  <c r="J143" i="20"/>
  <c r="I143" i="20"/>
  <c r="H143" i="20"/>
  <c r="G143" i="20"/>
  <c r="F143" i="20"/>
  <c r="E143" i="20"/>
  <c r="D143" i="20"/>
  <c r="K142" i="20"/>
  <c r="J142" i="20"/>
  <c r="I142" i="20"/>
  <c r="H142" i="20"/>
  <c r="G142" i="20"/>
  <c r="F142" i="20"/>
  <c r="E142" i="20"/>
  <c r="D142" i="20"/>
  <c r="K141" i="20"/>
  <c r="J141" i="20"/>
  <c r="I141" i="20"/>
  <c r="H141" i="20"/>
  <c r="G141" i="20"/>
  <c r="F141" i="20"/>
  <c r="E141" i="20"/>
  <c r="D141" i="20"/>
  <c r="K140" i="20"/>
  <c r="J140" i="20"/>
  <c r="I140" i="20"/>
  <c r="H140" i="20"/>
  <c r="G140" i="20"/>
  <c r="F140" i="20"/>
  <c r="E140" i="20"/>
  <c r="D140" i="20"/>
  <c r="K139" i="20"/>
  <c r="J139" i="20"/>
  <c r="I139" i="20"/>
  <c r="H139" i="20"/>
  <c r="G139" i="20"/>
  <c r="F139" i="20"/>
  <c r="E139" i="20"/>
  <c r="D139" i="20"/>
  <c r="K138" i="20"/>
  <c r="J138" i="20"/>
  <c r="I138" i="20"/>
  <c r="H138" i="20"/>
  <c r="G138" i="20"/>
  <c r="F138" i="20"/>
  <c r="E138" i="20"/>
  <c r="D138" i="20"/>
  <c r="K137" i="20"/>
  <c r="C137" i="20" s="1"/>
  <c r="J137" i="20"/>
  <c r="I137" i="20"/>
  <c r="H137" i="20"/>
  <c r="G137" i="20"/>
  <c r="F137" i="20"/>
  <c r="E137" i="20"/>
  <c r="D137" i="20"/>
  <c r="K136" i="20"/>
  <c r="J136" i="20"/>
  <c r="I136" i="20"/>
  <c r="H136" i="20"/>
  <c r="G136" i="20"/>
  <c r="F136" i="20"/>
  <c r="E136" i="20"/>
  <c r="D136" i="20"/>
  <c r="K135" i="20"/>
  <c r="J135" i="20"/>
  <c r="I135" i="20"/>
  <c r="H135" i="20"/>
  <c r="G135" i="20"/>
  <c r="F135" i="20"/>
  <c r="E135" i="20"/>
  <c r="D135" i="20"/>
  <c r="K134" i="20"/>
  <c r="J134" i="20"/>
  <c r="I134" i="20"/>
  <c r="H134" i="20"/>
  <c r="G134" i="20"/>
  <c r="F134" i="20"/>
  <c r="E134" i="20"/>
  <c r="D134" i="20"/>
  <c r="K133" i="20"/>
  <c r="J133" i="20"/>
  <c r="I133" i="20"/>
  <c r="H133" i="20"/>
  <c r="G133" i="20"/>
  <c r="F133" i="20"/>
  <c r="E133" i="20"/>
  <c r="D133" i="20"/>
  <c r="K132" i="20"/>
  <c r="J132" i="20"/>
  <c r="I132" i="20"/>
  <c r="H132" i="20"/>
  <c r="G132" i="20"/>
  <c r="F132" i="20"/>
  <c r="E132" i="20"/>
  <c r="D132" i="20"/>
  <c r="K131" i="20"/>
  <c r="J131" i="20"/>
  <c r="I131" i="20"/>
  <c r="H131" i="20"/>
  <c r="G131" i="20"/>
  <c r="F131" i="20"/>
  <c r="E131" i="20"/>
  <c r="D131" i="20"/>
  <c r="K130" i="20"/>
  <c r="J130" i="20"/>
  <c r="I130" i="20"/>
  <c r="H130" i="20"/>
  <c r="G130" i="20"/>
  <c r="F130" i="20"/>
  <c r="E130" i="20"/>
  <c r="D130" i="20"/>
  <c r="K129" i="20"/>
  <c r="C129" i="20" s="1"/>
  <c r="J129" i="20"/>
  <c r="I129" i="20"/>
  <c r="H129" i="20"/>
  <c r="G129" i="20"/>
  <c r="F129" i="20"/>
  <c r="E129" i="20"/>
  <c r="D129" i="20"/>
  <c r="K128" i="20"/>
  <c r="J128" i="20"/>
  <c r="I128" i="20"/>
  <c r="H128" i="20"/>
  <c r="G128" i="20"/>
  <c r="F128" i="20"/>
  <c r="E128" i="20"/>
  <c r="D128" i="20"/>
  <c r="K127" i="20"/>
  <c r="J127" i="20"/>
  <c r="I127" i="20"/>
  <c r="H127" i="20"/>
  <c r="G127" i="20"/>
  <c r="F127" i="20"/>
  <c r="E127" i="20"/>
  <c r="D127" i="20"/>
  <c r="K126" i="20"/>
  <c r="J126" i="20"/>
  <c r="I126" i="20"/>
  <c r="H126" i="20"/>
  <c r="G126" i="20"/>
  <c r="F126" i="20"/>
  <c r="E126" i="20"/>
  <c r="D126" i="20"/>
  <c r="K125" i="20"/>
  <c r="J125" i="20"/>
  <c r="I125" i="20"/>
  <c r="H125" i="20"/>
  <c r="G125" i="20"/>
  <c r="F125" i="20"/>
  <c r="E125" i="20"/>
  <c r="D125" i="20"/>
  <c r="K124" i="20"/>
  <c r="J124" i="20"/>
  <c r="I124" i="20"/>
  <c r="H124" i="20"/>
  <c r="G124" i="20"/>
  <c r="F124" i="20"/>
  <c r="E124" i="20"/>
  <c r="D124" i="20"/>
  <c r="K123" i="20"/>
  <c r="J123" i="20"/>
  <c r="I123" i="20"/>
  <c r="H123" i="20"/>
  <c r="G123" i="20"/>
  <c r="F123" i="20"/>
  <c r="E123" i="20"/>
  <c r="D123" i="20"/>
  <c r="K122" i="20"/>
  <c r="J122" i="20"/>
  <c r="I122" i="20"/>
  <c r="H122" i="20"/>
  <c r="G122" i="20"/>
  <c r="F122" i="20"/>
  <c r="E122" i="20"/>
  <c r="D122" i="20"/>
  <c r="K121" i="20"/>
  <c r="C121" i="20" s="1"/>
  <c r="J121" i="20"/>
  <c r="I121" i="20"/>
  <c r="H121" i="20"/>
  <c r="G121" i="20"/>
  <c r="F121" i="20"/>
  <c r="E121" i="20"/>
  <c r="D121" i="20"/>
  <c r="J120" i="20"/>
  <c r="I120" i="20"/>
  <c r="H120" i="20"/>
  <c r="G120" i="20"/>
  <c r="F120" i="20"/>
  <c r="E120" i="20"/>
  <c r="D120" i="20"/>
  <c r="K119" i="20"/>
  <c r="J119" i="20"/>
  <c r="I119" i="20"/>
  <c r="H119" i="20"/>
  <c r="G119" i="20"/>
  <c r="F119" i="20"/>
  <c r="E119" i="20"/>
  <c r="D119" i="20"/>
  <c r="K118" i="20"/>
  <c r="J118" i="20"/>
  <c r="I118" i="20"/>
  <c r="H118" i="20"/>
  <c r="G118" i="20"/>
  <c r="F118" i="20"/>
  <c r="E118" i="20"/>
  <c r="D118" i="20"/>
  <c r="K117" i="20"/>
  <c r="J117" i="20"/>
  <c r="I117" i="20"/>
  <c r="H117" i="20"/>
  <c r="G117" i="20"/>
  <c r="F117" i="20"/>
  <c r="E117" i="20"/>
  <c r="D117" i="20"/>
  <c r="K116" i="20"/>
  <c r="J116" i="20"/>
  <c r="I116" i="20"/>
  <c r="H116" i="20"/>
  <c r="G116" i="20"/>
  <c r="F116" i="20"/>
  <c r="E116" i="20"/>
  <c r="D116" i="20"/>
  <c r="K115" i="20"/>
  <c r="C115" i="20" s="1"/>
  <c r="J107" i="20"/>
  <c r="I107" i="20"/>
  <c r="H107" i="20"/>
  <c r="G107" i="20"/>
  <c r="E107" i="20"/>
  <c r="D107" i="20"/>
  <c r="J106" i="20"/>
  <c r="I106" i="20"/>
  <c r="H106" i="20"/>
  <c r="G106" i="20"/>
  <c r="E106" i="20"/>
  <c r="D106" i="20"/>
  <c r="J105" i="20"/>
  <c r="I105" i="20"/>
  <c r="H105" i="20"/>
  <c r="G105" i="20"/>
  <c r="E105" i="20"/>
  <c r="D105" i="20"/>
  <c r="J104" i="20"/>
  <c r="I104" i="20"/>
  <c r="H104" i="20"/>
  <c r="G104" i="20"/>
  <c r="E104" i="20"/>
  <c r="D104" i="20"/>
  <c r="J103" i="20"/>
  <c r="I103" i="20"/>
  <c r="H103" i="20"/>
  <c r="G103" i="20"/>
  <c r="E103" i="20"/>
  <c r="D103" i="20"/>
  <c r="J102" i="20"/>
  <c r="I102" i="20"/>
  <c r="H102" i="20"/>
  <c r="G102" i="20"/>
  <c r="E102" i="20"/>
  <c r="D102" i="20"/>
  <c r="J101" i="20"/>
  <c r="I101" i="20"/>
  <c r="H101" i="20"/>
  <c r="G101" i="20"/>
  <c r="E101" i="20"/>
  <c r="D101" i="20"/>
  <c r="J100" i="20"/>
  <c r="I100" i="20"/>
  <c r="H100" i="20"/>
  <c r="G100" i="20"/>
  <c r="E100" i="20"/>
  <c r="D100" i="20"/>
  <c r="J99" i="20"/>
  <c r="I99" i="20"/>
  <c r="H99" i="20"/>
  <c r="G99" i="20"/>
  <c r="E99" i="20"/>
  <c r="D99" i="20"/>
  <c r="J98" i="20"/>
  <c r="I98" i="20"/>
  <c r="H98" i="20"/>
  <c r="G98" i="20"/>
  <c r="E98" i="20"/>
  <c r="D98" i="20"/>
  <c r="J97" i="20"/>
  <c r="I97" i="20"/>
  <c r="H97" i="20"/>
  <c r="G97" i="20"/>
  <c r="E97" i="20"/>
  <c r="D97" i="20"/>
  <c r="J96" i="20"/>
  <c r="I96" i="20"/>
  <c r="H96" i="20"/>
  <c r="G96" i="20"/>
  <c r="E96" i="20"/>
  <c r="D96" i="20"/>
  <c r="J95" i="20"/>
  <c r="I95" i="20"/>
  <c r="H95" i="20"/>
  <c r="G95" i="20"/>
  <c r="E95" i="20"/>
  <c r="D95" i="20"/>
  <c r="J94" i="20"/>
  <c r="I94" i="20"/>
  <c r="H94" i="20"/>
  <c r="G94" i="20"/>
  <c r="E94" i="20"/>
  <c r="D94" i="20"/>
  <c r="J93" i="20"/>
  <c r="I93" i="20"/>
  <c r="H93" i="20"/>
  <c r="G93" i="20"/>
  <c r="E93" i="20"/>
  <c r="D93" i="20"/>
  <c r="J92" i="20"/>
  <c r="I92" i="20"/>
  <c r="H92" i="20"/>
  <c r="G92" i="20"/>
  <c r="E92" i="20"/>
  <c r="D92" i="20"/>
  <c r="J91" i="20"/>
  <c r="I91" i="20"/>
  <c r="H91" i="20"/>
  <c r="G91" i="20"/>
  <c r="E91" i="20"/>
  <c r="D91" i="20"/>
  <c r="J90" i="20"/>
  <c r="I90" i="20"/>
  <c r="H90" i="20"/>
  <c r="G90" i="20"/>
  <c r="E90" i="20"/>
  <c r="D90" i="20"/>
  <c r="J89" i="20"/>
  <c r="I89" i="20"/>
  <c r="H89" i="20"/>
  <c r="G89" i="20"/>
  <c r="E89" i="20"/>
  <c r="D89" i="20"/>
  <c r="J88" i="20"/>
  <c r="I88" i="20"/>
  <c r="H88" i="20"/>
  <c r="G88" i="20"/>
  <c r="E88" i="20"/>
  <c r="D88" i="20"/>
  <c r="J87" i="20"/>
  <c r="I87" i="20"/>
  <c r="H87" i="20"/>
  <c r="G87" i="20"/>
  <c r="E87" i="20"/>
  <c r="D87" i="20"/>
  <c r="J86" i="20"/>
  <c r="I86" i="20"/>
  <c r="H86" i="20"/>
  <c r="G86" i="20"/>
  <c r="E86" i="20"/>
  <c r="D86" i="20"/>
  <c r="J85" i="20"/>
  <c r="I85" i="20"/>
  <c r="H85" i="20"/>
  <c r="G85" i="20"/>
  <c r="E85" i="20"/>
  <c r="D85" i="20"/>
  <c r="J84" i="20"/>
  <c r="I84" i="20"/>
  <c r="H84" i="20"/>
  <c r="G84" i="20"/>
  <c r="E84" i="20"/>
  <c r="D84" i="20"/>
  <c r="J83" i="20"/>
  <c r="I83" i="20"/>
  <c r="H83" i="20"/>
  <c r="G83" i="20"/>
  <c r="E83" i="20"/>
  <c r="D83" i="20"/>
  <c r="J82" i="20"/>
  <c r="I82" i="20"/>
  <c r="H82" i="20"/>
  <c r="G82" i="20"/>
  <c r="F82" i="20"/>
  <c r="E82" i="20"/>
  <c r="D82" i="20"/>
  <c r="J81" i="20"/>
  <c r="I81" i="20"/>
  <c r="H81" i="20"/>
  <c r="G81" i="20"/>
  <c r="E81" i="20"/>
  <c r="D81" i="20"/>
  <c r="J80" i="20"/>
  <c r="I80" i="20"/>
  <c r="H80" i="20"/>
  <c r="G80" i="20"/>
  <c r="E80" i="20"/>
  <c r="D80" i="20"/>
  <c r="J79" i="20"/>
  <c r="I79" i="20"/>
  <c r="H79" i="20"/>
  <c r="G79" i="20"/>
  <c r="E79" i="20"/>
  <c r="D79" i="20"/>
  <c r="K109" i="20"/>
  <c r="K146" i="20"/>
  <c r="K181" i="20"/>
  <c r="K217" i="20"/>
  <c r="K218" i="20"/>
  <c r="K255" i="20"/>
  <c r="K292" i="20"/>
  <c r="H299" i="35"/>
  <c r="G299" i="35"/>
  <c r="J298" i="35"/>
  <c r="I298" i="35"/>
  <c r="I297" i="35"/>
  <c r="J297" i="35" s="1"/>
  <c r="I296" i="35"/>
  <c r="J296" i="35" s="1"/>
  <c r="I295" i="35"/>
  <c r="J295" i="35" s="1"/>
  <c r="J294" i="35"/>
  <c r="I294" i="35"/>
  <c r="I293" i="35"/>
  <c r="J293" i="35" s="1"/>
  <c r="I292" i="35"/>
  <c r="J292" i="35" s="1"/>
  <c r="J291" i="35"/>
  <c r="I291" i="35"/>
  <c r="J290" i="35"/>
  <c r="I290" i="35"/>
  <c r="I289" i="35"/>
  <c r="J289" i="35" s="1"/>
  <c r="I288" i="35"/>
  <c r="J288" i="35" s="1"/>
  <c r="J287" i="35"/>
  <c r="I287" i="35"/>
  <c r="J286" i="35"/>
  <c r="I286" i="35"/>
  <c r="I285" i="35"/>
  <c r="J285" i="35" s="1"/>
  <c r="I284" i="35"/>
  <c r="J284" i="35" s="1"/>
  <c r="J283" i="35"/>
  <c r="I283" i="35"/>
  <c r="J282" i="35"/>
  <c r="I282" i="35"/>
  <c r="I281" i="35"/>
  <c r="J281" i="35" s="1"/>
  <c r="I280" i="35"/>
  <c r="J280" i="35" s="1"/>
  <c r="J279" i="35"/>
  <c r="I279" i="35"/>
  <c r="J278" i="35"/>
  <c r="I278" i="35"/>
  <c r="I277" i="35"/>
  <c r="J277" i="35" s="1"/>
  <c r="I276" i="35"/>
  <c r="J276" i="35" s="1"/>
  <c r="J275" i="35"/>
  <c r="I275" i="35"/>
  <c r="K266" i="20" s="1"/>
  <c r="J274" i="35"/>
  <c r="I274" i="35"/>
  <c r="I273" i="35"/>
  <c r="J273" i="35" s="1"/>
  <c r="I272" i="35"/>
  <c r="J272" i="35" s="1"/>
  <c r="J271" i="35"/>
  <c r="I271" i="35"/>
  <c r="J270" i="35"/>
  <c r="I270" i="35"/>
  <c r="I269" i="35"/>
  <c r="J269" i="35" s="1"/>
  <c r="G265" i="35"/>
  <c r="H264" i="35"/>
  <c r="H263" i="35"/>
  <c r="H262" i="35"/>
  <c r="H261" i="35"/>
  <c r="H260" i="35"/>
  <c r="H259" i="35"/>
  <c r="H258" i="35"/>
  <c r="H257" i="35"/>
  <c r="H256" i="35"/>
  <c r="H255" i="35"/>
  <c r="H254" i="35"/>
  <c r="H253" i="35"/>
  <c r="H252" i="35"/>
  <c r="H251" i="35"/>
  <c r="H250" i="35"/>
  <c r="H249" i="35"/>
  <c r="H248" i="35"/>
  <c r="H247" i="35"/>
  <c r="H246" i="35"/>
  <c r="H245" i="35"/>
  <c r="H244" i="35"/>
  <c r="H243" i="35"/>
  <c r="H242" i="35"/>
  <c r="H241" i="35"/>
  <c r="H240" i="35"/>
  <c r="H239" i="35"/>
  <c r="H238" i="35"/>
  <c r="H237" i="35"/>
  <c r="H236" i="35"/>
  <c r="H235" i="35"/>
  <c r="G231" i="35"/>
  <c r="H230" i="35"/>
  <c r="H229" i="35"/>
  <c r="H228" i="35"/>
  <c r="H227" i="35"/>
  <c r="H226" i="35"/>
  <c r="H225" i="35"/>
  <c r="H224" i="35"/>
  <c r="H223" i="35"/>
  <c r="H222" i="35"/>
  <c r="H221" i="35"/>
  <c r="H220" i="35"/>
  <c r="H219" i="35"/>
  <c r="H218" i="35"/>
  <c r="H217" i="35"/>
  <c r="H216" i="35"/>
  <c r="H215" i="35"/>
  <c r="H214" i="35"/>
  <c r="H213" i="35"/>
  <c r="H212" i="35"/>
  <c r="H211" i="35"/>
  <c r="H210" i="35"/>
  <c r="H209" i="35"/>
  <c r="H208" i="35"/>
  <c r="H207" i="35"/>
  <c r="H206" i="35"/>
  <c r="H205" i="35"/>
  <c r="H204" i="35"/>
  <c r="H203" i="35"/>
  <c r="H202" i="35"/>
  <c r="H201" i="35"/>
  <c r="K197" i="35"/>
  <c r="L196" i="35"/>
  <c r="L195" i="35"/>
  <c r="L194" i="35"/>
  <c r="L193" i="35"/>
  <c r="L192" i="35"/>
  <c r="L191" i="35"/>
  <c r="L190" i="35"/>
  <c r="L189" i="35"/>
  <c r="L188" i="35"/>
  <c r="L187" i="35"/>
  <c r="L186" i="35"/>
  <c r="L185" i="35"/>
  <c r="L184" i="35"/>
  <c r="L183" i="35"/>
  <c r="L182" i="35"/>
  <c r="L181" i="35"/>
  <c r="L180" i="35"/>
  <c r="L179" i="35"/>
  <c r="L178" i="35"/>
  <c r="L177" i="35"/>
  <c r="L176" i="35"/>
  <c r="L175" i="35"/>
  <c r="L174" i="35"/>
  <c r="L173" i="35"/>
  <c r="L172" i="35"/>
  <c r="L171" i="35"/>
  <c r="L170" i="35"/>
  <c r="L169" i="35"/>
  <c r="L168" i="35"/>
  <c r="L167" i="35"/>
  <c r="L163" i="35"/>
  <c r="K163" i="35"/>
  <c r="J163" i="35"/>
  <c r="I163" i="35"/>
  <c r="H163" i="35"/>
  <c r="G163" i="35"/>
  <c r="F163" i="35"/>
  <c r="M162" i="35"/>
  <c r="M161" i="35"/>
  <c r="M160" i="35"/>
  <c r="M159" i="35"/>
  <c r="M158" i="35"/>
  <c r="M157" i="35"/>
  <c r="M156" i="35"/>
  <c r="M155" i="35"/>
  <c r="M154" i="35"/>
  <c r="M153" i="35"/>
  <c r="M152" i="35"/>
  <c r="M151" i="35"/>
  <c r="M150" i="35"/>
  <c r="M149" i="35"/>
  <c r="M148" i="35"/>
  <c r="M147" i="35"/>
  <c r="M146" i="35"/>
  <c r="M145" i="35"/>
  <c r="M144" i="35"/>
  <c r="M143" i="35"/>
  <c r="M142" i="35"/>
  <c r="M141" i="35"/>
  <c r="M140" i="35"/>
  <c r="M139" i="35"/>
  <c r="K120" i="20" s="1"/>
  <c r="M138" i="35"/>
  <c r="M137" i="35"/>
  <c r="M136" i="35"/>
  <c r="M135" i="35"/>
  <c r="M134" i="35"/>
  <c r="M133" i="35"/>
  <c r="M128" i="35"/>
  <c r="K107" i="20" s="1"/>
  <c r="B128" i="35"/>
  <c r="B127" i="35"/>
  <c r="M127" i="35" s="1"/>
  <c r="K106" i="20" s="1"/>
  <c r="B126" i="35"/>
  <c r="M126" i="35" s="1"/>
  <c r="K105" i="20" s="1"/>
  <c r="B125" i="35"/>
  <c r="M125" i="35" s="1"/>
  <c r="K104" i="20" s="1"/>
  <c r="M124" i="35"/>
  <c r="K103" i="20" s="1"/>
  <c r="B124" i="35"/>
  <c r="B123" i="35"/>
  <c r="M123" i="35" s="1"/>
  <c r="K102" i="20" s="1"/>
  <c r="B122" i="35"/>
  <c r="M122" i="35" s="1"/>
  <c r="K101" i="20" s="1"/>
  <c r="B121" i="35"/>
  <c r="M121" i="35" s="1"/>
  <c r="K100" i="20" s="1"/>
  <c r="M120" i="35"/>
  <c r="K99" i="20" s="1"/>
  <c r="B120" i="35"/>
  <c r="B119" i="35"/>
  <c r="M119" i="35" s="1"/>
  <c r="K98" i="20" s="1"/>
  <c r="B118" i="35"/>
  <c r="M118" i="35" s="1"/>
  <c r="K97" i="20" s="1"/>
  <c r="B117" i="35"/>
  <c r="M117" i="35" s="1"/>
  <c r="K96" i="20" s="1"/>
  <c r="M116" i="35"/>
  <c r="K95" i="20" s="1"/>
  <c r="B116" i="35"/>
  <c r="B115" i="35"/>
  <c r="M115" i="35" s="1"/>
  <c r="K94" i="20" s="1"/>
  <c r="B114" i="35"/>
  <c r="M114" i="35" s="1"/>
  <c r="K93" i="20" s="1"/>
  <c r="B113" i="35"/>
  <c r="M113" i="35" s="1"/>
  <c r="K92" i="20" s="1"/>
  <c r="M112" i="35"/>
  <c r="K91" i="20" s="1"/>
  <c r="B112" i="35"/>
  <c r="B111" i="35"/>
  <c r="M111" i="35" s="1"/>
  <c r="K90" i="20" s="1"/>
  <c r="B110" i="35"/>
  <c r="M110" i="35" s="1"/>
  <c r="K89" i="20" s="1"/>
  <c r="B109" i="35"/>
  <c r="M109" i="35" s="1"/>
  <c r="K88" i="20" s="1"/>
  <c r="M108" i="35"/>
  <c r="K87" i="20" s="1"/>
  <c r="B108" i="35"/>
  <c r="B107" i="35"/>
  <c r="M107" i="35" s="1"/>
  <c r="K86" i="20" s="1"/>
  <c r="B106" i="35"/>
  <c r="M106" i="35" s="1"/>
  <c r="K85" i="20" s="1"/>
  <c r="B105" i="35"/>
  <c r="M105" i="35" s="1"/>
  <c r="K84" i="20" s="1"/>
  <c r="B104" i="35"/>
  <c r="B103" i="35"/>
  <c r="B102" i="35"/>
  <c r="M102" i="35" s="1"/>
  <c r="K81" i="20" s="1"/>
  <c r="B101" i="35"/>
  <c r="M101" i="35" s="1"/>
  <c r="K80" i="20" s="1"/>
  <c r="M100" i="35"/>
  <c r="K79" i="20" s="1"/>
  <c r="B100" i="35"/>
  <c r="B99" i="35"/>
  <c r="M99" i="35" s="1"/>
  <c r="K78" i="20" s="1"/>
  <c r="N92" i="35"/>
  <c r="M92" i="35"/>
  <c r="N91" i="35"/>
  <c r="M91" i="35"/>
  <c r="N90" i="35"/>
  <c r="M90" i="35"/>
  <c r="N89" i="35"/>
  <c r="M89" i="35"/>
  <c r="N88" i="35"/>
  <c r="M88" i="35"/>
  <c r="N87" i="35"/>
  <c r="M87" i="35"/>
  <c r="N86" i="35"/>
  <c r="M86" i="35"/>
  <c r="N85" i="35"/>
  <c r="M85" i="35"/>
  <c r="N84" i="35"/>
  <c r="M84" i="35"/>
  <c r="N83" i="35"/>
  <c r="M83" i="35"/>
  <c r="N82" i="35"/>
  <c r="M82" i="35"/>
  <c r="N81" i="35"/>
  <c r="M81" i="35"/>
  <c r="N80" i="35"/>
  <c r="M80" i="35"/>
  <c r="N79" i="35"/>
  <c r="M79" i="35"/>
  <c r="N78" i="35"/>
  <c r="M78" i="35"/>
  <c r="N77" i="35"/>
  <c r="M77" i="35"/>
  <c r="N76" i="35"/>
  <c r="M76" i="35"/>
  <c r="N75" i="35"/>
  <c r="M75" i="35"/>
  <c r="N74" i="35"/>
  <c r="M74" i="35"/>
  <c r="N73" i="35"/>
  <c r="M73" i="35"/>
  <c r="N72" i="35"/>
  <c r="M72" i="35"/>
  <c r="N71" i="35"/>
  <c r="M71" i="35"/>
  <c r="N70" i="35"/>
  <c r="M70" i="35"/>
  <c r="N69" i="35"/>
  <c r="M69" i="35"/>
  <c r="N68" i="35"/>
  <c r="M68" i="35"/>
  <c r="N67" i="35"/>
  <c r="M67" i="35"/>
  <c r="N66" i="35"/>
  <c r="M66" i="35"/>
  <c r="N65" i="35"/>
  <c r="M65" i="35"/>
  <c r="N64" i="35"/>
  <c r="M64" i="35"/>
  <c r="N63" i="35"/>
  <c r="M63" i="35"/>
  <c r="N62" i="35"/>
  <c r="M62" i="35"/>
  <c r="N61" i="35"/>
  <c r="M61" i="35"/>
  <c r="N60" i="35"/>
  <c r="M60" i="35"/>
  <c r="N59" i="35"/>
  <c r="M59" i="35"/>
  <c r="N58" i="35"/>
  <c r="M58" i="35"/>
  <c r="N57" i="35"/>
  <c r="M57" i="35"/>
  <c r="N56" i="35"/>
  <c r="M56" i="35"/>
  <c r="N55" i="35"/>
  <c r="M55" i="35"/>
  <c r="N54" i="35"/>
  <c r="M54" i="35"/>
  <c r="N53" i="35"/>
  <c r="M53" i="35"/>
  <c r="M93" i="35" s="1"/>
  <c r="M46" i="35"/>
  <c r="N46" i="35" s="1"/>
  <c r="K46" i="35"/>
  <c r="J46" i="35"/>
  <c r="G46" i="35"/>
  <c r="K45" i="35"/>
  <c r="G45" i="35"/>
  <c r="J45" i="35" s="1"/>
  <c r="M45" i="35" s="1"/>
  <c r="N45" i="35" s="1"/>
  <c r="N44" i="35"/>
  <c r="M44" i="35"/>
  <c r="K44" i="35"/>
  <c r="J44" i="35"/>
  <c r="G44" i="35"/>
  <c r="K43" i="35"/>
  <c r="J43" i="35"/>
  <c r="M43" i="35" s="1"/>
  <c r="N43" i="35" s="1"/>
  <c r="G43" i="35"/>
  <c r="K42" i="35"/>
  <c r="J42" i="35"/>
  <c r="M42" i="35" s="1"/>
  <c r="N42" i="35" s="1"/>
  <c r="G42" i="35"/>
  <c r="K41" i="35"/>
  <c r="G41" i="35"/>
  <c r="J41" i="35" s="1"/>
  <c r="M41" i="35" s="1"/>
  <c r="N41" i="35" s="1"/>
  <c r="K40" i="35"/>
  <c r="J40" i="35"/>
  <c r="M40" i="35" s="1"/>
  <c r="N40" i="35" s="1"/>
  <c r="G40" i="35"/>
  <c r="K39" i="35"/>
  <c r="G39" i="35"/>
  <c r="J39" i="35" s="1"/>
  <c r="M39" i="35" s="1"/>
  <c r="N39" i="35" s="1"/>
  <c r="M38" i="35"/>
  <c r="N38" i="35" s="1"/>
  <c r="K38" i="35"/>
  <c r="J38" i="35"/>
  <c r="G38" i="35"/>
  <c r="K37" i="35"/>
  <c r="G37" i="35"/>
  <c r="J37" i="35" s="1"/>
  <c r="M37" i="35" s="1"/>
  <c r="N37" i="35" s="1"/>
  <c r="N36" i="35"/>
  <c r="M36" i="35"/>
  <c r="K36" i="35"/>
  <c r="J36" i="35"/>
  <c r="G36" i="35"/>
  <c r="K35" i="35"/>
  <c r="J35" i="35"/>
  <c r="M35" i="35" s="1"/>
  <c r="N35" i="35" s="1"/>
  <c r="G35" i="35"/>
  <c r="K34" i="35"/>
  <c r="J34" i="35"/>
  <c r="M34" i="35" s="1"/>
  <c r="N34" i="35" s="1"/>
  <c r="G34" i="35"/>
  <c r="K33" i="35"/>
  <c r="G33" i="35"/>
  <c r="J33" i="35" s="1"/>
  <c r="M33" i="35" s="1"/>
  <c r="N33" i="35" s="1"/>
  <c r="K32" i="35"/>
  <c r="J32" i="35"/>
  <c r="M32" i="35" s="1"/>
  <c r="N32" i="35" s="1"/>
  <c r="G32" i="35"/>
  <c r="K31" i="35"/>
  <c r="G31" i="35"/>
  <c r="J31" i="35" s="1"/>
  <c r="M31" i="35" s="1"/>
  <c r="N31" i="35" s="1"/>
  <c r="M30" i="35"/>
  <c r="N30" i="35" s="1"/>
  <c r="K30" i="35"/>
  <c r="J30" i="35"/>
  <c r="G30" i="35"/>
  <c r="K29" i="35"/>
  <c r="G29" i="35"/>
  <c r="J29" i="35" s="1"/>
  <c r="M29" i="35" s="1"/>
  <c r="N29" i="35" s="1"/>
  <c r="N28" i="35"/>
  <c r="M28" i="35"/>
  <c r="K28" i="35"/>
  <c r="J28" i="35"/>
  <c r="G28" i="35"/>
  <c r="K27" i="35"/>
  <c r="J27" i="35"/>
  <c r="M27" i="35" s="1"/>
  <c r="N27" i="35" s="1"/>
  <c r="G27" i="35"/>
  <c r="K26" i="35"/>
  <c r="J26" i="35"/>
  <c r="M26" i="35" s="1"/>
  <c r="N26" i="35" s="1"/>
  <c r="G26" i="35"/>
  <c r="K25" i="35"/>
  <c r="G25" i="35"/>
  <c r="J25" i="35" s="1"/>
  <c r="M25" i="35" s="1"/>
  <c r="N25" i="35" s="1"/>
  <c r="K24" i="35"/>
  <c r="J24" i="35"/>
  <c r="M24" i="35" s="1"/>
  <c r="N24" i="35" s="1"/>
  <c r="G24" i="35"/>
  <c r="K23" i="35"/>
  <c r="G23" i="35"/>
  <c r="J23" i="35" s="1"/>
  <c r="M23" i="35" s="1"/>
  <c r="N23" i="35" s="1"/>
  <c r="M22" i="35"/>
  <c r="N22" i="35" s="1"/>
  <c r="K22" i="35"/>
  <c r="J22" i="35"/>
  <c r="G22" i="35"/>
  <c r="K21" i="35"/>
  <c r="G21" i="35"/>
  <c r="J21" i="35" s="1"/>
  <c r="M21" i="35" s="1"/>
  <c r="N21" i="35" s="1"/>
  <c r="N20" i="35"/>
  <c r="M20" i="35"/>
  <c r="K20" i="35"/>
  <c r="J20" i="35"/>
  <c r="G20" i="35"/>
  <c r="K19" i="35"/>
  <c r="J19" i="35"/>
  <c r="M19" i="35" s="1"/>
  <c r="N19" i="35" s="1"/>
  <c r="G19" i="35"/>
  <c r="K18" i="35"/>
  <c r="J18" i="35"/>
  <c r="M18" i="35" s="1"/>
  <c r="N18" i="35" s="1"/>
  <c r="G18" i="35"/>
  <c r="K17" i="35"/>
  <c r="G17" i="35"/>
  <c r="J17" i="35" s="1"/>
  <c r="M17" i="35" s="1"/>
  <c r="N17" i="35" s="1"/>
  <c r="K16" i="35"/>
  <c r="J16" i="35"/>
  <c r="M16" i="35" s="1"/>
  <c r="N16" i="35" s="1"/>
  <c r="G16" i="35"/>
  <c r="K15" i="35"/>
  <c r="G15" i="35"/>
  <c r="J15" i="35" s="1"/>
  <c r="M15" i="35" s="1"/>
  <c r="N15" i="35" s="1"/>
  <c r="M14" i="35"/>
  <c r="N14" i="35" s="1"/>
  <c r="K14" i="35"/>
  <c r="J14" i="35"/>
  <c r="G14" i="35"/>
  <c r="K13" i="35"/>
  <c r="G13" i="35"/>
  <c r="N12" i="35"/>
  <c r="M12" i="35"/>
  <c r="K12" i="35"/>
  <c r="J12" i="35"/>
  <c r="G12" i="35"/>
  <c r="K11" i="35"/>
  <c r="G11" i="35"/>
  <c r="J11" i="35" s="1"/>
  <c r="M11" i="35" s="1"/>
  <c r="N11" i="35" s="1"/>
  <c r="M10" i="35"/>
  <c r="N10" i="35" s="1"/>
  <c r="K10" i="35"/>
  <c r="J10" i="35"/>
  <c r="G10" i="35"/>
  <c r="K9" i="35"/>
  <c r="G9" i="35"/>
  <c r="J9" i="35" s="1"/>
  <c r="M9" i="35" s="1"/>
  <c r="N9" i="35" s="1"/>
  <c r="K8" i="35"/>
  <c r="J8" i="35"/>
  <c r="M8" i="35" s="1"/>
  <c r="N8" i="35" s="1"/>
  <c r="G8" i="35"/>
  <c r="K7" i="35"/>
  <c r="G7" i="35"/>
  <c r="J7" i="35" s="1"/>
  <c r="M7" i="35" s="1"/>
  <c r="B8" i="20"/>
  <c r="N163" i="33"/>
  <c r="N163" i="32"/>
  <c r="N163" i="31"/>
  <c r="N163" i="29"/>
  <c r="M134" i="1"/>
  <c r="N134" i="1" s="1"/>
  <c r="M135" i="1"/>
  <c r="M136" i="1"/>
  <c r="M137" i="1"/>
  <c r="M138" i="1"/>
  <c r="M139" i="1"/>
  <c r="N139" i="1" s="1"/>
  <c r="M140" i="1"/>
  <c r="N140" i="1" s="1"/>
  <c r="M141" i="1"/>
  <c r="N141" i="1" s="1"/>
  <c r="M142" i="1"/>
  <c r="N142" i="1" s="1"/>
  <c r="M143" i="1"/>
  <c r="N143" i="1" s="1"/>
  <c r="M144" i="1"/>
  <c r="N144" i="1" s="1"/>
  <c r="M145" i="1"/>
  <c r="N145" i="1" s="1"/>
  <c r="M146" i="1"/>
  <c r="M147" i="1"/>
  <c r="M148" i="1"/>
  <c r="M149" i="1"/>
  <c r="M150" i="1"/>
  <c r="M151" i="1"/>
  <c r="N151" i="1" s="1"/>
  <c r="M152" i="1"/>
  <c r="N152" i="1" s="1"/>
  <c r="M153" i="1"/>
  <c r="N153" i="1" s="1"/>
  <c r="M154" i="1"/>
  <c r="N154" i="1" s="1"/>
  <c r="M155" i="1"/>
  <c r="N155" i="1" s="1"/>
  <c r="M156" i="1"/>
  <c r="N156" i="1" s="1"/>
  <c r="M157" i="1"/>
  <c r="N157" i="1" s="1"/>
  <c r="M158" i="1"/>
  <c r="M159" i="1"/>
  <c r="M160" i="1"/>
  <c r="M161" i="1"/>
  <c r="M162" i="1"/>
  <c r="J146" i="20"/>
  <c r="I146" i="20"/>
  <c r="H146" i="20"/>
  <c r="F146" i="20"/>
  <c r="N135" i="1"/>
  <c r="N136" i="1"/>
  <c r="N137" i="1"/>
  <c r="N138" i="1"/>
  <c r="N146" i="1"/>
  <c r="N147" i="1"/>
  <c r="N148" i="1"/>
  <c r="N149" i="1"/>
  <c r="N150" i="1"/>
  <c r="N158" i="1"/>
  <c r="N159" i="1"/>
  <c r="N160" i="1"/>
  <c r="N161" i="1"/>
  <c r="N162" i="1"/>
  <c r="K6" i="14"/>
  <c r="K197" i="33"/>
  <c r="K197" i="32"/>
  <c r="K197" i="31"/>
  <c r="K197" i="30"/>
  <c r="K197" i="29"/>
  <c r="K197" i="1"/>
  <c r="B116" i="20"/>
  <c r="B117" i="20"/>
  <c r="B118" i="20"/>
  <c r="B119" i="20"/>
  <c r="B120" i="20"/>
  <c r="B121" i="20"/>
  <c r="B122" i="20"/>
  <c r="B123" i="20"/>
  <c r="B124" i="20"/>
  <c r="B125" i="20"/>
  <c r="B126" i="20"/>
  <c r="B127" i="20"/>
  <c r="B128" i="20"/>
  <c r="B129" i="20"/>
  <c r="B130" i="20"/>
  <c r="B131" i="20"/>
  <c r="B132" i="20"/>
  <c r="B133" i="20"/>
  <c r="B134" i="20"/>
  <c r="B135" i="20"/>
  <c r="B136" i="20"/>
  <c r="B137" i="20"/>
  <c r="B138" i="20"/>
  <c r="B139" i="20"/>
  <c r="B140" i="20"/>
  <c r="B141" i="20"/>
  <c r="B142" i="20"/>
  <c r="B143" i="20"/>
  <c r="B144" i="20"/>
  <c r="B115" i="20"/>
  <c r="J115" i="20" s="1"/>
  <c r="L163" i="33"/>
  <c r="K163" i="33"/>
  <c r="J163" i="33"/>
  <c r="I163" i="33"/>
  <c r="H163" i="33"/>
  <c r="G163" i="33"/>
  <c r="F163" i="33"/>
  <c r="M162" i="33"/>
  <c r="M161" i="33"/>
  <c r="M160" i="33"/>
  <c r="M159" i="33"/>
  <c r="M158" i="33"/>
  <c r="M157" i="33"/>
  <c r="M156" i="33"/>
  <c r="M155" i="33"/>
  <c r="M154" i="33"/>
  <c r="M153" i="33"/>
  <c r="M152" i="33"/>
  <c r="M151" i="33"/>
  <c r="M150" i="33"/>
  <c r="M149" i="33"/>
  <c r="M148" i="33"/>
  <c r="M147" i="33"/>
  <c r="M146" i="33"/>
  <c r="M145" i="33"/>
  <c r="M144" i="33"/>
  <c r="M143" i="33"/>
  <c r="M142" i="33"/>
  <c r="M141" i="33"/>
  <c r="M140" i="33"/>
  <c r="M139" i="33"/>
  <c r="M138" i="33"/>
  <c r="M137" i="33"/>
  <c r="M136" i="33"/>
  <c r="M135" i="33"/>
  <c r="M134" i="33"/>
  <c r="M133" i="33"/>
  <c r="M163" i="33" s="1"/>
  <c r="L163" i="32"/>
  <c r="K163" i="32"/>
  <c r="J163" i="32"/>
  <c r="I163" i="32"/>
  <c r="H163" i="32"/>
  <c r="G163" i="32"/>
  <c r="F163" i="32"/>
  <c r="M162" i="32"/>
  <c r="M161" i="32"/>
  <c r="M160" i="32"/>
  <c r="M159" i="32"/>
  <c r="M158" i="32"/>
  <c r="M157" i="32"/>
  <c r="M156" i="32"/>
  <c r="M155" i="32"/>
  <c r="M154" i="32"/>
  <c r="M153" i="32"/>
  <c r="M152" i="32"/>
  <c r="M151" i="32"/>
  <c r="M150" i="32"/>
  <c r="M149" i="32"/>
  <c r="M148" i="32"/>
  <c r="M147" i="32"/>
  <c r="M146" i="32"/>
  <c r="M145" i="32"/>
  <c r="M144" i="32"/>
  <c r="M143" i="32"/>
  <c r="M142" i="32"/>
  <c r="M141" i="32"/>
  <c r="M140" i="32"/>
  <c r="M139" i="32"/>
  <c r="M138" i="32"/>
  <c r="M137" i="32"/>
  <c r="M136" i="32"/>
  <c r="M135" i="32"/>
  <c r="M134" i="32"/>
  <c r="M133" i="32"/>
  <c r="L163" i="31"/>
  <c r="K163" i="31"/>
  <c r="J163" i="31"/>
  <c r="I163" i="31"/>
  <c r="H163" i="31"/>
  <c r="G163" i="31"/>
  <c r="F163" i="31"/>
  <c r="M162" i="31"/>
  <c r="M161" i="31"/>
  <c r="M160" i="31"/>
  <c r="M159" i="31"/>
  <c r="M158" i="31"/>
  <c r="M157" i="31"/>
  <c r="M156" i="31"/>
  <c r="M155" i="31"/>
  <c r="M154" i="31"/>
  <c r="M153" i="31"/>
  <c r="M152" i="31"/>
  <c r="M151" i="31"/>
  <c r="M150" i="31"/>
  <c r="M149" i="31"/>
  <c r="M148" i="31"/>
  <c r="M147" i="31"/>
  <c r="M146" i="31"/>
  <c r="M145" i="31"/>
  <c r="M144" i="31"/>
  <c r="M143" i="31"/>
  <c r="M142" i="31"/>
  <c r="M141" i="31"/>
  <c r="M140" i="31"/>
  <c r="M139" i="31"/>
  <c r="M138" i="31"/>
  <c r="M137" i="31"/>
  <c r="M136" i="31"/>
  <c r="M135" i="31"/>
  <c r="M134" i="31"/>
  <c r="M133" i="31"/>
  <c r="M163" i="31" s="1"/>
  <c r="L163" i="30"/>
  <c r="K163" i="30"/>
  <c r="J163" i="30"/>
  <c r="I163" i="30"/>
  <c r="H163" i="30"/>
  <c r="G163" i="30"/>
  <c r="F163" i="30"/>
  <c r="M162" i="30"/>
  <c r="M161" i="30"/>
  <c r="M160" i="30"/>
  <c r="M159" i="30"/>
  <c r="M158" i="30"/>
  <c r="M157" i="30"/>
  <c r="M156" i="30"/>
  <c r="M155" i="30"/>
  <c r="M154" i="30"/>
  <c r="M153" i="30"/>
  <c r="M152" i="30"/>
  <c r="M151" i="30"/>
  <c r="M150" i="30"/>
  <c r="M149" i="30"/>
  <c r="M148" i="30"/>
  <c r="M147" i="30"/>
  <c r="M146" i="30"/>
  <c r="M145" i="30"/>
  <c r="M144" i="30"/>
  <c r="M143" i="30"/>
  <c r="M142" i="30"/>
  <c r="M141" i="30"/>
  <c r="M140" i="30"/>
  <c r="M139" i="30"/>
  <c r="M138" i="30"/>
  <c r="M137" i="30"/>
  <c r="M136" i="30"/>
  <c r="M135" i="30"/>
  <c r="M134" i="30"/>
  <c r="M133" i="30"/>
  <c r="M163" i="30" s="1"/>
  <c r="G146" i="20" s="1"/>
  <c r="L163" i="29"/>
  <c r="K163" i="29"/>
  <c r="J163" i="29"/>
  <c r="I163" i="29"/>
  <c r="H163" i="29"/>
  <c r="G163" i="29"/>
  <c r="F163" i="29"/>
  <c r="M162" i="29"/>
  <c r="M161" i="29"/>
  <c r="M160" i="29"/>
  <c r="M159" i="29"/>
  <c r="M158" i="29"/>
  <c r="M157" i="29"/>
  <c r="M156" i="29"/>
  <c r="M155" i="29"/>
  <c r="M154" i="29"/>
  <c r="M153" i="29"/>
  <c r="M152" i="29"/>
  <c r="M151" i="29"/>
  <c r="M150" i="29"/>
  <c r="M149" i="29"/>
  <c r="M148" i="29"/>
  <c r="M147" i="29"/>
  <c r="M146" i="29"/>
  <c r="M145" i="29"/>
  <c r="M144" i="29"/>
  <c r="M143" i="29"/>
  <c r="M142" i="29"/>
  <c r="M141" i="29"/>
  <c r="M140" i="29"/>
  <c r="M139" i="29"/>
  <c r="M138" i="29"/>
  <c r="M137" i="29"/>
  <c r="M136" i="29"/>
  <c r="M135" i="29"/>
  <c r="M134" i="29"/>
  <c r="M133" i="29"/>
  <c r="M163" i="29" s="1"/>
  <c r="L163" i="1"/>
  <c r="K163" i="1"/>
  <c r="J163" i="1"/>
  <c r="I163" i="1"/>
  <c r="H163" i="1"/>
  <c r="G163" i="1"/>
  <c r="F163" i="1"/>
  <c r="M133" i="1"/>
  <c r="N133" i="1" s="1"/>
  <c r="M92" i="14"/>
  <c r="M32" i="14"/>
  <c r="I294" i="33"/>
  <c r="J294" i="33" s="1"/>
  <c r="I295" i="33"/>
  <c r="J295" i="33" s="1"/>
  <c r="J286" i="33"/>
  <c r="J298" i="33"/>
  <c r="H264" i="33"/>
  <c r="H263" i="33"/>
  <c r="H262" i="33"/>
  <c r="H261" i="33"/>
  <c r="H260" i="33"/>
  <c r="H259" i="33"/>
  <c r="H258" i="33"/>
  <c r="H257" i="33"/>
  <c r="H256" i="33"/>
  <c r="H255" i="33"/>
  <c r="H254" i="33"/>
  <c r="H253" i="33"/>
  <c r="H252" i="33"/>
  <c r="H251" i="33"/>
  <c r="H250" i="33"/>
  <c r="H249" i="33"/>
  <c r="H248" i="33"/>
  <c r="H247" i="33"/>
  <c r="H246" i="33"/>
  <c r="H245" i="33"/>
  <c r="H244" i="33"/>
  <c r="H243" i="33"/>
  <c r="H242" i="33"/>
  <c r="H241" i="33"/>
  <c r="H240" i="33"/>
  <c r="H239" i="33"/>
  <c r="H238" i="33"/>
  <c r="H237" i="33"/>
  <c r="H236" i="33"/>
  <c r="H235" i="33"/>
  <c r="H202" i="33"/>
  <c r="H203" i="33"/>
  <c r="H204" i="33"/>
  <c r="H205" i="33"/>
  <c r="H206" i="33"/>
  <c r="H207" i="33"/>
  <c r="H208" i="33"/>
  <c r="H209" i="33"/>
  <c r="H210" i="33"/>
  <c r="H211" i="33"/>
  <c r="H212" i="33"/>
  <c r="H213" i="33"/>
  <c r="H214" i="33"/>
  <c r="H215" i="33"/>
  <c r="H216" i="33"/>
  <c r="H217" i="33"/>
  <c r="H218" i="33"/>
  <c r="H219" i="33"/>
  <c r="H220" i="33"/>
  <c r="H221" i="33"/>
  <c r="H222" i="33"/>
  <c r="H223" i="33"/>
  <c r="H224" i="33"/>
  <c r="H225" i="33"/>
  <c r="H226" i="33"/>
  <c r="H227" i="33"/>
  <c r="H228" i="33"/>
  <c r="H229" i="33"/>
  <c r="H230" i="33"/>
  <c r="H201" i="33"/>
  <c r="N57" i="33"/>
  <c r="N58" i="33"/>
  <c r="N69" i="33"/>
  <c r="N70" i="33"/>
  <c r="N81" i="33"/>
  <c r="N82" i="33"/>
  <c r="H264" i="32"/>
  <c r="H263" i="32"/>
  <c r="H262" i="32"/>
  <c r="H261" i="32"/>
  <c r="H260" i="32"/>
  <c r="H259" i="32"/>
  <c r="H258" i="32"/>
  <c r="H257" i="32"/>
  <c r="H256" i="32"/>
  <c r="H255" i="32"/>
  <c r="H254" i="32"/>
  <c r="H253" i="32"/>
  <c r="H252" i="32"/>
  <c r="H251" i="32"/>
  <c r="H250" i="32"/>
  <c r="H249" i="32"/>
  <c r="H248" i="32"/>
  <c r="H247" i="32"/>
  <c r="H246" i="32"/>
  <c r="H245" i="32"/>
  <c r="H244" i="32"/>
  <c r="H243" i="32"/>
  <c r="H242" i="32"/>
  <c r="H241" i="32"/>
  <c r="H240" i="32"/>
  <c r="H239" i="32"/>
  <c r="H238" i="32"/>
  <c r="H237" i="32"/>
  <c r="H236" i="32"/>
  <c r="H235" i="32"/>
  <c r="H202" i="32"/>
  <c r="H203" i="32"/>
  <c r="H204" i="32"/>
  <c r="H205" i="32"/>
  <c r="H206" i="32"/>
  <c r="H207" i="32"/>
  <c r="H208" i="32"/>
  <c r="H209" i="32"/>
  <c r="H210" i="32"/>
  <c r="H211" i="32"/>
  <c r="H212" i="32"/>
  <c r="H213" i="32"/>
  <c r="H214" i="32"/>
  <c r="H215" i="32"/>
  <c r="H216" i="32"/>
  <c r="H217" i="32"/>
  <c r="H218" i="32"/>
  <c r="H219" i="32"/>
  <c r="H220" i="32"/>
  <c r="H221" i="32"/>
  <c r="H222" i="32"/>
  <c r="H223" i="32"/>
  <c r="H224" i="32"/>
  <c r="H225" i="32"/>
  <c r="H226" i="32"/>
  <c r="H227" i="32"/>
  <c r="H228" i="32"/>
  <c r="H229" i="32"/>
  <c r="H230" i="32"/>
  <c r="H201" i="32"/>
  <c r="M67" i="32"/>
  <c r="N67" i="32" s="1"/>
  <c r="J280" i="31"/>
  <c r="J292" i="31"/>
  <c r="H264" i="31"/>
  <c r="H263" i="31"/>
  <c r="H262" i="31"/>
  <c r="H261" i="31"/>
  <c r="H260" i="31"/>
  <c r="H259" i="31"/>
  <c r="H258" i="31"/>
  <c r="H257" i="31"/>
  <c r="H256" i="31"/>
  <c r="H255" i="31"/>
  <c r="H254" i="31"/>
  <c r="H253" i="31"/>
  <c r="H252" i="31"/>
  <c r="H251" i="31"/>
  <c r="H250" i="31"/>
  <c r="H249" i="31"/>
  <c r="H248" i="31"/>
  <c r="H247" i="31"/>
  <c r="H246" i="31"/>
  <c r="H245" i="31"/>
  <c r="H244" i="31"/>
  <c r="H243" i="31"/>
  <c r="H242" i="31"/>
  <c r="H241" i="31"/>
  <c r="H240" i="31"/>
  <c r="H239" i="31"/>
  <c r="H238" i="31"/>
  <c r="H237" i="31"/>
  <c r="H236" i="31"/>
  <c r="H235" i="31"/>
  <c r="H202" i="31"/>
  <c r="H203" i="31"/>
  <c r="H204" i="31"/>
  <c r="H205" i="31"/>
  <c r="H206" i="31"/>
  <c r="H207" i="31"/>
  <c r="H208" i="31"/>
  <c r="H209" i="31"/>
  <c r="H210" i="31"/>
  <c r="H211" i="31"/>
  <c r="H212" i="31"/>
  <c r="H213" i="31"/>
  <c r="H214" i="31"/>
  <c r="H215" i="31"/>
  <c r="H216" i="31"/>
  <c r="H217" i="31"/>
  <c r="H218" i="31"/>
  <c r="H219" i="31"/>
  <c r="H220" i="31"/>
  <c r="H221" i="31"/>
  <c r="H222" i="31"/>
  <c r="H223" i="31"/>
  <c r="H224" i="31"/>
  <c r="H225" i="31"/>
  <c r="H226" i="31"/>
  <c r="H227" i="31"/>
  <c r="H228" i="31"/>
  <c r="H229" i="31"/>
  <c r="H230" i="31"/>
  <c r="H201" i="31"/>
  <c r="N64" i="31"/>
  <c r="N76" i="31"/>
  <c r="N88" i="31"/>
  <c r="J278" i="30"/>
  <c r="J290" i="30"/>
  <c r="H251" i="30"/>
  <c r="H264" i="30"/>
  <c r="H263" i="30"/>
  <c r="H262" i="30"/>
  <c r="H261" i="30"/>
  <c r="H260" i="30"/>
  <c r="H259" i="30"/>
  <c r="H258" i="30"/>
  <c r="H257" i="30"/>
  <c r="H256" i="30"/>
  <c r="H255" i="30"/>
  <c r="H254" i="30"/>
  <c r="H253" i="30"/>
  <c r="H252" i="30"/>
  <c r="H250" i="30"/>
  <c r="H249" i="30"/>
  <c r="H248" i="30"/>
  <c r="H247" i="30"/>
  <c r="H246" i="30"/>
  <c r="H245" i="30"/>
  <c r="H244" i="30"/>
  <c r="H243" i="30"/>
  <c r="H242" i="30"/>
  <c r="H241" i="30"/>
  <c r="H240" i="30"/>
  <c r="H239" i="30"/>
  <c r="H238" i="30"/>
  <c r="H237" i="30"/>
  <c r="H236" i="30"/>
  <c r="H235" i="30"/>
  <c r="H202" i="30"/>
  <c r="H203" i="30"/>
  <c r="H204" i="30"/>
  <c r="H205" i="30"/>
  <c r="H206" i="30"/>
  <c r="H207" i="30"/>
  <c r="H208" i="30"/>
  <c r="H209" i="30"/>
  <c r="H210" i="30"/>
  <c r="H211" i="30"/>
  <c r="H212" i="30"/>
  <c r="H213" i="30"/>
  <c r="H214" i="30"/>
  <c r="H215" i="30"/>
  <c r="H216" i="30"/>
  <c r="H217" i="30"/>
  <c r="H218" i="30"/>
  <c r="H219" i="30"/>
  <c r="H220" i="30"/>
  <c r="H221" i="30"/>
  <c r="H222" i="30"/>
  <c r="H223" i="30"/>
  <c r="H224" i="30"/>
  <c r="H225" i="30"/>
  <c r="H226" i="30"/>
  <c r="H227" i="30"/>
  <c r="H228" i="30"/>
  <c r="H229" i="30"/>
  <c r="H230" i="30"/>
  <c r="H201" i="30"/>
  <c r="M80" i="30"/>
  <c r="N60" i="30"/>
  <c r="N72" i="30"/>
  <c r="N80" i="30"/>
  <c r="N84" i="30"/>
  <c r="J272" i="29"/>
  <c r="J279" i="29"/>
  <c r="J284" i="29"/>
  <c r="J291"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02" i="29"/>
  <c r="H203" i="29"/>
  <c r="H204" i="29"/>
  <c r="H205" i="29"/>
  <c r="H206" i="29"/>
  <c r="H207" i="29"/>
  <c r="H208" i="29"/>
  <c r="H209" i="29"/>
  <c r="H210" i="29"/>
  <c r="H211" i="29"/>
  <c r="H212" i="29"/>
  <c r="H213" i="29"/>
  <c r="H214" i="29"/>
  <c r="H215" i="29"/>
  <c r="H216" i="29"/>
  <c r="H217" i="29"/>
  <c r="H218" i="29"/>
  <c r="H219" i="29"/>
  <c r="H220" i="29"/>
  <c r="H221" i="29"/>
  <c r="H222" i="29"/>
  <c r="H223" i="29"/>
  <c r="H224" i="29"/>
  <c r="H225" i="29"/>
  <c r="H226" i="29"/>
  <c r="H227" i="29"/>
  <c r="H228" i="29"/>
  <c r="H229" i="29"/>
  <c r="H230" i="29"/>
  <c r="H201" i="29"/>
  <c r="N63" i="29"/>
  <c r="N75" i="29"/>
  <c r="N87" i="29"/>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35"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01" i="1"/>
  <c r="H5" i="17"/>
  <c r="H6" i="17"/>
  <c r="H7" i="17"/>
  <c r="H8" i="17"/>
  <c r="H9" i="17"/>
  <c r="H10" i="17"/>
  <c r="H11" i="17"/>
  <c r="H4" i="17"/>
  <c r="H166" i="14"/>
  <c r="H167" i="14"/>
  <c r="H168" i="14"/>
  <c r="H169" i="14"/>
  <c r="H170" i="14"/>
  <c r="H171" i="14"/>
  <c r="H172" i="14"/>
  <c r="H173" i="14"/>
  <c r="H174" i="14"/>
  <c r="H175" i="14"/>
  <c r="H176" i="14"/>
  <c r="H177" i="14"/>
  <c r="H178" i="14"/>
  <c r="H179" i="14"/>
  <c r="H180" i="14"/>
  <c r="H181" i="14"/>
  <c r="H182" i="14"/>
  <c r="H183" i="14"/>
  <c r="H184" i="14"/>
  <c r="H165" i="14"/>
  <c r="H142" i="14"/>
  <c r="H143" i="14"/>
  <c r="H144" i="14"/>
  <c r="H145" i="14"/>
  <c r="H146" i="14"/>
  <c r="H147" i="14"/>
  <c r="H148" i="14"/>
  <c r="H149" i="14"/>
  <c r="H150" i="14"/>
  <c r="H151" i="14"/>
  <c r="H152" i="14"/>
  <c r="H153" i="14"/>
  <c r="H154" i="14"/>
  <c r="H155" i="14"/>
  <c r="H156" i="14"/>
  <c r="H157" i="14"/>
  <c r="H158" i="14"/>
  <c r="H159" i="14"/>
  <c r="H160" i="14"/>
  <c r="H141" i="14"/>
  <c r="L117" i="14"/>
  <c r="L118" i="14"/>
  <c r="L119" i="14"/>
  <c r="L120" i="14"/>
  <c r="L121" i="14"/>
  <c r="L122" i="14"/>
  <c r="L123" i="14"/>
  <c r="L124" i="14"/>
  <c r="L125" i="14"/>
  <c r="L126" i="14"/>
  <c r="L127" i="14"/>
  <c r="L128" i="14"/>
  <c r="L129" i="14"/>
  <c r="L130" i="14"/>
  <c r="L131" i="14"/>
  <c r="L132" i="14"/>
  <c r="L133" i="14"/>
  <c r="L134" i="14"/>
  <c r="L135" i="14"/>
  <c r="L116" i="14"/>
  <c r="I288" i="32"/>
  <c r="J288" i="32" s="1"/>
  <c r="I271" i="33"/>
  <c r="J271" i="33" s="1"/>
  <c r="I272" i="33"/>
  <c r="J272" i="33" s="1"/>
  <c r="I273" i="33"/>
  <c r="J273" i="33" s="1"/>
  <c r="I274" i="33"/>
  <c r="J274" i="33" s="1"/>
  <c r="I275" i="33"/>
  <c r="J275" i="33" s="1"/>
  <c r="I276" i="33"/>
  <c r="J276" i="33" s="1"/>
  <c r="I277" i="33"/>
  <c r="J277" i="33" s="1"/>
  <c r="I278" i="33"/>
  <c r="J278" i="33" s="1"/>
  <c r="I279" i="33"/>
  <c r="J279" i="33" s="1"/>
  <c r="I280" i="33"/>
  <c r="J280" i="33" s="1"/>
  <c r="I281" i="33"/>
  <c r="J281" i="33" s="1"/>
  <c r="I282" i="33"/>
  <c r="J282" i="33" s="1"/>
  <c r="I283" i="33"/>
  <c r="J283" i="33" s="1"/>
  <c r="I284" i="33"/>
  <c r="J284" i="33" s="1"/>
  <c r="I285" i="33"/>
  <c r="J285" i="33" s="1"/>
  <c r="G299" i="32"/>
  <c r="I271" i="32"/>
  <c r="J271" i="32" s="1"/>
  <c r="I272" i="32"/>
  <c r="J272" i="32" s="1"/>
  <c r="I273" i="32"/>
  <c r="J273" i="32" s="1"/>
  <c r="I274" i="32"/>
  <c r="J274" i="32" s="1"/>
  <c r="I275" i="32"/>
  <c r="J275" i="32" s="1"/>
  <c r="I276" i="32"/>
  <c r="J276" i="32" s="1"/>
  <c r="I277" i="32"/>
  <c r="J277" i="32" s="1"/>
  <c r="I278" i="32"/>
  <c r="J278" i="32" s="1"/>
  <c r="I279" i="32"/>
  <c r="J279" i="32" s="1"/>
  <c r="I280" i="32"/>
  <c r="J280" i="32" s="1"/>
  <c r="I281" i="32"/>
  <c r="J281" i="32" s="1"/>
  <c r="I282" i="32"/>
  <c r="J282" i="32" s="1"/>
  <c r="I283" i="32"/>
  <c r="J283" i="32" s="1"/>
  <c r="I284" i="32"/>
  <c r="J284" i="32" s="1"/>
  <c r="I285" i="32"/>
  <c r="J285" i="32" s="1"/>
  <c r="I271" i="31"/>
  <c r="J271" i="31" s="1"/>
  <c r="I272" i="31"/>
  <c r="J272" i="31" s="1"/>
  <c r="I273" i="31"/>
  <c r="J273" i="31" s="1"/>
  <c r="I274" i="31"/>
  <c r="J274" i="31" s="1"/>
  <c r="I275" i="31"/>
  <c r="J275" i="31" s="1"/>
  <c r="I276" i="31"/>
  <c r="J276" i="31" s="1"/>
  <c r="I277" i="31"/>
  <c r="J277" i="31" s="1"/>
  <c r="I278" i="31"/>
  <c r="J278" i="31" s="1"/>
  <c r="I279" i="31"/>
  <c r="J279" i="31" s="1"/>
  <c r="I280" i="31"/>
  <c r="I281" i="31"/>
  <c r="J281" i="31" s="1"/>
  <c r="I282" i="31"/>
  <c r="J282" i="31" s="1"/>
  <c r="I283" i="31"/>
  <c r="J283" i="31" s="1"/>
  <c r="I284" i="31"/>
  <c r="J284" i="31" s="1"/>
  <c r="I285" i="31"/>
  <c r="J285" i="31" s="1"/>
  <c r="I271" i="30"/>
  <c r="J271" i="30" s="1"/>
  <c r="I272" i="30"/>
  <c r="J272" i="30" s="1"/>
  <c r="I273" i="30"/>
  <c r="J273" i="30" s="1"/>
  <c r="I274" i="30"/>
  <c r="J274" i="30" s="1"/>
  <c r="I275" i="30"/>
  <c r="J275" i="30" s="1"/>
  <c r="I276" i="30"/>
  <c r="J276" i="30" s="1"/>
  <c r="I277" i="30"/>
  <c r="J277" i="30" s="1"/>
  <c r="I278" i="30"/>
  <c r="I279" i="30"/>
  <c r="J279" i="30" s="1"/>
  <c r="I280" i="30"/>
  <c r="J280" i="30" s="1"/>
  <c r="I281" i="30"/>
  <c r="J281" i="30" s="1"/>
  <c r="I282" i="30"/>
  <c r="J282" i="30" s="1"/>
  <c r="I283" i="30"/>
  <c r="J283" i="30" s="1"/>
  <c r="I284" i="30"/>
  <c r="J284" i="30" s="1"/>
  <c r="I285" i="30"/>
  <c r="J285" i="30" s="1"/>
  <c r="I271" i="29"/>
  <c r="J271" i="29" s="1"/>
  <c r="I272" i="29"/>
  <c r="I273" i="29"/>
  <c r="J273" i="29" s="1"/>
  <c r="I274" i="29"/>
  <c r="J274" i="29" s="1"/>
  <c r="I275" i="29"/>
  <c r="J275" i="29" s="1"/>
  <c r="I276" i="29"/>
  <c r="J276" i="29" s="1"/>
  <c r="I277" i="29"/>
  <c r="J277" i="29" s="1"/>
  <c r="I278" i="29"/>
  <c r="J278" i="29" s="1"/>
  <c r="I279" i="29"/>
  <c r="I280" i="29"/>
  <c r="J280" i="29" s="1"/>
  <c r="I281" i="29"/>
  <c r="J281" i="29" s="1"/>
  <c r="I282" i="29"/>
  <c r="J282" i="29" s="1"/>
  <c r="I283" i="29"/>
  <c r="J283" i="29" s="1"/>
  <c r="I284" i="29"/>
  <c r="I285" i="29"/>
  <c r="J285" i="29" s="1"/>
  <c r="G299" i="1"/>
  <c r="I273" i="1"/>
  <c r="J273" i="1" s="1"/>
  <c r="I274" i="1"/>
  <c r="J274" i="1" s="1"/>
  <c r="I275" i="1"/>
  <c r="J275" i="1" s="1"/>
  <c r="I276" i="1"/>
  <c r="J276" i="1" s="1"/>
  <c r="I277" i="1"/>
  <c r="J277" i="1" s="1"/>
  <c r="I278" i="1"/>
  <c r="J278" i="1" s="1"/>
  <c r="I279" i="1"/>
  <c r="J279" i="1" s="1"/>
  <c r="I280" i="1"/>
  <c r="J280" i="1" s="1"/>
  <c r="I281" i="1"/>
  <c r="J281" i="1" s="1"/>
  <c r="I282" i="1"/>
  <c r="J282" i="1" s="1"/>
  <c r="I283" i="1"/>
  <c r="J283" i="1" s="1"/>
  <c r="I284" i="1"/>
  <c r="I285" i="1"/>
  <c r="J285" i="1" s="1"/>
  <c r="I286" i="1"/>
  <c r="J286" i="1" s="1"/>
  <c r="I287" i="1"/>
  <c r="J287" i="1" s="1"/>
  <c r="I4" i="28"/>
  <c r="B128" i="33"/>
  <c r="M128" i="33" s="1"/>
  <c r="B127" i="33"/>
  <c r="M127" i="33" s="1"/>
  <c r="B126" i="33"/>
  <c r="M126" i="33" s="1"/>
  <c r="B125" i="33"/>
  <c r="M125" i="33" s="1"/>
  <c r="B124" i="33"/>
  <c r="B123" i="33"/>
  <c r="B122" i="33"/>
  <c r="M122" i="33" s="1"/>
  <c r="B121" i="33"/>
  <c r="M121" i="33" s="1"/>
  <c r="B120" i="33"/>
  <c r="M120" i="33" s="1"/>
  <c r="B119" i="33"/>
  <c r="M119" i="33" s="1"/>
  <c r="B118" i="33"/>
  <c r="M118" i="33" s="1"/>
  <c r="B117" i="33"/>
  <c r="M117" i="33" s="1"/>
  <c r="B116" i="33"/>
  <c r="M116" i="33" s="1"/>
  <c r="B115" i="33"/>
  <c r="M115" i="33" s="1"/>
  <c r="B114" i="33"/>
  <c r="B113" i="33"/>
  <c r="B112" i="33"/>
  <c r="B111" i="33"/>
  <c r="M111" i="33" s="1"/>
  <c r="B110" i="33"/>
  <c r="M110" i="33" s="1"/>
  <c r="B109" i="33"/>
  <c r="M109" i="33" s="1"/>
  <c r="B108" i="33"/>
  <c r="M108" i="33" s="1"/>
  <c r="B107" i="33"/>
  <c r="M107" i="33" s="1"/>
  <c r="B106" i="33"/>
  <c r="M106" i="33" s="1"/>
  <c r="B105" i="33"/>
  <c r="M105" i="33" s="1"/>
  <c r="B104" i="33"/>
  <c r="M104" i="33" s="1"/>
  <c r="B103" i="33"/>
  <c r="M103" i="33" s="1"/>
  <c r="B102" i="33"/>
  <c r="M102" i="33" s="1"/>
  <c r="B101" i="33"/>
  <c r="M101" i="33" s="1"/>
  <c r="B100" i="33"/>
  <c r="M100" i="33" s="1"/>
  <c r="B99" i="33"/>
  <c r="B128" i="32"/>
  <c r="M128" i="32" s="1"/>
  <c r="B127" i="32"/>
  <c r="M127" i="32" s="1"/>
  <c r="B126" i="32"/>
  <c r="B125" i="32"/>
  <c r="M125" i="32" s="1"/>
  <c r="B124" i="32"/>
  <c r="M124" i="32" s="1"/>
  <c r="B123" i="32"/>
  <c r="M123" i="32" s="1"/>
  <c r="B122" i="32"/>
  <c r="M122" i="32" s="1"/>
  <c r="B121" i="32"/>
  <c r="M121" i="32" s="1"/>
  <c r="B120" i="32"/>
  <c r="M120" i="32" s="1"/>
  <c r="B119" i="32"/>
  <c r="M119" i="32" s="1"/>
  <c r="B118" i="32"/>
  <c r="M118" i="32" s="1"/>
  <c r="B117" i="32"/>
  <c r="M117" i="32" s="1"/>
  <c r="B116" i="32"/>
  <c r="M116" i="32" s="1"/>
  <c r="B115" i="32"/>
  <c r="M115" i="32" s="1"/>
  <c r="B114" i="32"/>
  <c r="B113" i="32"/>
  <c r="B112" i="32"/>
  <c r="M112" i="32" s="1"/>
  <c r="B111" i="32"/>
  <c r="M111" i="32" s="1"/>
  <c r="B110" i="32"/>
  <c r="M110" i="32" s="1"/>
  <c r="B109" i="32"/>
  <c r="M109" i="32" s="1"/>
  <c r="B108" i="32"/>
  <c r="B107" i="32"/>
  <c r="B106" i="32"/>
  <c r="M106" i="32" s="1"/>
  <c r="B105" i="32"/>
  <c r="M105" i="32" s="1"/>
  <c r="B104" i="32"/>
  <c r="M104" i="32" s="1"/>
  <c r="B103" i="32"/>
  <c r="M103" i="32" s="1"/>
  <c r="B102" i="32"/>
  <c r="M102" i="32" s="1"/>
  <c r="B101" i="32"/>
  <c r="M101" i="32" s="1"/>
  <c r="B100" i="32"/>
  <c r="M100" i="32" s="1"/>
  <c r="B99" i="32"/>
  <c r="M99" i="32" s="1"/>
  <c r="B128" i="31"/>
  <c r="M128" i="31" s="1"/>
  <c r="B127" i="31"/>
  <c r="M127" i="31" s="1"/>
  <c r="B126" i="31"/>
  <c r="M126" i="31" s="1"/>
  <c r="B125" i="31"/>
  <c r="M125" i="31" s="1"/>
  <c r="B124" i="31"/>
  <c r="M124" i="31" s="1"/>
  <c r="B123" i="31"/>
  <c r="M123" i="31" s="1"/>
  <c r="B122" i="31"/>
  <c r="M122" i="31" s="1"/>
  <c r="B121" i="31"/>
  <c r="M121" i="31" s="1"/>
  <c r="B120" i="31"/>
  <c r="M120" i="31" s="1"/>
  <c r="B119" i="31"/>
  <c r="M119" i="31" s="1"/>
  <c r="B118" i="31"/>
  <c r="M118" i="31" s="1"/>
  <c r="B117" i="31"/>
  <c r="M117" i="31" s="1"/>
  <c r="B116" i="31"/>
  <c r="M116" i="31" s="1"/>
  <c r="B115" i="31"/>
  <c r="M115" i="31" s="1"/>
  <c r="B114" i="31"/>
  <c r="M114" i="31" s="1"/>
  <c r="B113" i="31"/>
  <c r="M113" i="31" s="1"/>
  <c r="B112" i="31"/>
  <c r="M112" i="31" s="1"/>
  <c r="B111" i="31"/>
  <c r="M111" i="31" s="1"/>
  <c r="B110" i="31"/>
  <c r="M110" i="31" s="1"/>
  <c r="B109" i="31"/>
  <c r="M109" i="31" s="1"/>
  <c r="B108" i="31"/>
  <c r="M108" i="31" s="1"/>
  <c r="B107" i="31"/>
  <c r="M107" i="31" s="1"/>
  <c r="B106" i="31"/>
  <c r="B105" i="31"/>
  <c r="B104" i="31"/>
  <c r="B103" i="31"/>
  <c r="M103" i="31" s="1"/>
  <c r="B102" i="31"/>
  <c r="M102" i="31" s="1"/>
  <c r="B101" i="31"/>
  <c r="M101" i="31" s="1"/>
  <c r="B100" i="31"/>
  <c r="B99" i="31"/>
  <c r="B128" i="30"/>
  <c r="M128" i="30" s="1"/>
  <c r="B127" i="30"/>
  <c r="M127" i="30" s="1"/>
  <c r="B126" i="30"/>
  <c r="M126" i="30" s="1"/>
  <c r="B125" i="30"/>
  <c r="M125" i="30" s="1"/>
  <c r="B124" i="30"/>
  <c r="M124" i="30" s="1"/>
  <c r="B123" i="30"/>
  <c r="M123" i="30" s="1"/>
  <c r="B122" i="30"/>
  <c r="M122" i="30" s="1"/>
  <c r="B121" i="30"/>
  <c r="M121" i="30" s="1"/>
  <c r="B120" i="30"/>
  <c r="M120" i="30" s="1"/>
  <c r="B119" i="30"/>
  <c r="M119" i="30" s="1"/>
  <c r="B118" i="30"/>
  <c r="M118" i="30" s="1"/>
  <c r="B117" i="30"/>
  <c r="M117" i="30" s="1"/>
  <c r="B116" i="30"/>
  <c r="M116" i="30" s="1"/>
  <c r="B115" i="30"/>
  <c r="M115" i="30" s="1"/>
  <c r="B114" i="30"/>
  <c r="M114" i="30" s="1"/>
  <c r="B113" i="30"/>
  <c r="M113" i="30" s="1"/>
  <c r="B112" i="30"/>
  <c r="M112" i="30" s="1"/>
  <c r="B111" i="30"/>
  <c r="M111" i="30" s="1"/>
  <c r="B110" i="30"/>
  <c r="M110" i="30" s="1"/>
  <c r="B109" i="30"/>
  <c r="M109" i="30" s="1"/>
  <c r="B108" i="30"/>
  <c r="M108" i="30" s="1"/>
  <c r="B107" i="30"/>
  <c r="M107" i="30" s="1"/>
  <c r="B106" i="30"/>
  <c r="M106" i="30" s="1"/>
  <c r="B105" i="30"/>
  <c r="M105" i="30" s="1"/>
  <c r="B104" i="30"/>
  <c r="M104" i="30" s="1"/>
  <c r="B103" i="30"/>
  <c r="B102" i="30"/>
  <c r="B101" i="30"/>
  <c r="M101" i="30" s="1"/>
  <c r="B100" i="30"/>
  <c r="M100" i="30" s="1"/>
  <c r="B99" i="30"/>
  <c r="M99" i="30" s="1"/>
  <c r="B128" i="29"/>
  <c r="M128" i="29" s="1"/>
  <c r="F107" i="20" s="1"/>
  <c r="B127" i="29"/>
  <c r="M127" i="29" s="1"/>
  <c r="F106" i="20" s="1"/>
  <c r="B126" i="29"/>
  <c r="M126" i="29" s="1"/>
  <c r="F105" i="20" s="1"/>
  <c r="B125" i="29"/>
  <c r="M125" i="29" s="1"/>
  <c r="F104" i="20" s="1"/>
  <c r="B124" i="29"/>
  <c r="M124" i="29" s="1"/>
  <c r="F103" i="20" s="1"/>
  <c r="B123" i="29"/>
  <c r="M123" i="29" s="1"/>
  <c r="F102" i="20" s="1"/>
  <c r="B122" i="29"/>
  <c r="M122" i="29" s="1"/>
  <c r="F101" i="20" s="1"/>
  <c r="B121" i="29"/>
  <c r="M121" i="29" s="1"/>
  <c r="F100" i="20" s="1"/>
  <c r="B120" i="29"/>
  <c r="M120" i="29" s="1"/>
  <c r="F99" i="20" s="1"/>
  <c r="B119" i="29"/>
  <c r="M119" i="29" s="1"/>
  <c r="F98" i="20" s="1"/>
  <c r="B118" i="29"/>
  <c r="M118" i="29" s="1"/>
  <c r="F97" i="20" s="1"/>
  <c r="B117" i="29"/>
  <c r="M117" i="29" s="1"/>
  <c r="F96" i="20" s="1"/>
  <c r="B116" i="29"/>
  <c r="M116" i="29" s="1"/>
  <c r="F95" i="20" s="1"/>
  <c r="B115" i="29"/>
  <c r="M115" i="29" s="1"/>
  <c r="F94" i="20" s="1"/>
  <c r="B114" i="29"/>
  <c r="M114" i="29" s="1"/>
  <c r="F93" i="20" s="1"/>
  <c r="B113" i="29"/>
  <c r="M113" i="29" s="1"/>
  <c r="F92" i="20" s="1"/>
  <c r="B112" i="29"/>
  <c r="M112" i="29" s="1"/>
  <c r="F91" i="20" s="1"/>
  <c r="B111" i="29"/>
  <c r="M111" i="29" s="1"/>
  <c r="F90" i="20" s="1"/>
  <c r="B110" i="29"/>
  <c r="M110" i="29" s="1"/>
  <c r="F89" i="20" s="1"/>
  <c r="B109" i="29"/>
  <c r="M109" i="29" s="1"/>
  <c r="F88" i="20" s="1"/>
  <c r="B108" i="29"/>
  <c r="M108" i="29" s="1"/>
  <c r="F87" i="20" s="1"/>
  <c r="B107" i="29"/>
  <c r="M107" i="29" s="1"/>
  <c r="F86" i="20" s="1"/>
  <c r="B106" i="29"/>
  <c r="M106" i="29" s="1"/>
  <c r="F85" i="20" s="1"/>
  <c r="B105" i="29"/>
  <c r="M105" i="29" s="1"/>
  <c r="F84" i="20" s="1"/>
  <c r="B104" i="29"/>
  <c r="M104" i="29" s="1"/>
  <c r="F83" i="20" s="1"/>
  <c r="B103" i="29"/>
  <c r="M103" i="29" s="1"/>
  <c r="B102" i="29"/>
  <c r="M102" i="29" s="1"/>
  <c r="F81" i="20" s="1"/>
  <c r="B101" i="29"/>
  <c r="M101" i="29" s="1"/>
  <c r="F80" i="20" s="1"/>
  <c r="B100" i="29"/>
  <c r="M100" i="29" s="1"/>
  <c r="F79" i="20" s="1"/>
  <c r="B99" i="29"/>
  <c r="B128" i="1"/>
  <c r="B127" i="1"/>
  <c r="B126" i="1"/>
  <c r="B125" i="1"/>
  <c r="B124" i="1"/>
  <c r="B123" i="1"/>
  <c r="B122" i="1"/>
  <c r="B121" i="1"/>
  <c r="B120" i="1"/>
  <c r="B119" i="1"/>
  <c r="B118" i="1"/>
  <c r="B117" i="1"/>
  <c r="B116" i="1"/>
  <c r="B115" i="1"/>
  <c r="B114" i="1"/>
  <c r="B113" i="1"/>
  <c r="B112" i="1"/>
  <c r="B111" i="1"/>
  <c r="B110" i="1"/>
  <c r="B109" i="1"/>
  <c r="B108" i="1"/>
  <c r="B107" i="1"/>
  <c r="B106" i="1"/>
  <c r="B105" i="1"/>
  <c r="B104" i="1"/>
  <c r="B103" i="1"/>
  <c r="B102" i="1"/>
  <c r="B101" i="1"/>
  <c r="B100" i="1"/>
  <c r="B99" i="1"/>
  <c r="B86" i="14"/>
  <c r="B85" i="14"/>
  <c r="B84" i="14"/>
  <c r="B83" i="14"/>
  <c r="B82" i="14"/>
  <c r="B81" i="14"/>
  <c r="B80" i="14"/>
  <c r="B79" i="14"/>
  <c r="B78" i="14"/>
  <c r="B77" i="14"/>
  <c r="B76" i="14"/>
  <c r="M76" i="14" s="1"/>
  <c r="B75" i="14"/>
  <c r="M75" i="14" s="1"/>
  <c r="B74" i="14"/>
  <c r="M74" i="14" s="1"/>
  <c r="B73" i="14"/>
  <c r="M73" i="14" s="1"/>
  <c r="B72" i="14"/>
  <c r="M72" i="14" s="1"/>
  <c r="B71" i="14"/>
  <c r="M71" i="14" s="1"/>
  <c r="B70" i="14"/>
  <c r="M70" i="14" s="1"/>
  <c r="B69" i="14"/>
  <c r="M69" i="14" s="1"/>
  <c r="B68" i="14"/>
  <c r="M68" i="14" s="1"/>
  <c r="B67" i="14"/>
  <c r="M67" i="14" s="1"/>
  <c r="B66" i="14"/>
  <c r="M66" i="14" s="1"/>
  <c r="B65" i="14"/>
  <c r="B64" i="14"/>
  <c r="B63" i="14"/>
  <c r="B62" i="14"/>
  <c r="B61" i="14"/>
  <c r="B60" i="14"/>
  <c r="B59" i="14"/>
  <c r="B58" i="14"/>
  <c r="B57" i="14"/>
  <c r="AD3" i="28"/>
  <c r="AD4" i="28"/>
  <c r="AD5" i="28"/>
  <c r="AD6" i="28"/>
  <c r="AD7" i="28"/>
  <c r="AD8" i="28"/>
  <c r="AD9" i="28"/>
  <c r="AD10" i="28"/>
  <c r="AD11" i="28"/>
  <c r="AD12" i="28"/>
  <c r="AD13" i="28"/>
  <c r="AD14" i="28"/>
  <c r="AD15" i="28"/>
  <c r="AD16" i="28"/>
  <c r="AD17" i="28"/>
  <c r="AD18" i="28"/>
  <c r="AD19" i="28"/>
  <c r="AD20" i="28"/>
  <c r="AD21" i="28"/>
  <c r="AD22" i="28"/>
  <c r="AD23" i="28"/>
  <c r="AD24" i="28"/>
  <c r="AD25" i="28"/>
  <c r="AD26" i="28"/>
  <c r="AD27" i="28"/>
  <c r="AD28" i="28"/>
  <c r="AD29" i="28"/>
  <c r="AD30" i="28"/>
  <c r="AD31" i="28"/>
  <c r="AD2" i="28"/>
  <c r="AC3" i="28"/>
  <c r="AC4" i="28"/>
  <c r="AC5" i="28"/>
  <c r="AC6" i="28"/>
  <c r="AC7" i="28"/>
  <c r="AC8" i="28"/>
  <c r="AC9" i="28"/>
  <c r="AC10" i="28"/>
  <c r="AC11" i="28"/>
  <c r="AC12" i="28"/>
  <c r="AC13" i="28"/>
  <c r="AC14" i="28"/>
  <c r="AC15" i="28"/>
  <c r="AC16" i="28"/>
  <c r="AC17" i="28"/>
  <c r="AC18" i="28"/>
  <c r="AC19" i="28"/>
  <c r="AC20" i="28"/>
  <c r="AC21" i="28"/>
  <c r="AC22" i="28"/>
  <c r="AC23" i="28"/>
  <c r="AC24" i="28"/>
  <c r="AC25" i="28"/>
  <c r="AC26" i="28"/>
  <c r="AC27" i="28"/>
  <c r="AC28" i="28"/>
  <c r="AC29" i="28"/>
  <c r="AC30" i="28"/>
  <c r="AC31" i="28"/>
  <c r="AC2" i="28"/>
  <c r="Z3" i="28"/>
  <c r="Z4" i="28"/>
  <c r="Z5" i="28"/>
  <c r="Z6" i="28"/>
  <c r="Z7" i="28"/>
  <c r="Z8" i="28"/>
  <c r="Z9" i="28"/>
  <c r="Z10" i="28"/>
  <c r="Z11" i="28"/>
  <c r="Z12" i="28"/>
  <c r="Z13" i="28"/>
  <c r="Z14" i="28"/>
  <c r="Z15" i="28"/>
  <c r="Z16" i="28"/>
  <c r="Z17" i="28"/>
  <c r="Z18" i="28"/>
  <c r="Z19" i="28"/>
  <c r="Z20" i="28"/>
  <c r="Z21" i="28"/>
  <c r="Z22" i="28"/>
  <c r="Z23" i="28"/>
  <c r="Z24" i="28"/>
  <c r="Z25" i="28"/>
  <c r="Z26" i="28"/>
  <c r="Z27" i="28"/>
  <c r="Z28" i="28"/>
  <c r="Z29" i="28"/>
  <c r="Z30" i="28"/>
  <c r="Z31" i="28"/>
  <c r="Z2" i="28"/>
  <c r="Y3" i="28"/>
  <c r="Y4" i="28"/>
  <c r="Y5" i="28"/>
  <c r="Y6" i="28"/>
  <c r="Y7" i="28"/>
  <c r="Y8" i="28"/>
  <c r="Y9" i="28"/>
  <c r="Y10" i="28"/>
  <c r="Y11" i="28"/>
  <c r="Y12" i="28"/>
  <c r="Y13" i="28"/>
  <c r="Y14" i="28"/>
  <c r="Y15" i="28"/>
  <c r="Y16" i="28"/>
  <c r="Y17" i="28"/>
  <c r="Y18" i="28"/>
  <c r="Y19" i="28"/>
  <c r="Y20" i="28"/>
  <c r="Y21" i="28"/>
  <c r="Y22" i="28"/>
  <c r="Y23" i="28"/>
  <c r="Y24" i="28"/>
  <c r="Y25" i="28"/>
  <c r="Y26" i="28"/>
  <c r="Y27" i="28"/>
  <c r="Y28" i="28"/>
  <c r="Y29" i="28"/>
  <c r="Y30" i="28"/>
  <c r="Y31" i="28"/>
  <c r="Y2" i="28"/>
  <c r="V3" i="28"/>
  <c r="V4" i="28"/>
  <c r="V5" i="28"/>
  <c r="V6" i="28"/>
  <c r="V7" i="28"/>
  <c r="V8" i="28"/>
  <c r="W8" i="28" s="1"/>
  <c r="V9" i="28"/>
  <c r="V10" i="28"/>
  <c r="V11" i="28"/>
  <c r="V12" i="28"/>
  <c r="V13" i="28"/>
  <c r="V14" i="28"/>
  <c r="V15" i="28"/>
  <c r="V16" i="28"/>
  <c r="V17" i="28"/>
  <c r="V18" i="28"/>
  <c r="V19" i="28"/>
  <c r="V20" i="28"/>
  <c r="V21" i="28"/>
  <c r="V22" i="28"/>
  <c r="V23" i="28"/>
  <c r="V24" i="28"/>
  <c r="V25" i="28"/>
  <c r="V26" i="28"/>
  <c r="V27" i="28"/>
  <c r="V28" i="28"/>
  <c r="V29" i="28"/>
  <c r="V30" i="28"/>
  <c r="V31" i="28"/>
  <c r="V2" i="28"/>
  <c r="U3" i="28"/>
  <c r="U4" i="28"/>
  <c r="U5" i="28"/>
  <c r="U6" i="28"/>
  <c r="U7" i="28"/>
  <c r="U8" i="28"/>
  <c r="U9" i="28"/>
  <c r="U10" i="28"/>
  <c r="U11" i="28"/>
  <c r="U12" i="28"/>
  <c r="U13" i="28"/>
  <c r="U14" i="28"/>
  <c r="U15" i="28"/>
  <c r="U16" i="28"/>
  <c r="U17" i="28"/>
  <c r="U18" i="28"/>
  <c r="U19" i="28"/>
  <c r="U20" i="28"/>
  <c r="U21" i="28"/>
  <c r="U22" i="28"/>
  <c r="U23" i="28"/>
  <c r="U24" i="28"/>
  <c r="U25" i="28"/>
  <c r="U26" i="28"/>
  <c r="U27" i="28"/>
  <c r="W27" i="28" s="1"/>
  <c r="U28" i="28"/>
  <c r="U29" i="28"/>
  <c r="U30" i="28"/>
  <c r="U31" i="28"/>
  <c r="U2" i="28"/>
  <c r="R3" i="28"/>
  <c r="R4" i="28"/>
  <c r="R5" i="28"/>
  <c r="R6" i="28"/>
  <c r="R7" i="28"/>
  <c r="R8" i="28"/>
  <c r="R9" i="28"/>
  <c r="R10" i="28"/>
  <c r="R11" i="28"/>
  <c r="R12" i="28"/>
  <c r="R13" i="28"/>
  <c r="R14" i="28"/>
  <c r="R15" i="28"/>
  <c r="R16" i="28"/>
  <c r="R17" i="28"/>
  <c r="S17" i="28" s="1"/>
  <c r="R18" i="28"/>
  <c r="R19" i="28"/>
  <c r="R20" i="28"/>
  <c r="R21" i="28"/>
  <c r="R22" i="28"/>
  <c r="R23" i="28"/>
  <c r="R24" i="28"/>
  <c r="R25" i="28"/>
  <c r="R26" i="28"/>
  <c r="R27" i="28"/>
  <c r="R28" i="28"/>
  <c r="R29" i="28"/>
  <c r="S29" i="28" s="1"/>
  <c r="R30" i="28"/>
  <c r="R31" i="28"/>
  <c r="R2" i="28"/>
  <c r="Q3" i="28"/>
  <c r="Q4" i="28"/>
  <c r="Q5" i="28"/>
  <c r="Q6" i="28"/>
  <c r="Q7" i="28"/>
  <c r="Q8" i="28"/>
  <c r="Q9" i="28"/>
  <c r="Q10" i="28"/>
  <c r="Q11" i="28"/>
  <c r="S11" i="28" s="1"/>
  <c r="Q12" i="28"/>
  <c r="Q13" i="28"/>
  <c r="Q14" i="28"/>
  <c r="Q15" i="28"/>
  <c r="Q16" i="28"/>
  <c r="Q17" i="28"/>
  <c r="Q18" i="28"/>
  <c r="Q19" i="28"/>
  <c r="Q20" i="28"/>
  <c r="Q21" i="28"/>
  <c r="Q22" i="28"/>
  <c r="Q23" i="28"/>
  <c r="Q24" i="28"/>
  <c r="Q25" i="28"/>
  <c r="Q26" i="28"/>
  <c r="Q27" i="28"/>
  <c r="Q28" i="28"/>
  <c r="Q29" i="28"/>
  <c r="Q30" i="28"/>
  <c r="Q31" i="28"/>
  <c r="Q2" i="28"/>
  <c r="N3" i="28"/>
  <c r="N4" i="28"/>
  <c r="N5" i="28"/>
  <c r="N6" i="28"/>
  <c r="N7" i="28"/>
  <c r="N8" i="28"/>
  <c r="N9" i="28"/>
  <c r="N10" i="28"/>
  <c r="N11" i="28"/>
  <c r="N12" i="28"/>
  <c r="N13" i="28"/>
  <c r="N14" i="28"/>
  <c r="N15" i="28"/>
  <c r="N16" i="28"/>
  <c r="N17" i="28"/>
  <c r="N18" i="28"/>
  <c r="N19" i="28"/>
  <c r="N20" i="28"/>
  <c r="N21" i="28"/>
  <c r="N22" i="28"/>
  <c r="N23" i="28"/>
  <c r="N24" i="28"/>
  <c r="N25" i="28"/>
  <c r="N26" i="28"/>
  <c r="N27" i="28"/>
  <c r="N28" i="28"/>
  <c r="N29" i="28"/>
  <c r="N30" i="28"/>
  <c r="N31" i="28"/>
  <c r="N2" i="28"/>
  <c r="M4" i="28"/>
  <c r="O4" i="28" s="1"/>
  <c r="M5" i="28"/>
  <c r="M6" i="28"/>
  <c r="M7" i="28"/>
  <c r="M8" i="28"/>
  <c r="M9" i="28"/>
  <c r="M10" i="28"/>
  <c r="M11" i="28"/>
  <c r="M12" i="28"/>
  <c r="M13" i="28"/>
  <c r="M14" i="28"/>
  <c r="M15" i="28"/>
  <c r="M16" i="28"/>
  <c r="M17" i="28"/>
  <c r="M18" i="28"/>
  <c r="M19" i="28"/>
  <c r="M20" i="28"/>
  <c r="M21" i="28"/>
  <c r="M22" i="28"/>
  <c r="M23" i="28"/>
  <c r="M24" i="28"/>
  <c r="M25" i="28"/>
  <c r="M26" i="28"/>
  <c r="M27" i="28"/>
  <c r="M28" i="28"/>
  <c r="M29" i="28"/>
  <c r="M30" i="28"/>
  <c r="M31" i="28"/>
  <c r="M3" i="28"/>
  <c r="M2" i="28"/>
  <c r="J3" i="28"/>
  <c r="J4" i="28"/>
  <c r="J5" i="28"/>
  <c r="J6" i="28"/>
  <c r="J7" i="28"/>
  <c r="J8" i="28"/>
  <c r="J9" i="28"/>
  <c r="J10" i="28"/>
  <c r="J11" i="28"/>
  <c r="J12" i="28"/>
  <c r="J13" i="28"/>
  <c r="J14" i="28"/>
  <c r="J15" i="28"/>
  <c r="J16" i="28"/>
  <c r="J17" i="28"/>
  <c r="J18" i="28"/>
  <c r="J19" i="28"/>
  <c r="J20" i="28"/>
  <c r="J21" i="28"/>
  <c r="J22" i="28"/>
  <c r="J23" i="28"/>
  <c r="J24" i="28"/>
  <c r="J25" i="28"/>
  <c r="J26" i="28"/>
  <c r="J27" i="28"/>
  <c r="J28" i="28"/>
  <c r="J29" i="28"/>
  <c r="J30" i="28"/>
  <c r="J31" i="28"/>
  <c r="J2" i="28"/>
  <c r="I3" i="28"/>
  <c r="I5" i="28"/>
  <c r="I6" i="28"/>
  <c r="I7" i="28"/>
  <c r="I8" i="28"/>
  <c r="I9" i="28"/>
  <c r="I10" i="28"/>
  <c r="I11" i="28"/>
  <c r="I12" i="28"/>
  <c r="I13" i="28"/>
  <c r="I14" i="28"/>
  <c r="I15" i="28"/>
  <c r="I16" i="28"/>
  <c r="I17" i="28"/>
  <c r="I18" i="28"/>
  <c r="I19" i="28"/>
  <c r="I20" i="28"/>
  <c r="I21" i="28"/>
  <c r="K21" i="28" s="1"/>
  <c r="I22" i="28"/>
  <c r="I23" i="28"/>
  <c r="I24" i="28"/>
  <c r="I25" i="28"/>
  <c r="I26" i="28"/>
  <c r="I27" i="28"/>
  <c r="I28" i="28"/>
  <c r="I29" i="28"/>
  <c r="I30" i="28"/>
  <c r="I31" i="28"/>
  <c r="I2" i="28"/>
  <c r="I207" i="14"/>
  <c r="J207" i="14" s="1"/>
  <c r="H299" i="33"/>
  <c r="G299" i="33"/>
  <c r="I298" i="33"/>
  <c r="I297" i="33"/>
  <c r="J297" i="33" s="1"/>
  <c r="I296" i="33"/>
  <c r="J296" i="33" s="1"/>
  <c r="I293" i="33"/>
  <c r="J293" i="33" s="1"/>
  <c r="I292" i="33"/>
  <c r="J292" i="33" s="1"/>
  <c r="I291" i="33"/>
  <c r="J291" i="33" s="1"/>
  <c r="I290" i="33"/>
  <c r="J290" i="33" s="1"/>
  <c r="I289" i="33"/>
  <c r="J289" i="33" s="1"/>
  <c r="I288" i="33"/>
  <c r="J288" i="33" s="1"/>
  <c r="I287" i="33"/>
  <c r="J287" i="33" s="1"/>
  <c r="I286" i="33"/>
  <c r="I270" i="33"/>
  <c r="J270" i="33" s="1"/>
  <c r="I269" i="33"/>
  <c r="J269" i="33" s="1"/>
  <c r="G265" i="33"/>
  <c r="J255" i="20" s="1"/>
  <c r="G231" i="33"/>
  <c r="J218" i="20" s="1"/>
  <c r="M124" i="33"/>
  <c r="M123" i="33"/>
  <c r="M112" i="33"/>
  <c r="M92" i="33"/>
  <c r="N92" i="33" s="1"/>
  <c r="M91" i="33"/>
  <c r="N91" i="33" s="1"/>
  <c r="M90" i="33"/>
  <c r="N90" i="33" s="1"/>
  <c r="M89" i="33"/>
  <c r="N89" i="33" s="1"/>
  <c r="M88" i="33"/>
  <c r="N88" i="33" s="1"/>
  <c r="M87" i="33"/>
  <c r="N87" i="33" s="1"/>
  <c r="M86" i="33"/>
  <c r="N86" i="33" s="1"/>
  <c r="M85" i="33"/>
  <c r="N85" i="33" s="1"/>
  <c r="M84" i="33"/>
  <c r="N84" i="33" s="1"/>
  <c r="M83" i="33"/>
  <c r="N83" i="33" s="1"/>
  <c r="M82" i="33"/>
  <c r="M81" i="33"/>
  <c r="M80" i="33"/>
  <c r="N80" i="33" s="1"/>
  <c r="M79" i="33"/>
  <c r="N79" i="33" s="1"/>
  <c r="M78" i="33"/>
  <c r="N78" i="33" s="1"/>
  <c r="M77" i="33"/>
  <c r="N77" i="33" s="1"/>
  <c r="M76" i="33"/>
  <c r="N76" i="33" s="1"/>
  <c r="M75" i="33"/>
  <c r="N75" i="33" s="1"/>
  <c r="M74" i="33"/>
  <c r="N74" i="33" s="1"/>
  <c r="M73" i="33"/>
  <c r="N73" i="33" s="1"/>
  <c r="M72" i="33"/>
  <c r="N72" i="33" s="1"/>
  <c r="M71" i="33"/>
  <c r="N71" i="33" s="1"/>
  <c r="M70" i="33"/>
  <c r="M69" i="33"/>
  <c r="M68" i="33"/>
  <c r="N68" i="33" s="1"/>
  <c r="M67" i="33"/>
  <c r="N67" i="33" s="1"/>
  <c r="M66" i="33"/>
  <c r="N66" i="33" s="1"/>
  <c r="M65" i="33"/>
  <c r="N65" i="33" s="1"/>
  <c r="M64" i="33"/>
  <c r="N64" i="33" s="1"/>
  <c r="M63" i="33"/>
  <c r="N63" i="33" s="1"/>
  <c r="M62" i="33"/>
  <c r="N62" i="33" s="1"/>
  <c r="M61" i="33"/>
  <c r="N61" i="33" s="1"/>
  <c r="M60" i="33"/>
  <c r="N60" i="33" s="1"/>
  <c r="M59" i="33"/>
  <c r="N59" i="33" s="1"/>
  <c r="M58" i="33"/>
  <c r="M57" i="33"/>
  <c r="M56" i="33"/>
  <c r="N56" i="33" s="1"/>
  <c r="M55" i="33"/>
  <c r="N55" i="33" s="1"/>
  <c r="M54" i="33"/>
  <c r="N54" i="33" s="1"/>
  <c r="M53" i="33"/>
  <c r="N53" i="33" s="1"/>
  <c r="K46" i="33"/>
  <c r="G46" i="33"/>
  <c r="J46" i="33" s="1"/>
  <c r="M46" i="33" s="1"/>
  <c r="N46" i="33" s="1"/>
  <c r="K45" i="33"/>
  <c r="G45" i="33"/>
  <c r="J45" i="33" s="1"/>
  <c r="M45" i="33" s="1"/>
  <c r="N45" i="33" s="1"/>
  <c r="K44" i="33"/>
  <c r="G44" i="33"/>
  <c r="J44" i="33" s="1"/>
  <c r="M44" i="33" s="1"/>
  <c r="N44" i="33" s="1"/>
  <c r="K43" i="33"/>
  <c r="G43" i="33"/>
  <c r="J43" i="33" s="1"/>
  <c r="M43" i="33" s="1"/>
  <c r="N43" i="33" s="1"/>
  <c r="K42" i="33"/>
  <c r="G42" i="33"/>
  <c r="J42" i="33" s="1"/>
  <c r="M42" i="33" s="1"/>
  <c r="N42" i="33" s="1"/>
  <c r="K41" i="33"/>
  <c r="G41" i="33"/>
  <c r="J41" i="33" s="1"/>
  <c r="M41" i="33" s="1"/>
  <c r="N41" i="33" s="1"/>
  <c r="K40" i="33"/>
  <c r="G40" i="33"/>
  <c r="J40" i="33" s="1"/>
  <c r="M40" i="33" s="1"/>
  <c r="N40" i="33" s="1"/>
  <c r="K39" i="33"/>
  <c r="G39" i="33"/>
  <c r="J39" i="33" s="1"/>
  <c r="M39" i="33" s="1"/>
  <c r="N39" i="33" s="1"/>
  <c r="K38" i="33"/>
  <c r="G38" i="33"/>
  <c r="J38" i="33" s="1"/>
  <c r="M38" i="33" s="1"/>
  <c r="N38" i="33" s="1"/>
  <c r="K37" i="33"/>
  <c r="G37" i="33"/>
  <c r="J37" i="33" s="1"/>
  <c r="M37" i="33" s="1"/>
  <c r="N37" i="33" s="1"/>
  <c r="K36" i="33"/>
  <c r="G36" i="33"/>
  <c r="J36" i="33" s="1"/>
  <c r="M36" i="33" s="1"/>
  <c r="N36" i="33" s="1"/>
  <c r="K35" i="33"/>
  <c r="G35" i="33"/>
  <c r="J35" i="33" s="1"/>
  <c r="M35" i="33" s="1"/>
  <c r="N35" i="33" s="1"/>
  <c r="K34" i="33"/>
  <c r="G34" i="33"/>
  <c r="J34" i="33" s="1"/>
  <c r="M34" i="33" s="1"/>
  <c r="N34" i="33" s="1"/>
  <c r="K33" i="33"/>
  <c r="G33" i="33"/>
  <c r="J33" i="33" s="1"/>
  <c r="M33" i="33" s="1"/>
  <c r="N33" i="33" s="1"/>
  <c r="K32" i="33"/>
  <c r="G32" i="33"/>
  <c r="J32" i="33" s="1"/>
  <c r="M32" i="33" s="1"/>
  <c r="N32" i="33" s="1"/>
  <c r="K31" i="33"/>
  <c r="G31" i="33"/>
  <c r="J31" i="33" s="1"/>
  <c r="M31" i="33" s="1"/>
  <c r="N31" i="33" s="1"/>
  <c r="K30" i="33"/>
  <c r="G30" i="33"/>
  <c r="J30" i="33" s="1"/>
  <c r="M30" i="33" s="1"/>
  <c r="N30" i="33" s="1"/>
  <c r="K29" i="33"/>
  <c r="G29" i="33"/>
  <c r="J29" i="33" s="1"/>
  <c r="M29" i="33" s="1"/>
  <c r="N29" i="33" s="1"/>
  <c r="K28" i="33"/>
  <c r="G28" i="33"/>
  <c r="J28" i="33" s="1"/>
  <c r="M28" i="33" s="1"/>
  <c r="N28" i="33" s="1"/>
  <c r="K27" i="33"/>
  <c r="G27" i="33"/>
  <c r="J27" i="33" s="1"/>
  <c r="M27" i="33" s="1"/>
  <c r="N27" i="33" s="1"/>
  <c r="K26" i="33"/>
  <c r="G26" i="33"/>
  <c r="J26" i="33" s="1"/>
  <c r="M26" i="33" s="1"/>
  <c r="N26" i="33" s="1"/>
  <c r="K25" i="33"/>
  <c r="G25" i="33"/>
  <c r="J25" i="33" s="1"/>
  <c r="M25" i="33" s="1"/>
  <c r="N25" i="33" s="1"/>
  <c r="K24" i="33"/>
  <c r="G24" i="33"/>
  <c r="J24" i="33" s="1"/>
  <c r="M24" i="33" s="1"/>
  <c r="N24" i="33" s="1"/>
  <c r="K23" i="33"/>
  <c r="G23" i="33"/>
  <c r="J23" i="33" s="1"/>
  <c r="M23" i="33" s="1"/>
  <c r="N23" i="33" s="1"/>
  <c r="K22" i="33"/>
  <c r="G22" i="33"/>
  <c r="J22" i="33" s="1"/>
  <c r="M22" i="33" s="1"/>
  <c r="N22" i="33" s="1"/>
  <c r="K21" i="33"/>
  <c r="G21" i="33"/>
  <c r="J21" i="33" s="1"/>
  <c r="M21" i="33" s="1"/>
  <c r="N21" i="33" s="1"/>
  <c r="K20" i="33"/>
  <c r="G20" i="33"/>
  <c r="J20" i="33" s="1"/>
  <c r="M20" i="33" s="1"/>
  <c r="N20" i="33" s="1"/>
  <c r="K19" i="33"/>
  <c r="G19" i="33"/>
  <c r="J19" i="33" s="1"/>
  <c r="M19" i="33" s="1"/>
  <c r="N19" i="33" s="1"/>
  <c r="K18" i="33"/>
  <c r="G18" i="33"/>
  <c r="J18" i="33" s="1"/>
  <c r="M18" i="33" s="1"/>
  <c r="N18" i="33" s="1"/>
  <c r="K17" i="33"/>
  <c r="G17" i="33"/>
  <c r="J17" i="33" s="1"/>
  <c r="M17" i="33" s="1"/>
  <c r="N17" i="33" s="1"/>
  <c r="K16" i="33"/>
  <c r="G16" i="33"/>
  <c r="J16" i="33" s="1"/>
  <c r="M16" i="33" s="1"/>
  <c r="N16" i="33" s="1"/>
  <c r="K15" i="33"/>
  <c r="G15" i="33"/>
  <c r="J15" i="33" s="1"/>
  <c r="M15" i="33" s="1"/>
  <c r="N15" i="33" s="1"/>
  <c r="K14" i="33"/>
  <c r="G14" i="33"/>
  <c r="J14" i="33" s="1"/>
  <c r="M14" i="33" s="1"/>
  <c r="N14" i="33" s="1"/>
  <c r="K13" i="33"/>
  <c r="G13" i="33"/>
  <c r="J13" i="33" s="1"/>
  <c r="M13" i="33" s="1"/>
  <c r="N13" i="33" s="1"/>
  <c r="K12" i="33"/>
  <c r="G12" i="33"/>
  <c r="J12" i="33" s="1"/>
  <c r="M12" i="33" s="1"/>
  <c r="N12" i="33" s="1"/>
  <c r="K11" i="33"/>
  <c r="G11" i="33"/>
  <c r="J11" i="33" s="1"/>
  <c r="M11" i="33" s="1"/>
  <c r="N11" i="33" s="1"/>
  <c r="K10" i="33"/>
  <c r="G10" i="33"/>
  <c r="J10" i="33" s="1"/>
  <c r="M10" i="33" s="1"/>
  <c r="N10" i="33" s="1"/>
  <c r="K9" i="33"/>
  <c r="G9" i="33"/>
  <c r="J9" i="33" s="1"/>
  <c r="M9" i="33" s="1"/>
  <c r="N9" i="33" s="1"/>
  <c r="K8" i="33"/>
  <c r="G8" i="33"/>
  <c r="J8" i="33" s="1"/>
  <c r="M8" i="33" s="1"/>
  <c r="N8" i="33" s="1"/>
  <c r="K7" i="33"/>
  <c r="G7" i="33"/>
  <c r="J7" i="33" s="1"/>
  <c r="H299" i="32"/>
  <c r="I298" i="32"/>
  <c r="J298" i="32" s="1"/>
  <c r="I297" i="32"/>
  <c r="J297" i="32" s="1"/>
  <c r="I296" i="32"/>
  <c r="J296" i="32" s="1"/>
  <c r="I295" i="32"/>
  <c r="J295" i="32" s="1"/>
  <c r="I294" i="32"/>
  <c r="J294" i="32" s="1"/>
  <c r="I293" i="32"/>
  <c r="J293" i="32" s="1"/>
  <c r="I292" i="32"/>
  <c r="J292" i="32" s="1"/>
  <c r="I291" i="32"/>
  <c r="J291" i="32" s="1"/>
  <c r="I290" i="32"/>
  <c r="J290" i="32" s="1"/>
  <c r="I289" i="32"/>
  <c r="J289" i="32" s="1"/>
  <c r="I287" i="32"/>
  <c r="J287" i="32" s="1"/>
  <c r="I286" i="32"/>
  <c r="J286" i="32" s="1"/>
  <c r="I270" i="32"/>
  <c r="J270" i="32" s="1"/>
  <c r="I269" i="32"/>
  <c r="J269" i="32" s="1"/>
  <c r="G265" i="32"/>
  <c r="I255" i="20" s="1"/>
  <c r="G231" i="32"/>
  <c r="I218" i="20" s="1"/>
  <c r="M126" i="32"/>
  <c r="M114" i="32"/>
  <c r="M113" i="32"/>
  <c r="M92" i="32"/>
  <c r="N92" i="32" s="1"/>
  <c r="M91" i="32"/>
  <c r="N91" i="32" s="1"/>
  <c r="M90" i="32"/>
  <c r="N90" i="32" s="1"/>
  <c r="M89" i="32"/>
  <c r="N89" i="32" s="1"/>
  <c r="M88" i="32"/>
  <c r="N88" i="32" s="1"/>
  <c r="M87" i="32"/>
  <c r="N87" i="32" s="1"/>
  <c r="M86" i="32"/>
  <c r="N86" i="32" s="1"/>
  <c r="M85" i="32"/>
  <c r="N85" i="32" s="1"/>
  <c r="M84" i="32"/>
  <c r="N84" i="32" s="1"/>
  <c r="M83" i="32"/>
  <c r="N83" i="32" s="1"/>
  <c r="M82" i="32"/>
  <c r="N82" i="32" s="1"/>
  <c r="M81" i="32"/>
  <c r="N81" i="32" s="1"/>
  <c r="M80" i="32"/>
  <c r="N80" i="32" s="1"/>
  <c r="M79" i="32"/>
  <c r="N79" i="32" s="1"/>
  <c r="M78" i="32"/>
  <c r="N78" i="32" s="1"/>
  <c r="M77" i="32"/>
  <c r="N77" i="32" s="1"/>
  <c r="M76" i="32"/>
  <c r="N76" i="32" s="1"/>
  <c r="M75" i="32"/>
  <c r="N75" i="32" s="1"/>
  <c r="M74" i="32"/>
  <c r="N74" i="32" s="1"/>
  <c r="M73" i="32"/>
  <c r="N73" i="32" s="1"/>
  <c r="M72" i="32"/>
  <c r="N72" i="32" s="1"/>
  <c r="M71" i="32"/>
  <c r="N71" i="32" s="1"/>
  <c r="M70" i="32"/>
  <c r="N70" i="32" s="1"/>
  <c r="M69" i="32"/>
  <c r="N69" i="32" s="1"/>
  <c r="M68" i="32"/>
  <c r="N68" i="32" s="1"/>
  <c r="M66" i="32"/>
  <c r="N66" i="32" s="1"/>
  <c r="M65" i="32"/>
  <c r="N65" i="32" s="1"/>
  <c r="M64" i="32"/>
  <c r="N64" i="32" s="1"/>
  <c r="M63" i="32"/>
  <c r="N63" i="32" s="1"/>
  <c r="M62" i="32"/>
  <c r="N62" i="32" s="1"/>
  <c r="M61" i="32"/>
  <c r="N61" i="32" s="1"/>
  <c r="M60" i="32"/>
  <c r="N60" i="32" s="1"/>
  <c r="M59" i="32"/>
  <c r="N59" i="32" s="1"/>
  <c r="M58" i="32"/>
  <c r="N58" i="32" s="1"/>
  <c r="M57" i="32"/>
  <c r="N57" i="32" s="1"/>
  <c r="M56" i="32"/>
  <c r="N56" i="32" s="1"/>
  <c r="M55" i="32"/>
  <c r="N55" i="32" s="1"/>
  <c r="M54" i="32"/>
  <c r="N54" i="32" s="1"/>
  <c r="M53" i="32"/>
  <c r="N53" i="32" s="1"/>
  <c r="K46" i="32"/>
  <c r="G46" i="32"/>
  <c r="J46" i="32" s="1"/>
  <c r="M46" i="32" s="1"/>
  <c r="N46" i="32" s="1"/>
  <c r="K45" i="32"/>
  <c r="G45" i="32"/>
  <c r="J45" i="32" s="1"/>
  <c r="M45" i="32" s="1"/>
  <c r="N45" i="32" s="1"/>
  <c r="K44" i="32"/>
  <c r="G44" i="32"/>
  <c r="J44" i="32" s="1"/>
  <c r="M44" i="32" s="1"/>
  <c r="N44" i="32" s="1"/>
  <c r="K43" i="32"/>
  <c r="G43" i="32"/>
  <c r="J43" i="32" s="1"/>
  <c r="M43" i="32" s="1"/>
  <c r="N43" i="32" s="1"/>
  <c r="K42" i="32"/>
  <c r="G42" i="32"/>
  <c r="J42" i="32" s="1"/>
  <c r="M42" i="32" s="1"/>
  <c r="N42" i="32" s="1"/>
  <c r="K41" i="32"/>
  <c r="G41" i="32"/>
  <c r="J41" i="32" s="1"/>
  <c r="M41" i="32" s="1"/>
  <c r="N41" i="32" s="1"/>
  <c r="K40" i="32"/>
  <c r="G40" i="32"/>
  <c r="J40" i="32" s="1"/>
  <c r="M40" i="32" s="1"/>
  <c r="N40" i="32" s="1"/>
  <c r="K39" i="32"/>
  <c r="G39" i="32"/>
  <c r="J39" i="32" s="1"/>
  <c r="M39" i="32" s="1"/>
  <c r="N39" i="32" s="1"/>
  <c r="K38" i="32"/>
  <c r="G38" i="32"/>
  <c r="J38" i="32" s="1"/>
  <c r="M38" i="32" s="1"/>
  <c r="N38" i="32" s="1"/>
  <c r="K37" i="32"/>
  <c r="G37" i="32"/>
  <c r="J37" i="32" s="1"/>
  <c r="M37" i="32" s="1"/>
  <c r="N37" i="32" s="1"/>
  <c r="K36" i="32"/>
  <c r="G36" i="32"/>
  <c r="J36" i="32" s="1"/>
  <c r="M36" i="32" s="1"/>
  <c r="N36" i="32" s="1"/>
  <c r="K35" i="32"/>
  <c r="G35" i="32"/>
  <c r="J35" i="32" s="1"/>
  <c r="M35" i="32" s="1"/>
  <c r="N35" i="32" s="1"/>
  <c r="K34" i="32"/>
  <c r="G34" i="32"/>
  <c r="J34" i="32" s="1"/>
  <c r="M34" i="32" s="1"/>
  <c r="N34" i="32" s="1"/>
  <c r="K33" i="32"/>
  <c r="G33" i="32"/>
  <c r="J33" i="32" s="1"/>
  <c r="M33" i="32" s="1"/>
  <c r="N33" i="32" s="1"/>
  <c r="K32" i="32"/>
  <c r="G32" i="32"/>
  <c r="J32" i="32" s="1"/>
  <c r="M32" i="32" s="1"/>
  <c r="N32" i="32" s="1"/>
  <c r="K31" i="32"/>
  <c r="G31" i="32"/>
  <c r="J31" i="32" s="1"/>
  <c r="M31" i="32" s="1"/>
  <c r="N31" i="32" s="1"/>
  <c r="K30" i="32"/>
  <c r="G30" i="32"/>
  <c r="J30" i="32" s="1"/>
  <c r="M30" i="32" s="1"/>
  <c r="N30" i="32" s="1"/>
  <c r="K29" i="32"/>
  <c r="G29" i="32"/>
  <c r="J29" i="32" s="1"/>
  <c r="M29" i="32" s="1"/>
  <c r="N29" i="32" s="1"/>
  <c r="K28" i="32"/>
  <c r="G28" i="32"/>
  <c r="J28" i="32" s="1"/>
  <c r="M28" i="32" s="1"/>
  <c r="N28" i="32" s="1"/>
  <c r="K27" i="32"/>
  <c r="G27" i="32"/>
  <c r="J27" i="32" s="1"/>
  <c r="M27" i="32" s="1"/>
  <c r="N27" i="32" s="1"/>
  <c r="K26" i="32"/>
  <c r="G26" i="32"/>
  <c r="J26" i="32" s="1"/>
  <c r="M26" i="32" s="1"/>
  <c r="N26" i="32" s="1"/>
  <c r="K25" i="32"/>
  <c r="G25" i="32"/>
  <c r="J25" i="32" s="1"/>
  <c r="M25" i="32" s="1"/>
  <c r="N25" i="32" s="1"/>
  <c r="K24" i="32"/>
  <c r="G24" i="32"/>
  <c r="J24" i="32" s="1"/>
  <c r="M24" i="32" s="1"/>
  <c r="N24" i="32" s="1"/>
  <c r="K23" i="32"/>
  <c r="G23" i="32"/>
  <c r="J23" i="32" s="1"/>
  <c r="M23" i="32" s="1"/>
  <c r="N23" i="32" s="1"/>
  <c r="K22" i="32"/>
  <c r="G22" i="32"/>
  <c r="J22" i="32" s="1"/>
  <c r="M22" i="32" s="1"/>
  <c r="N22" i="32" s="1"/>
  <c r="K21" i="32"/>
  <c r="G21" i="32"/>
  <c r="J21" i="32" s="1"/>
  <c r="M21" i="32" s="1"/>
  <c r="N21" i="32" s="1"/>
  <c r="K20" i="32"/>
  <c r="G20" i="32"/>
  <c r="J20" i="32" s="1"/>
  <c r="M20" i="32" s="1"/>
  <c r="N20" i="32" s="1"/>
  <c r="K19" i="32"/>
  <c r="G19" i="32"/>
  <c r="J19" i="32" s="1"/>
  <c r="M19" i="32" s="1"/>
  <c r="N19" i="32" s="1"/>
  <c r="K18" i="32"/>
  <c r="G18" i="32"/>
  <c r="J18" i="32" s="1"/>
  <c r="M18" i="32" s="1"/>
  <c r="N18" i="32" s="1"/>
  <c r="K17" i="32"/>
  <c r="G17" i="32"/>
  <c r="J17" i="32" s="1"/>
  <c r="M17" i="32" s="1"/>
  <c r="N17" i="32" s="1"/>
  <c r="K16" i="32"/>
  <c r="G16" i="32"/>
  <c r="J16" i="32" s="1"/>
  <c r="M16" i="32" s="1"/>
  <c r="N16" i="32" s="1"/>
  <c r="K15" i="32"/>
  <c r="G15" i="32"/>
  <c r="J15" i="32" s="1"/>
  <c r="M15" i="32" s="1"/>
  <c r="N15" i="32" s="1"/>
  <c r="K14" i="32"/>
  <c r="G14" i="32"/>
  <c r="J14" i="32" s="1"/>
  <c r="M14" i="32" s="1"/>
  <c r="N14" i="32" s="1"/>
  <c r="K13" i="32"/>
  <c r="G13" i="32"/>
  <c r="J13" i="32" s="1"/>
  <c r="M13" i="32" s="1"/>
  <c r="N13" i="32" s="1"/>
  <c r="K12" i="32"/>
  <c r="G12" i="32"/>
  <c r="J12" i="32" s="1"/>
  <c r="M12" i="32" s="1"/>
  <c r="N12" i="32" s="1"/>
  <c r="K11" i="32"/>
  <c r="G11" i="32"/>
  <c r="J11" i="32" s="1"/>
  <c r="M11" i="32" s="1"/>
  <c r="N11" i="32" s="1"/>
  <c r="K10" i="32"/>
  <c r="G10" i="32"/>
  <c r="J10" i="32" s="1"/>
  <c r="M10" i="32" s="1"/>
  <c r="N10" i="32" s="1"/>
  <c r="K9" i="32"/>
  <c r="G9" i="32"/>
  <c r="J9" i="32" s="1"/>
  <c r="M9" i="32" s="1"/>
  <c r="N9" i="32" s="1"/>
  <c r="K8" i="32"/>
  <c r="G8" i="32"/>
  <c r="J8" i="32" s="1"/>
  <c r="M8" i="32" s="1"/>
  <c r="N8" i="32" s="1"/>
  <c r="K7" i="32"/>
  <c r="G7" i="32"/>
  <c r="J7" i="32" s="1"/>
  <c r="M7" i="32" s="1"/>
  <c r="N7" i="32" s="1"/>
  <c r="H299" i="31"/>
  <c r="G299" i="31"/>
  <c r="I298" i="31"/>
  <c r="J298" i="31" s="1"/>
  <c r="I297" i="31"/>
  <c r="J297" i="31" s="1"/>
  <c r="I296" i="31"/>
  <c r="J296" i="31" s="1"/>
  <c r="I295" i="31"/>
  <c r="J295" i="31" s="1"/>
  <c r="I294" i="31"/>
  <c r="J294" i="31" s="1"/>
  <c r="I293" i="31"/>
  <c r="J293" i="31" s="1"/>
  <c r="I292" i="31"/>
  <c r="I291" i="31"/>
  <c r="J291" i="31" s="1"/>
  <c r="I290" i="31"/>
  <c r="J290" i="31" s="1"/>
  <c r="I289" i="31"/>
  <c r="J289" i="31" s="1"/>
  <c r="I288" i="31"/>
  <c r="J288" i="31" s="1"/>
  <c r="I287" i="31"/>
  <c r="J287" i="31" s="1"/>
  <c r="I286" i="31"/>
  <c r="J286" i="31" s="1"/>
  <c r="I270" i="31"/>
  <c r="J270" i="31" s="1"/>
  <c r="I269" i="31"/>
  <c r="J269" i="31" s="1"/>
  <c r="G265" i="31"/>
  <c r="H255" i="20" s="1"/>
  <c r="G231" i="31"/>
  <c r="H218" i="20" s="1"/>
  <c r="M92" i="31"/>
  <c r="N92" i="31" s="1"/>
  <c r="M91" i="31"/>
  <c r="N91" i="31" s="1"/>
  <c r="M90" i="31"/>
  <c r="N90" i="31" s="1"/>
  <c r="M89" i="31"/>
  <c r="N89" i="31" s="1"/>
  <c r="M88" i="31"/>
  <c r="M87" i="31"/>
  <c r="N87" i="31" s="1"/>
  <c r="M86" i="31"/>
  <c r="N86" i="31" s="1"/>
  <c r="M85" i="31"/>
  <c r="N85" i="31" s="1"/>
  <c r="M84" i="31"/>
  <c r="N84" i="31" s="1"/>
  <c r="M83" i="31"/>
  <c r="N83" i="31" s="1"/>
  <c r="M82" i="31"/>
  <c r="N82" i="31" s="1"/>
  <c r="M81" i="31"/>
  <c r="N81" i="31" s="1"/>
  <c r="M80" i="31"/>
  <c r="N80" i="31" s="1"/>
  <c r="M79" i="31"/>
  <c r="N79" i="31" s="1"/>
  <c r="M78" i="31"/>
  <c r="N78" i="31" s="1"/>
  <c r="M77" i="31"/>
  <c r="N77" i="31" s="1"/>
  <c r="M76" i="31"/>
  <c r="M75" i="31"/>
  <c r="N75" i="31" s="1"/>
  <c r="M74" i="31"/>
  <c r="N74" i="31" s="1"/>
  <c r="M73" i="31"/>
  <c r="N73" i="31" s="1"/>
  <c r="M72" i="31"/>
  <c r="N72" i="31" s="1"/>
  <c r="M71" i="31"/>
  <c r="N71" i="31" s="1"/>
  <c r="M70" i="31"/>
  <c r="N70" i="31" s="1"/>
  <c r="M69" i="31"/>
  <c r="N69" i="31" s="1"/>
  <c r="M68" i="31"/>
  <c r="N68" i="31" s="1"/>
  <c r="M67" i="31"/>
  <c r="N67" i="31" s="1"/>
  <c r="M66" i="31"/>
  <c r="N66" i="31" s="1"/>
  <c r="M65" i="31"/>
  <c r="N65" i="31" s="1"/>
  <c r="M64" i="31"/>
  <c r="M63" i="31"/>
  <c r="N63" i="31" s="1"/>
  <c r="M62" i="31"/>
  <c r="N62" i="31" s="1"/>
  <c r="M61" i="31"/>
  <c r="N61" i="31" s="1"/>
  <c r="M60" i="31"/>
  <c r="N60" i="31" s="1"/>
  <c r="M59" i="31"/>
  <c r="N59" i="31" s="1"/>
  <c r="M58" i="31"/>
  <c r="N58" i="31" s="1"/>
  <c r="M57" i="31"/>
  <c r="N57" i="31" s="1"/>
  <c r="M56" i="31"/>
  <c r="N56" i="31" s="1"/>
  <c r="M55" i="31"/>
  <c r="N55" i="31" s="1"/>
  <c r="M54" i="31"/>
  <c r="N54" i="31" s="1"/>
  <c r="M53" i="31"/>
  <c r="N53" i="31" s="1"/>
  <c r="K46" i="31"/>
  <c r="G46" i="31"/>
  <c r="J46" i="31" s="1"/>
  <c r="M46" i="31" s="1"/>
  <c r="N46" i="31" s="1"/>
  <c r="K45" i="31"/>
  <c r="G45" i="31"/>
  <c r="J45" i="31" s="1"/>
  <c r="M45" i="31" s="1"/>
  <c r="N45" i="31" s="1"/>
  <c r="K44" i="31"/>
  <c r="G44" i="31"/>
  <c r="J44" i="31" s="1"/>
  <c r="M44" i="31" s="1"/>
  <c r="N44" i="31" s="1"/>
  <c r="K43" i="31"/>
  <c r="G43" i="31"/>
  <c r="J43" i="31" s="1"/>
  <c r="M43" i="31" s="1"/>
  <c r="N43" i="31" s="1"/>
  <c r="K42" i="31"/>
  <c r="G42" i="31"/>
  <c r="J42" i="31" s="1"/>
  <c r="M42" i="31" s="1"/>
  <c r="N42" i="31" s="1"/>
  <c r="K41" i="31"/>
  <c r="G41" i="31"/>
  <c r="J41" i="31" s="1"/>
  <c r="M41" i="31" s="1"/>
  <c r="N41" i="31" s="1"/>
  <c r="K40" i="31"/>
  <c r="G40" i="31"/>
  <c r="J40" i="31" s="1"/>
  <c r="M40" i="31" s="1"/>
  <c r="N40" i="31" s="1"/>
  <c r="K39" i="31"/>
  <c r="G39" i="31"/>
  <c r="J39" i="31" s="1"/>
  <c r="M39" i="31" s="1"/>
  <c r="N39" i="31" s="1"/>
  <c r="K38" i="31"/>
  <c r="G38" i="31"/>
  <c r="J38" i="31" s="1"/>
  <c r="M38" i="31" s="1"/>
  <c r="N38" i="31" s="1"/>
  <c r="K37" i="31"/>
  <c r="G37" i="31"/>
  <c r="J37" i="31" s="1"/>
  <c r="M37" i="31" s="1"/>
  <c r="N37" i="31" s="1"/>
  <c r="K36" i="31"/>
  <c r="G36" i="31"/>
  <c r="J36" i="31" s="1"/>
  <c r="M36" i="31" s="1"/>
  <c r="N36" i="31" s="1"/>
  <c r="K35" i="31"/>
  <c r="G35" i="31"/>
  <c r="J35" i="31" s="1"/>
  <c r="M35" i="31" s="1"/>
  <c r="N35" i="31" s="1"/>
  <c r="K34" i="31"/>
  <c r="G34" i="31"/>
  <c r="J34" i="31" s="1"/>
  <c r="M34" i="31" s="1"/>
  <c r="N34" i="31" s="1"/>
  <c r="K33" i="31"/>
  <c r="G33" i="31"/>
  <c r="J33" i="31" s="1"/>
  <c r="M33" i="31" s="1"/>
  <c r="N33" i="31" s="1"/>
  <c r="K32" i="31"/>
  <c r="G32" i="31"/>
  <c r="J32" i="31" s="1"/>
  <c r="M32" i="31" s="1"/>
  <c r="N32" i="31" s="1"/>
  <c r="K31" i="31"/>
  <c r="G31" i="31"/>
  <c r="J31" i="31" s="1"/>
  <c r="M31" i="31" s="1"/>
  <c r="N31" i="31" s="1"/>
  <c r="K30" i="31"/>
  <c r="G30" i="31"/>
  <c r="J30" i="31" s="1"/>
  <c r="M30" i="31" s="1"/>
  <c r="N30" i="31" s="1"/>
  <c r="K29" i="31"/>
  <c r="G29" i="31"/>
  <c r="J29" i="31" s="1"/>
  <c r="M29" i="31" s="1"/>
  <c r="N29" i="31" s="1"/>
  <c r="K28" i="31"/>
  <c r="G28" i="31"/>
  <c r="J28" i="31" s="1"/>
  <c r="M28" i="31" s="1"/>
  <c r="N28" i="31" s="1"/>
  <c r="K27" i="31"/>
  <c r="G27" i="31"/>
  <c r="J27" i="31" s="1"/>
  <c r="M27" i="31" s="1"/>
  <c r="N27" i="31" s="1"/>
  <c r="K26" i="31"/>
  <c r="G26" i="31"/>
  <c r="J26" i="31" s="1"/>
  <c r="M26" i="31" s="1"/>
  <c r="N26" i="31" s="1"/>
  <c r="K25" i="31"/>
  <c r="G25" i="31"/>
  <c r="J25" i="31" s="1"/>
  <c r="M25" i="31" s="1"/>
  <c r="N25" i="31" s="1"/>
  <c r="K24" i="31"/>
  <c r="G24" i="31"/>
  <c r="J24" i="31" s="1"/>
  <c r="M24" i="31" s="1"/>
  <c r="N24" i="31" s="1"/>
  <c r="K23" i="31"/>
  <c r="G23" i="31"/>
  <c r="J23" i="31" s="1"/>
  <c r="M23" i="31" s="1"/>
  <c r="N23" i="31" s="1"/>
  <c r="K22" i="31"/>
  <c r="G22" i="31"/>
  <c r="J22" i="31" s="1"/>
  <c r="M22" i="31" s="1"/>
  <c r="N22" i="31" s="1"/>
  <c r="K21" i="31"/>
  <c r="G21" i="31"/>
  <c r="J21" i="31" s="1"/>
  <c r="M21" i="31" s="1"/>
  <c r="N21" i="31" s="1"/>
  <c r="K20" i="31"/>
  <c r="G20" i="31"/>
  <c r="J20" i="31" s="1"/>
  <c r="M20" i="31" s="1"/>
  <c r="N20" i="31" s="1"/>
  <c r="K19" i="31"/>
  <c r="G19" i="31"/>
  <c r="J19" i="31" s="1"/>
  <c r="M19" i="31" s="1"/>
  <c r="N19" i="31" s="1"/>
  <c r="K18" i="31"/>
  <c r="G18" i="31"/>
  <c r="J18" i="31" s="1"/>
  <c r="M18" i="31" s="1"/>
  <c r="N18" i="31" s="1"/>
  <c r="K17" i="31"/>
  <c r="G17" i="31"/>
  <c r="J17" i="31" s="1"/>
  <c r="M17" i="31" s="1"/>
  <c r="N17" i="31" s="1"/>
  <c r="K16" i="31"/>
  <c r="G16" i="31"/>
  <c r="J16" i="31" s="1"/>
  <c r="M16" i="31" s="1"/>
  <c r="N16" i="31" s="1"/>
  <c r="K15" i="31"/>
  <c r="G15" i="31"/>
  <c r="J15" i="31" s="1"/>
  <c r="M15" i="31" s="1"/>
  <c r="N15" i="31" s="1"/>
  <c r="K14" i="31"/>
  <c r="G14" i="31"/>
  <c r="J14" i="31" s="1"/>
  <c r="M14" i="31" s="1"/>
  <c r="N14" i="31" s="1"/>
  <c r="K13" i="31"/>
  <c r="G13" i="31"/>
  <c r="J13" i="31" s="1"/>
  <c r="M13" i="31" s="1"/>
  <c r="N13" i="31" s="1"/>
  <c r="K12" i="31"/>
  <c r="G12" i="31"/>
  <c r="J12" i="31" s="1"/>
  <c r="M12" i="31" s="1"/>
  <c r="N12" i="31" s="1"/>
  <c r="K11" i="31"/>
  <c r="G11" i="31"/>
  <c r="J11" i="31" s="1"/>
  <c r="M11" i="31" s="1"/>
  <c r="N11" i="31" s="1"/>
  <c r="K10" i="31"/>
  <c r="G10" i="31"/>
  <c r="J10" i="31" s="1"/>
  <c r="M10" i="31" s="1"/>
  <c r="N10" i="31" s="1"/>
  <c r="G9" i="31"/>
  <c r="J9" i="31" s="1"/>
  <c r="K9" i="31" s="1"/>
  <c r="K8" i="31"/>
  <c r="G8" i="31"/>
  <c r="J8" i="31" s="1"/>
  <c r="M8" i="31" s="1"/>
  <c r="N8" i="31" s="1"/>
  <c r="K7" i="31"/>
  <c r="G7" i="31"/>
  <c r="J7" i="31" s="1"/>
  <c r="M7" i="31" s="1"/>
  <c r="N7" i="31" s="1"/>
  <c r="H299" i="30"/>
  <c r="G299" i="30"/>
  <c r="I298" i="30"/>
  <c r="J298" i="30" s="1"/>
  <c r="I297" i="30"/>
  <c r="J297" i="30" s="1"/>
  <c r="I296" i="30"/>
  <c r="J296" i="30" s="1"/>
  <c r="I295" i="30"/>
  <c r="J295" i="30" s="1"/>
  <c r="I294" i="30"/>
  <c r="J294" i="30" s="1"/>
  <c r="I293" i="30"/>
  <c r="J293" i="30" s="1"/>
  <c r="I292" i="30"/>
  <c r="J292" i="30" s="1"/>
  <c r="I291" i="30"/>
  <c r="J291" i="30" s="1"/>
  <c r="I290" i="30"/>
  <c r="I289" i="30"/>
  <c r="J289" i="30" s="1"/>
  <c r="I288" i="30"/>
  <c r="J288" i="30" s="1"/>
  <c r="I287" i="30"/>
  <c r="J287" i="30" s="1"/>
  <c r="I286" i="30"/>
  <c r="J286" i="30" s="1"/>
  <c r="I270" i="30"/>
  <c r="J270" i="30" s="1"/>
  <c r="I269" i="30"/>
  <c r="J269" i="30" s="1"/>
  <c r="G265" i="30"/>
  <c r="G255" i="20" s="1"/>
  <c r="G231" i="30"/>
  <c r="G218" i="20" s="1"/>
  <c r="M92" i="30"/>
  <c r="N92" i="30" s="1"/>
  <c r="M91" i="30"/>
  <c r="N91" i="30" s="1"/>
  <c r="M90" i="30"/>
  <c r="N90" i="30" s="1"/>
  <c r="M89" i="30"/>
  <c r="N89" i="30" s="1"/>
  <c r="M88" i="30"/>
  <c r="N88" i="30" s="1"/>
  <c r="M87" i="30"/>
  <c r="N87" i="30" s="1"/>
  <c r="M86" i="30"/>
  <c r="N86" i="30" s="1"/>
  <c r="M85" i="30"/>
  <c r="N85" i="30" s="1"/>
  <c r="M84" i="30"/>
  <c r="M83" i="30"/>
  <c r="N83" i="30" s="1"/>
  <c r="M82" i="30"/>
  <c r="N82" i="30" s="1"/>
  <c r="M81" i="30"/>
  <c r="N81" i="30" s="1"/>
  <c r="M79" i="30"/>
  <c r="N79" i="30" s="1"/>
  <c r="M78" i="30"/>
  <c r="N78" i="30" s="1"/>
  <c r="M77" i="30"/>
  <c r="N77" i="30" s="1"/>
  <c r="M76" i="30"/>
  <c r="N76" i="30" s="1"/>
  <c r="M75" i="30"/>
  <c r="M74" i="30"/>
  <c r="N74" i="30" s="1"/>
  <c r="M73" i="30"/>
  <c r="N73" i="30" s="1"/>
  <c r="M72" i="30"/>
  <c r="M71" i="30"/>
  <c r="N71" i="30" s="1"/>
  <c r="M70" i="30"/>
  <c r="N70" i="30" s="1"/>
  <c r="M69" i="30"/>
  <c r="N69" i="30" s="1"/>
  <c r="M68" i="30"/>
  <c r="N68" i="30" s="1"/>
  <c r="M67" i="30"/>
  <c r="N67" i="30" s="1"/>
  <c r="M66" i="30"/>
  <c r="N66" i="30" s="1"/>
  <c r="M65" i="30"/>
  <c r="N65" i="30" s="1"/>
  <c r="M64" i="30"/>
  <c r="N64" i="30" s="1"/>
  <c r="M63" i="30"/>
  <c r="N63" i="30" s="1"/>
  <c r="M62" i="30"/>
  <c r="N62" i="30" s="1"/>
  <c r="M61" i="30"/>
  <c r="N61" i="30" s="1"/>
  <c r="M60" i="30"/>
  <c r="M59" i="30"/>
  <c r="N59" i="30" s="1"/>
  <c r="M58" i="30"/>
  <c r="N58" i="30" s="1"/>
  <c r="M57" i="30"/>
  <c r="N57" i="30" s="1"/>
  <c r="M56" i="30"/>
  <c r="N56" i="30" s="1"/>
  <c r="M55" i="30"/>
  <c r="N55" i="30" s="1"/>
  <c r="M54" i="30"/>
  <c r="N54" i="30" s="1"/>
  <c r="M53" i="30"/>
  <c r="N53" i="30" s="1"/>
  <c r="K46" i="30"/>
  <c r="G46" i="30"/>
  <c r="J46" i="30" s="1"/>
  <c r="M46" i="30" s="1"/>
  <c r="N46" i="30" s="1"/>
  <c r="K45" i="30"/>
  <c r="G45" i="30"/>
  <c r="J45" i="30" s="1"/>
  <c r="M45" i="30" s="1"/>
  <c r="N45" i="30" s="1"/>
  <c r="K44" i="30"/>
  <c r="G44" i="30"/>
  <c r="J44" i="30" s="1"/>
  <c r="M44" i="30" s="1"/>
  <c r="N44" i="30" s="1"/>
  <c r="K43" i="30"/>
  <c r="G43" i="30"/>
  <c r="J43" i="30" s="1"/>
  <c r="M43" i="30" s="1"/>
  <c r="N43" i="30" s="1"/>
  <c r="K42" i="30"/>
  <c r="G42" i="30"/>
  <c r="J42" i="30" s="1"/>
  <c r="M42" i="30" s="1"/>
  <c r="N42" i="30" s="1"/>
  <c r="K41" i="30"/>
  <c r="G41" i="30"/>
  <c r="J41" i="30" s="1"/>
  <c r="M41" i="30" s="1"/>
  <c r="N41" i="30" s="1"/>
  <c r="K40" i="30"/>
  <c r="G40" i="30"/>
  <c r="J40" i="30" s="1"/>
  <c r="M40" i="30" s="1"/>
  <c r="N40" i="30" s="1"/>
  <c r="K39" i="30"/>
  <c r="G39" i="30"/>
  <c r="J39" i="30" s="1"/>
  <c r="M39" i="30" s="1"/>
  <c r="N39" i="30" s="1"/>
  <c r="K38" i="30"/>
  <c r="G38" i="30"/>
  <c r="J38" i="30" s="1"/>
  <c r="M38" i="30" s="1"/>
  <c r="N38" i="30" s="1"/>
  <c r="K37" i="30"/>
  <c r="G37" i="30"/>
  <c r="J37" i="30" s="1"/>
  <c r="M37" i="30" s="1"/>
  <c r="N37" i="30" s="1"/>
  <c r="K36" i="30"/>
  <c r="G36" i="30"/>
  <c r="J36" i="30" s="1"/>
  <c r="M36" i="30" s="1"/>
  <c r="N36" i="30" s="1"/>
  <c r="K35" i="30"/>
  <c r="G35" i="30"/>
  <c r="J35" i="30" s="1"/>
  <c r="M35" i="30" s="1"/>
  <c r="N35" i="30" s="1"/>
  <c r="K34" i="30"/>
  <c r="G34" i="30"/>
  <c r="J34" i="30" s="1"/>
  <c r="M34" i="30" s="1"/>
  <c r="N34" i="30" s="1"/>
  <c r="K33" i="30"/>
  <c r="G33" i="30"/>
  <c r="J33" i="30" s="1"/>
  <c r="M33" i="30" s="1"/>
  <c r="N33" i="30" s="1"/>
  <c r="K32" i="30"/>
  <c r="G32" i="30"/>
  <c r="J32" i="30" s="1"/>
  <c r="M32" i="30" s="1"/>
  <c r="N32" i="30" s="1"/>
  <c r="K31" i="30"/>
  <c r="G31" i="30"/>
  <c r="J31" i="30" s="1"/>
  <c r="M31" i="30" s="1"/>
  <c r="N31" i="30" s="1"/>
  <c r="K30" i="30"/>
  <c r="G30" i="30"/>
  <c r="J30" i="30" s="1"/>
  <c r="M30" i="30" s="1"/>
  <c r="N30" i="30" s="1"/>
  <c r="K29" i="30"/>
  <c r="G29" i="30"/>
  <c r="J29" i="30" s="1"/>
  <c r="M29" i="30" s="1"/>
  <c r="N29" i="30" s="1"/>
  <c r="K28" i="30"/>
  <c r="G28" i="30"/>
  <c r="J28" i="30" s="1"/>
  <c r="M28" i="30" s="1"/>
  <c r="N28" i="30" s="1"/>
  <c r="K27" i="30"/>
  <c r="G27" i="30"/>
  <c r="J27" i="30" s="1"/>
  <c r="M27" i="30" s="1"/>
  <c r="N27" i="30" s="1"/>
  <c r="K26" i="30"/>
  <c r="G26" i="30"/>
  <c r="J26" i="30" s="1"/>
  <c r="M26" i="30" s="1"/>
  <c r="N26" i="30" s="1"/>
  <c r="K25" i="30"/>
  <c r="G25" i="30"/>
  <c r="J25" i="30" s="1"/>
  <c r="M25" i="30" s="1"/>
  <c r="N25" i="30" s="1"/>
  <c r="K24" i="30"/>
  <c r="G24" i="30"/>
  <c r="J24" i="30" s="1"/>
  <c r="M24" i="30" s="1"/>
  <c r="N24" i="30" s="1"/>
  <c r="K23" i="30"/>
  <c r="G23" i="30"/>
  <c r="J23" i="30" s="1"/>
  <c r="M23" i="30" s="1"/>
  <c r="N23" i="30" s="1"/>
  <c r="K22" i="30"/>
  <c r="G22" i="30"/>
  <c r="J22" i="30" s="1"/>
  <c r="M22" i="30" s="1"/>
  <c r="N22" i="30" s="1"/>
  <c r="K21" i="30"/>
  <c r="G21" i="30"/>
  <c r="J21" i="30" s="1"/>
  <c r="M21" i="30" s="1"/>
  <c r="N21" i="30" s="1"/>
  <c r="K20" i="30"/>
  <c r="G20" i="30"/>
  <c r="J20" i="30" s="1"/>
  <c r="M20" i="30" s="1"/>
  <c r="N20" i="30" s="1"/>
  <c r="K19" i="30"/>
  <c r="G19" i="30"/>
  <c r="J19" i="30" s="1"/>
  <c r="M19" i="30" s="1"/>
  <c r="N19" i="30" s="1"/>
  <c r="K18" i="30"/>
  <c r="G18" i="30"/>
  <c r="J18" i="30" s="1"/>
  <c r="M18" i="30" s="1"/>
  <c r="N18" i="30" s="1"/>
  <c r="K17" i="30"/>
  <c r="G17" i="30"/>
  <c r="J17" i="30" s="1"/>
  <c r="M17" i="30" s="1"/>
  <c r="N17" i="30" s="1"/>
  <c r="K16" i="30"/>
  <c r="G16" i="30"/>
  <c r="J16" i="30" s="1"/>
  <c r="M16" i="30" s="1"/>
  <c r="N16" i="30" s="1"/>
  <c r="K15" i="30"/>
  <c r="G15" i="30"/>
  <c r="J15" i="30" s="1"/>
  <c r="M15" i="30" s="1"/>
  <c r="N15" i="30" s="1"/>
  <c r="K14" i="30"/>
  <c r="G14" i="30"/>
  <c r="J14" i="30" s="1"/>
  <c r="M14" i="30" s="1"/>
  <c r="N14" i="30" s="1"/>
  <c r="K13" i="30"/>
  <c r="G13" i="30"/>
  <c r="J13" i="30" s="1"/>
  <c r="M13" i="30" s="1"/>
  <c r="N13" i="30" s="1"/>
  <c r="K12" i="30"/>
  <c r="G12" i="30"/>
  <c r="J12" i="30" s="1"/>
  <c r="M12" i="30" s="1"/>
  <c r="N12" i="30" s="1"/>
  <c r="K11" i="30"/>
  <c r="G11" i="30"/>
  <c r="J11" i="30" s="1"/>
  <c r="M11" i="30" s="1"/>
  <c r="N11" i="30" s="1"/>
  <c r="K10" i="30"/>
  <c r="G10" i="30"/>
  <c r="J10" i="30" s="1"/>
  <c r="M10" i="30" s="1"/>
  <c r="N10" i="30" s="1"/>
  <c r="K9" i="30"/>
  <c r="G9" i="30"/>
  <c r="J9" i="30" s="1"/>
  <c r="M9" i="30" s="1"/>
  <c r="N9" i="30" s="1"/>
  <c r="K8" i="30"/>
  <c r="G8" i="30"/>
  <c r="J8" i="30" s="1"/>
  <c r="M8" i="30" s="1"/>
  <c r="N8" i="30" s="1"/>
  <c r="K7" i="30"/>
  <c r="G7" i="30"/>
  <c r="J7" i="30" s="1"/>
  <c r="M7" i="30" s="1"/>
  <c r="N7" i="30" s="1"/>
  <c r="H299" i="29"/>
  <c r="G299" i="29"/>
  <c r="I298" i="29"/>
  <c r="J298" i="29" s="1"/>
  <c r="I297" i="29"/>
  <c r="J297" i="29" s="1"/>
  <c r="I296" i="29"/>
  <c r="J296" i="29" s="1"/>
  <c r="I295" i="29"/>
  <c r="J295" i="29" s="1"/>
  <c r="I294" i="29"/>
  <c r="J294" i="29" s="1"/>
  <c r="I293" i="29"/>
  <c r="J293" i="29" s="1"/>
  <c r="I292" i="29"/>
  <c r="J292" i="29" s="1"/>
  <c r="I291" i="29"/>
  <c r="I290" i="29"/>
  <c r="J290" i="29" s="1"/>
  <c r="I289" i="29"/>
  <c r="J289" i="29" s="1"/>
  <c r="I288" i="29"/>
  <c r="J288" i="29" s="1"/>
  <c r="I287" i="29"/>
  <c r="J287" i="29" s="1"/>
  <c r="I286" i="29"/>
  <c r="J286" i="29" s="1"/>
  <c r="I270" i="29"/>
  <c r="J270" i="29" s="1"/>
  <c r="I269" i="29"/>
  <c r="J269" i="29" s="1"/>
  <c r="G265" i="29"/>
  <c r="F255" i="20" s="1"/>
  <c r="G231" i="29"/>
  <c r="F218" i="20" s="1"/>
  <c r="M92" i="29"/>
  <c r="N92" i="29" s="1"/>
  <c r="M91" i="29"/>
  <c r="N91" i="29" s="1"/>
  <c r="M90" i="29"/>
  <c r="N90" i="29" s="1"/>
  <c r="M89" i="29"/>
  <c r="N89" i="29" s="1"/>
  <c r="M88" i="29"/>
  <c r="N88" i="29" s="1"/>
  <c r="M87" i="29"/>
  <c r="M86" i="29"/>
  <c r="N86" i="29" s="1"/>
  <c r="M85" i="29"/>
  <c r="N85" i="29" s="1"/>
  <c r="M84" i="29"/>
  <c r="N84" i="29" s="1"/>
  <c r="M83" i="29"/>
  <c r="N83" i="29" s="1"/>
  <c r="M82" i="29"/>
  <c r="N82" i="29" s="1"/>
  <c r="M81" i="29"/>
  <c r="N81" i="29" s="1"/>
  <c r="M80" i="29"/>
  <c r="N80" i="29" s="1"/>
  <c r="M79" i="29"/>
  <c r="N79" i="29" s="1"/>
  <c r="M78" i="29"/>
  <c r="N78" i="29" s="1"/>
  <c r="M77" i="29"/>
  <c r="N77" i="29" s="1"/>
  <c r="M76" i="29"/>
  <c r="N76" i="29" s="1"/>
  <c r="M75" i="29"/>
  <c r="M74" i="29"/>
  <c r="N74" i="29" s="1"/>
  <c r="M73" i="29"/>
  <c r="N73" i="29" s="1"/>
  <c r="M72" i="29"/>
  <c r="N72" i="29" s="1"/>
  <c r="M71" i="29"/>
  <c r="N71" i="29" s="1"/>
  <c r="M70" i="29"/>
  <c r="N70" i="29" s="1"/>
  <c r="M69" i="29"/>
  <c r="N69" i="29" s="1"/>
  <c r="M68" i="29"/>
  <c r="N68" i="29" s="1"/>
  <c r="M67" i="29"/>
  <c r="N67" i="29" s="1"/>
  <c r="M66" i="29"/>
  <c r="N66" i="29" s="1"/>
  <c r="M65" i="29"/>
  <c r="N65" i="29" s="1"/>
  <c r="M64" i="29"/>
  <c r="N64" i="29" s="1"/>
  <c r="M63" i="29"/>
  <c r="M62" i="29"/>
  <c r="N62" i="29" s="1"/>
  <c r="M61" i="29"/>
  <c r="N61" i="29" s="1"/>
  <c r="M60" i="29"/>
  <c r="N60" i="29" s="1"/>
  <c r="M59" i="29"/>
  <c r="N59" i="29" s="1"/>
  <c r="M58" i="29"/>
  <c r="N58" i="29" s="1"/>
  <c r="M57" i="29"/>
  <c r="N57" i="29" s="1"/>
  <c r="M56" i="29"/>
  <c r="N56" i="29" s="1"/>
  <c r="M55" i="29"/>
  <c r="N55" i="29" s="1"/>
  <c r="M54" i="29"/>
  <c r="N54" i="29" s="1"/>
  <c r="M53" i="29"/>
  <c r="N53" i="29" s="1"/>
  <c r="K46" i="29"/>
  <c r="G46" i="29"/>
  <c r="J46" i="29" s="1"/>
  <c r="M46" i="29" s="1"/>
  <c r="N46" i="29" s="1"/>
  <c r="K45" i="29"/>
  <c r="G45" i="29"/>
  <c r="J45" i="29" s="1"/>
  <c r="M45" i="29" s="1"/>
  <c r="N45" i="29" s="1"/>
  <c r="K44" i="29"/>
  <c r="G44" i="29"/>
  <c r="J44" i="29" s="1"/>
  <c r="M44" i="29" s="1"/>
  <c r="N44" i="29" s="1"/>
  <c r="K43" i="29"/>
  <c r="G43" i="29"/>
  <c r="J43" i="29" s="1"/>
  <c r="M43" i="29" s="1"/>
  <c r="N43" i="29" s="1"/>
  <c r="K42" i="29"/>
  <c r="G42" i="29"/>
  <c r="J42" i="29" s="1"/>
  <c r="M42" i="29" s="1"/>
  <c r="N42" i="29" s="1"/>
  <c r="K41" i="29"/>
  <c r="G41" i="29"/>
  <c r="J41" i="29" s="1"/>
  <c r="M41" i="29" s="1"/>
  <c r="N41" i="29" s="1"/>
  <c r="K40" i="29"/>
  <c r="G40" i="29"/>
  <c r="J40" i="29" s="1"/>
  <c r="M40" i="29" s="1"/>
  <c r="N40" i="29" s="1"/>
  <c r="K39" i="29"/>
  <c r="G39" i="29"/>
  <c r="J39" i="29" s="1"/>
  <c r="M39" i="29" s="1"/>
  <c r="N39" i="29" s="1"/>
  <c r="K38" i="29"/>
  <c r="G38" i="29"/>
  <c r="J38" i="29" s="1"/>
  <c r="M38" i="29" s="1"/>
  <c r="N38" i="29" s="1"/>
  <c r="K37" i="29"/>
  <c r="G37" i="29"/>
  <c r="J37" i="29" s="1"/>
  <c r="M37" i="29" s="1"/>
  <c r="N37" i="29" s="1"/>
  <c r="K36" i="29"/>
  <c r="G36" i="29"/>
  <c r="J36" i="29" s="1"/>
  <c r="M36" i="29" s="1"/>
  <c r="N36" i="29" s="1"/>
  <c r="K35" i="29"/>
  <c r="G35" i="29"/>
  <c r="J35" i="29" s="1"/>
  <c r="M35" i="29" s="1"/>
  <c r="N35" i="29" s="1"/>
  <c r="K34" i="29"/>
  <c r="G34" i="29"/>
  <c r="J34" i="29" s="1"/>
  <c r="M34" i="29" s="1"/>
  <c r="N34" i="29" s="1"/>
  <c r="K33" i="29"/>
  <c r="G33" i="29"/>
  <c r="J33" i="29" s="1"/>
  <c r="M33" i="29" s="1"/>
  <c r="N33" i="29" s="1"/>
  <c r="K32" i="29"/>
  <c r="G32" i="29"/>
  <c r="J32" i="29" s="1"/>
  <c r="M32" i="29" s="1"/>
  <c r="N32" i="29" s="1"/>
  <c r="K31" i="29"/>
  <c r="G31" i="29"/>
  <c r="J31" i="29" s="1"/>
  <c r="M31" i="29" s="1"/>
  <c r="N31" i="29" s="1"/>
  <c r="K30" i="29"/>
  <c r="G30" i="29"/>
  <c r="J30" i="29" s="1"/>
  <c r="M30" i="29" s="1"/>
  <c r="N30" i="29" s="1"/>
  <c r="K29" i="29"/>
  <c r="G29" i="29"/>
  <c r="J29" i="29" s="1"/>
  <c r="M29" i="29" s="1"/>
  <c r="N29" i="29" s="1"/>
  <c r="K28" i="29"/>
  <c r="G28" i="29"/>
  <c r="J28" i="29" s="1"/>
  <c r="M28" i="29" s="1"/>
  <c r="N28" i="29" s="1"/>
  <c r="K27" i="29"/>
  <c r="G27" i="29"/>
  <c r="J27" i="29" s="1"/>
  <c r="M27" i="29" s="1"/>
  <c r="N27" i="29" s="1"/>
  <c r="K26" i="29"/>
  <c r="G26" i="29"/>
  <c r="J26" i="29" s="1"/>
  <c r="M26" i="29" s="1"/>
  <c r="N26" i="29" s="1"/>
  <c r="K25" i="29"/>
  <c r="G25" i="29"/>
  <c r="J25" i="29" s="1"/>
  <c r="M25" i="29" s="1"/>
  <c r="N25" i="29" s="1"/>
  <c r="K24" i="29"/>
  <c r="G24" i="29"/>
  <c r="J24" i="29" s="1"/>
  <c r="M24" i="29" s="1"/>
  <c r="N24" i="29" s="1"/>
  <c r="K23" i="29"/>
  <c r="G23" i="29"/>
  <c r="J23" i="29" s="1"/>
  <c r="M23" i="29" s="1"/>
  <c r="N23" i="29" s="1"/>
  <c r="K22" i="29"/>
  <c r="G22" i="29"/>
  <c r="J22" i="29" s="1"/>
  <c r="M22" i="29" s="1"/>
  <c r="N22" i="29" s="1"/>
  <c r="K21" i="29"/>
  <c r="G21" i="29"/>
  <c r="J21" i="29" s="1"/>
  <c r="M21" i="29" s="1"/>
  <c r="N21" i="29" s="1"/>
  <c r="K20" i="29"/>
  <c r="G20" i="29"/>
  <c r="J20" i="29" s="1"/>
  <c r="M20" i="29" s="1"/>
  <c r="N20" i="29" s="1"/>
  <c r="K19" i="29"/>
  <c r="G19" i="29"/>
  <c r="J19" i="29" s="1"/>
  <c r="M19" i="29" s="1"/>
  <c r="N19" i="29" s="1"/>
  <c r="K18" i="29"/>
  <c r="G18" i="29"/>
  <c r="J18" i="29" s="1"/>
  <c r="M18" i="29" s="1"/>
  <c r="N18" i="29" s="1"/>
  <c r="K17" i="29"/>
  <c r="G17" i="29"/>
  <c r="J17" i="29" s="1"/>
  <c r="M17" i="29" s="1"/>
  <c r="N17" i="29" s="1"/>
  <c r="K16" i="29"/>
  <c r="G16" i="29"/>
  <c r="J16" i="29" s="1"/>
  <c r="M16" i="29" s="1"/>
  <c r="N16" i="29" s="1"/>
  <c r="K15" i="29"/>
  <c r="G15" i="29"/>
  <c r="J15" i="29" s="1"/>
  <c r="M15" i="29" s="1"/>
  <c r="N15" i="29" s="1"/>
  <c r="K14" i="29"/>
  <c r="G14" i="29"/>
  <c r="J14" i="29" s="1"/>
  <c r="M14" i="29" s="1"/>
  <c r="N14" i="29" s="1"/>
  <c r="K13" i="29"/>
  <c r="G13" i="29"/>
  <c r="J13" i="29" s="1"/>
  <c r="M13" i="29" s="1"/>
  <c r="N13" i="29" s="1"/>
  <c r="K12" i="29"/>
  <c r="G12" i="29"/>
  <c r="J12" i="29" s="1"/>
  <c r="M12" i="29" s="1"/>
  <c r="N12" i="29" s="1"/>
  <c r="K11" i="29"/>
  <c r="G11" i="29"/>
  <c r="J11" i="29" s="1"/>
  <c r="M11" i="29" s="1"/>
  <c r="N11" i="29" s="1"/>
  <c r="K10" i="29"/>
  <c r="G10" i="29"/>
  <c r="J10" i="29" s="1"/>
  <c r="M10" i="29" s="1"/>
  <c r="N10" i="29" s="1"/>
  <c r="K9" i="29"/>
  <c r="G9" i="29"/>
  <c r="J9" i="29" s="1"/>
  <c r="M9" i="29" s="1"/>
  <c r="N9" i="29" s="1"/>
  <c r="K8" i="29"/>
  <c r="G8" i="29"/>
  <c r="J8" i="29" s="1"/>
  <c r="M8" i="29" s="1"/>
  <c r="N8" i="29" s="1"/>
  <c r="K7" i="29"/>
  <c r="G7" i="29"/>
  <c r="J7" i="29" s="1"/>
  <c r="M7" i="29" s="1"/>
  <c r="N7" i="29" s="1"/>
  <c r="I296" i="1"/>
  <c r="J296" i="1" s="1"/>
  <c r="I297" i="1"/>
  <c r="J297" i="1" s="1"/>
  <c r="K82" i="20" l="1"/>
  <c r="C82" i="20" s="1"/>
  <c r="C269" i="20"/>
  <c r="C189" i="20"/>
  <c r="C210" i="20"/>
  <c r="C190" i="20"/>
  <c r="C191" i="20"/>
  <c r="C192" i="20"/>
  <c r="C212" i="20"/>
  <c r="J13" i="35"/>
  <c r="M13" i="35" s="1"/>
  <c r="N13" i="35" s="1"/>
  <c r="C277" i="20"/>
  <c r="C285" i="20"/>
  <c r="C290" i="20"/>
  <c r="C271" i="20"/>
  <c r="C275" i="20"/>
  <c r="C278" i="20"/>
  <c r="C279" i="20"/>
  <c r="C280" i="20"/>
  <c r="C281" i="20"/>
  <c r="C282" i="20"/>
  <c r="C283" i="20"/>
  <c r="C286" i="20"/>
  <c r="C287" i="20"/>
  <c r="C288" i="20"/>
  <c r="C289" i="20"/>
  <c r="C262" i="20"/>
  <c r="C263" i="20"/>
  <c r="C265" i="20"/>
  <c r="C267" i="20"/>
  <c r="C274" i="20"/>
  <c r="C264" i="20"/>
  <c r="C266" i="20"/>
  <c r="C270" i="20"/>
  <c r="C272" i="20"/>
  <c r="C224" i="20"/>
  <c r="C225" i="20"/>
  <c r="C227" i="20"/>
  <c r="C228" i="20"/>
  <c r="C230" i="20"/>
  <c r="C232" i="20"/>
  <c r="C233" i="20"/>
  <c r="C235" i="20"/>
  <c r="C236" i="20"/>
  <c r="C238" i="20"/>
  <c r="C240" i="20"/>
  <c r="C241" i="20"/>
  <c r="C243" i="20"/>
  <c r="C244" i="20"/>
  <c r="C246" i="20"/>
  <c r="C248" i="20"/>
  <c r="C249" i="20"/>
  <c r="C251" i="20"/>
  <c r="C252" i="20"/>
  <c r="C229" i="20"/>
  <c r="C237" i="20"/>
  <c r="C245" i="20"/>
  <c r="C253" i="20"/>
  <c r="C242" i="20"/>
  <c r="C226" i="20"/>
  <c r="C234" i="20"/>
  <c r="C188" i="20"/>
  <c r="C197" i="20"/>
  <c r="C205" i="20"/>
  <c r="C196" i="20"/>
  <c r="C204" i="20"/>
  <c r="C213" i="20"/>
  <c r="C195" i="20"/>
  <c r="C198" i="20"/>
  <c r="C200" i="20"/>
  <c r="C194" i="20"/>
  <c r="C199" i="20"/>
  <c r="C202" i="20"/>
  <c r="C211" i="20"/>
  <c r="C214" i="20"/>
  <c r="C215" i="20"/>
  <c r="K180" i="20"/>
  <c r="C122" i="20"/>
  <c r="C130" i="20"/>
  <c r="C138" i="20"/>
  <c r="C117" i="20"/>
  <c r="C119" i="20"/>
  <c r="C120" i="20"/>
  <c r="C124" i="20"/>
  <c r="C125" i="20"/>
  <c r="C127" i="20"/>
  <c r="C128" i="20"/>
  <c r="C132" i="20"/>
  <c r="C133" i="20"/>
  <c r="C135" i="20"/>
  <c r="C136" i="20"/>
  <c r="C139" i="20"/>
  <c r="C140" i="20"/>
  <c r="C141" i="20"/>
  <c r="C142" i="20"/>
  <c r="C143" i="20"/>
  <c r="C144" i="20"/>
  <c r="C116" i="20"/>
  <c r="C118" i="20"/>
  <c r="D9" i="20" s="1"/>
  <c r="C126" i="20"/>
  <c r="C134" i="20"/>
  <c r="C123" i="20"/>
  <c r="C131" i="20"/>
  <c r="M163" i="35"/>
  <c r="N163" i="35" s="1"/>
  <c r="M104" i="35"/>
  <c r="K83" i="20" s="1"/>
  <c r="C83" i="20" s="1"/>
  <c r="K291" i="20"/>
  <c r="C81" i="20"/>
  <c r="C89" i="20"/>
  <c r="C103" i="20"/>
  <c r="C79" i="20"/>
  <c r="C87" i="20"/>
  <c r="C95" i="20"/>
  <c r="C86" i="20"/>
  <c r="C94" i="20"/>
  <c r="C102" i="20"/>
  <c r="C85" i="20"/>
  <c r="C93" i="20"/>
  <c r="C101" i="20"/>
  <c r="C80" i="20"/>
  <c r="C84" i="20"/>
  <c r="C88" i="20"/>
  <c r="C90" i="20"/>
  <c r="C91" i="20"/>
  <c r="C92" i="20"/>
  <c r="C96" i="20"/>
  <c r="C97" i="20"/>
  <c r="C98" i="20"/>
  <c r="C99" i="20"/>
  <c r="C100" i="20"/>
  <c r="C104" i="20"/>
  <c r="C105" i="20"/>
  <c r="C106" i="20"/>
  <c r="C107" i="20"/>
  <c r="N7" i="35"/>
  <c r="I299" i="35"/>
  <c r="G303" i="35" s="1"/>
  <c r="M103" i="30"/>
  <c r="M113" i="33"/>
  <c r="N163" i="30"/>
  <c r="M99" i="33"/>
  <c r="M100" i="31"/>
  <c r="M99" i="31"/>
  <c r="E115" i="20"/>
  <c r="G115" i="20"/>
  <c r="I115" i="20"/>
  <c r="D115" i="20"/>
  <c r="F115" i="20"/>
  <c r="H115" i="20"/>
  <c r="AE28" i="28"/>
  <c r="AE16" i="28"/>
  <c r="AE4" i="28"/>
  <c r="M163" i="32"/>
  <c r="W15" i="28"/>
  <c r="W31" i="28"/>
  <c r="W7" i="28"/>
  <c r="N75" i="30"/>
  <c r="S30" i="28"/>
  <c r="S6" i="28"/>
  <c r="K9" i="28"/>
  <c r="M163" i="1"/>
  <c r="N163" i="1" s="1"/>
  <c r="K23" i="28"/>
  <c r="K11" i="28"/>
  <c r="K22" i="28"/>
  <c r="K10" i="28"/>
  <c r="J284" i="1"/>
  <c r="M7" i="33"/>
  <c r="N7" i="33" s="1"/>
  <c r="W3" i="28"/>
  <c r="S5" i="28"/>
  <c r="AE29" i="28"/>
  <c r="AE17" i="28"/>
  <c r="AE5" i="28"/>
  <c r="AE23" i="28"/>
  <c r="AE11" i="28"/>
  <c r="AE27" i="28"/>
  <c r="AE15" i="28"/>
  <c r="AE3" i="28"/>
  <c r="I299" i="33"/>
  <c r="G303" i="33" s="1"/>
  <c r="J292" i="20" s="1"/>
  <c r="M114" i="33"/>
  <c r="M93" i="31"/>
  <c r="I299" i="30"/>
  <c r="G303" i="30" s="1"/>
  <c r="G292" i="20" s="1"/>
  <c r="K4" i="28"/>
  <c r="M108" i="32"/>
  <c r="M107" i="32"/>
  <c r="M9" i="31"/>
  <c r="M105" i="31"/>
  <c r="M104" i="31"/>
  <c r="M102" i="30"/>
  <c r="M99" i="29"/>
  <c r="AE2" i="28"/>
  <c r="AE20" i="28"/>
  <c r="AE8" i="28"/>
  <c r="AE31" i="28"/>
  <c r="AE19" i="28"/>
  <c r="AE7" i="28"/>
  <c r="M93" i="33"/>
  <c r="AE30" i="28"/>
  <c r="AE18" i="28"/>
  <c r="AE6" i="28"/>
  <c r="AE24" i="28"/>
  <c r="AE12" i="28"/>
  <c r="I299" i="32"/>
  <c r="G303" i="32" s="1"/>
  <c r="I292" i="20" s="1"/>
  <c r="AA15" i="28"/>
  <c r="M93" i="32"/>
  <c r="AA27" i="28"/>
  <c r="AA3" i="28"/>
  <c r="W30" i="28"/>
  <c r="W18" i="28"/>
  <c r="W6" i="28"/>
  <c r="I299" i="31"/>
  <c r="G303" i="31" s="1"/>
  <c r="H292" i="20" s="1"/>
  <c r="S4" i="28"/>
  <c r="S2" i="28"/>
  <c r="S20" i="28"/>
  <c r="S8" i="28"/>
  <c r="M93" i="30"/>
  <c r="S31" i="28"/>
  <c r="S19" i="28"/>
  <c r="M93" i="29"/>
  <c r="I299" i="29"/>
  <c r="G303" i="29" s="1"/>
  <c r="F292" i="20" s="1"/>
  <c r="O31" i="28"/>
  <c r="O20" i="28"/>
  <c r="K20" i="28"/>
  <c r="S28" i="28"/>
  <c r="O9" i="28"/>
  <c r="K8" i="28"/>
  <c r="S16" i="28"/>
  <c r="O21" i="28"/>
  <c r="K2" i="28"/>
  <c r="O2" i="28"/>
  <c r="O19" i="28"/>
  <c r="O7" i="28"/>
  <c r="O24" i="28"/>
  <c r="O12" i="28"/>
  <c r="AA2" i="28"/>
  <c r="O30" i="28"/>
  <c r="W19" i="28"/>
  <c r="AA19" i="28"/>
  <c r="O18" i="28"/>
  <c r="O29" i="28"/>
  <c r="O17" i="28"/>
  <c r="O5" i="28"/>
  <c r="AA30" i="28"/>
  <c r="AA18" i="28"/>
  <c r="AA6" i="28"/>
  <c r="AA12" i="28"/>
  <c r="K25" i="28"/>
  <c r="K13" i="28"/>
  <c r="W29" i="28"/>
  <c r="W17" i="28"/>
  <c r="W5" i="28"/>
  <c r="W23" i="28"/>
  <c r="W11" i="28"/>
  <c r="AA29" i="28"/>
  <c r="AA17" i="28"/>
  <c r="AA5" i="28"/>
  <c r="AA23" i="28"/>
  <c r="AA11" i="28"/>
  <c r="O6" i="28"/>
  <c r="K24" i="28"/>
  <c r="K12" i="28"/>
  <c r="W28" i="28"/>
  <c r="W16" i="28"/>
  <c r="W4" i="28"/>
  <c r="AA28" i="28"/>
  <c r="AA16" i="28"/>
  <c r="AA4" i="28"/>
  <c r="AE25" i="28"/>
  <c r="AE13" i="28"/>
  <c r="AE26" i="28"/>
  <c r="AE22" i="28"/>
  <c r="AE10" i="28"/>
  <c r="AE14" i="28"/>
  <c r="AE21" i="28"/>
  <c r="AE9" i="28"/>
  <c r="K29" i="28"/>
  <c r="K17" i="28"/>
  <c r="K5" i="28"/>
  <c r="S18" i="28"/>
  <c r="K31" i="28"/>
  <c r="AA8" i="28"/>
  <c r="K6" i="28"/>
  <c r="K28" i="28"/>
  <c r="K16" i="28"/>
  <c r="W2" i="28"/>
  <c r="K7" i="28"/>
  <c r="AA20" i="28"/>
  <c r="K30" i="28"/>
  <c r="K27" i="28"/>
  <c r="K15" i="28"/>
  <c r="K3" i="28"/>
  <c r="O3" i="28"/>
  <c r="K19" i="28"/>
  <c r="K18" i="28"/>
  <c r="S7" i="28"/>
  <c r="K26" i="28"/>
  <c r="K14" i="28"/>
  <c r="O28" i="28"/>
  <c r="O16" i="28"/>
  <c r="S27" i="28"/>
  <c r="S15" i="28"/>
  <c r="S3" i="28"/>
  <c r="AA7" i="28"/>
  <c r="O11" i="28"/>
  <c r="O27" i="28"/>
  <c r="O15" i="28"/>
  <c r="O8" i="28"/>
  <c r="S12" i="28"/>
  <c r="W20" i="28"/>
  <c r="O23" i="28"/>
  <c r="S23" i="28"/>
  <c r="AA31" i="28"/>
  <c r="W24" i="28"/>
  <c r="W12" i="28"/>
  <c r="AA14" i="28"/>
  <c r="AA25" i="28"/>
  <c r="AA24" i="28"/>
  <c r="AA13" i="28"/>
  <c r="AA22" i="28"/>
  <c r="AA10" i="28"/>
  <c r="AA26" i="28"/>
  <c r="AA21" i="28"/>
  <c r="AA9" i="28"/>
  <c r="W26" i="28"/>
  <c r="W25" i="28"/>
  <c r="W14" i="28"/>
  <c r="W13" i="28"/>
  <c r="W22" i="28"/>
  <c r="W10" i="28"/>
  <c r="W21" i="28"/>
  <c r="W9" i="28"/>
  <c r="S25" i="28"/>
  <c r="S13" i="28"/>
  <c r="S24" i="28"/>
  <c r="S14" i="28"/>
  <c r="S22" i="28"/>
  <c r="L187" i="30" s="1"/>
  <c r="S10" i="28"/>
  <c r="S26" i="28"/>
  <c r="S21" i="28"/>
  <c r="S9" i="28"/>
  <c r="O26" i="28"/>
  <c r="O14" i="28"/>
  <c r="O25" i="28"/>
  <c r="O13" i="28"/>
  <c r="O22" i="28"/>
  <c r="O10" i="28"/>
  <c r="M47" i="32"/>
  <c r="M47" i="30"/>
  <c r="M47" i="29"/>
  <c r="F301" i="29" s="1"/>
  <c r="M47" i="35" l="1"/>
  <c r="F301" i="35" s="1"/>
  <c r="H305" i="35" s="1"/>
  <c r="M129" i="35"/>
  <c r="M129" i="33"/>
  <c r="J109" i="20" s="1"/>
  <c r="E146" i="20"/>
  <c r="D34" i="20"/>
  <c r="D18" i="20"/>
  <c r="D30" i="20"/>
  <c r="M47" i="33"/>
  <c r="D14" i="20"/>
  <c r="G145" i="20"/>
  <c r="D22" i="20"/>
  <c r="D17" i="20"/>
  <c r="D10" i="20"/>
  <c r="D26" i="20"/>
  <c r="J145" i="20"/>
  <c r="D25" i="20"/>
  <c r="D13" i="20"/>
  <c r="D29" i="20"/>
  <c r="H145" i="20"/>
  <c r="E145" i="20"/>
  <c r="D35" i="20"/>
  <c r="D11" i="20"/>
  <c r="D24" i="20"/>
  <c r="D21" i="20"/>
  <c r="D31" i="20"/>
  <c r="I145" i="20"/>
  <c r="D33" i="20"/>
  <c r="F145" i="20"/>
  <c r="D7" i="20"/>
  <c r="D20" i="20"/>
  <c r="D27" i="20"/>
  <c r="D16" i="20"/>
  <c r="D6" i="20"/>
  <c r="D145" i="20"/>
  <c r="D23" i="20"/>
  <c r="D12" i="20"/>
  <c r="D19" i="20"/>
  <c r="D32" i="20"/>
  <c r="D8" i="20"/>
  <c r="D15" i="20"/>
  <c r="D28" i="20"/>
  <c r="M106" i="31"/>
  <c r="M129" i="31" s="1"/>
  <c r="H109" i="20" s="1"/>
  <c r="N9" i="31"/>
  <c r="M47" i="31"/>
  <c r="L169" i="30"/>
  <c r="M129" i="32"/>
  <c r="I109" i="20" s="1"/>
  <c r="M129" i="30"/>
  <c r="G109" i="20" s="1"/>
  <c r="M129" i="29"/>
  <c r="F109" i="20" s="1"/>
  <c r="I270" i="1"/>
  <c r="J270" i="1" s="1"/>
  <c r="G265" i="1"/>
  <c r="E255" i="20" s="1"/>
  <c r="G231" i="1"/>
  <c r="E218" i="20" s="1"/>
  <c r="D36" i="20" l="1"/>
  <c r="C145" i="20"/>
  <c r="K145" i="20" s="1"/>
  <c r="K147" i="20" s="1"/>
  <c r="L195" i="33"/>
  <c r="L195" i="30"/>
  <c r="L195" i="31"/>
  <c r="L195" i="29"/>
  <c r="L195" i="32"/>
  <c r="L183" i="33"/>
  <c r="L183" i="29"/>
  <c r="L183" i="32"/>
  <c r="L183" i="31"/>
  <c r="L183" i="30"/>
  <c r="L177" i="29"/>
  <c r="L177" i="30"/>
  <c r="L177" i="33"/>
  <c r="L177" i="31"/>
  <c r="L177" i="32"/>
  <c r="F147" i="20" l="1"/>
  <c r="E147" i="20"/>
  <c r="G147" i="20"/>
  <c r="H147" i="20"/>
  <c r="I147" i="20"/>
  <c r="J147" i="20"/>
  <c r="D147" i="20"/>
  <c r="L179" i="29"/>
  <c r="L179" i="30"/>
  <c r="L179" i="32"/>
  <c r="L179" i="31"/>
  <c r="L179" i="33"/>
  <c r="L174" i="30"/>
  <c r="L174" i="29"/>
  <c r="L174" i="32"/>
  <c r="L174" i="31"/>
  <c r="L174" i="33"/>
  <c r="L185" i="33"/>
  <c r="L185" i="30"/>
  <c r="L185" i="29"/>
  <c r="L185" i="31"/>
  <c r="L185" i="32"/>
  <c r="L180" i="30"/>
  <c r="L180" i="29"/>
  <c r="L180" i="32"/>
  <c r="L180" i="33"/>
  <c r="L180" i="31"/>
  <c r="L190" i="30"/>
  <c r="L190" i="31"/>
  <c r="L190" i="32"/>
  <c r="L190" i="33"/>
  <c r="L190" i="29"/>
  <c r="L192" i="33"/>
  <c r="L192" i="32"/>
  <c r="L192" i="31"/>
  <c r="L192" i="29"/>
  <c r="L192" i="30"/>
  <c r="L170" i="30"/>
  <c r="L170" i="32"/>
  <c r="L170" i="31"/>
  <c r="L170" i="29"/>
  <c r="L170" i="33"/>
  <c r="L196" i="33"/>
  <c r="L196" i="31"/>
  <c r="L196" i="30"/>
  <c r="L196" i="32"/>
  <c r="L196" i="29"/>
  <c r="L186" i="30"/>
  <c r="L186" i="31"/>
  <c r="L186" i="29"/>
  <c r="L186" i="32"/>
  <c r="L186" i="33"/>
  <c r="L173" i="33"/>
  <c r="L173" i="30"/>
  <c r="L173" i="31"/>
  <c r="L173" i="29"/>
  <c r="L173" i="32"/>
  <c r="L182" i="29"/>
  <c r="L182" i="31"/>
  <c r="L182" i="32"/>
  <c r="L182" i="30"/>
  <c r="L182" i="33"/>
  <c r="L181" i="32"/>
  <c r="L181" i="29"/>
  <c r="L181" i="33"/>
  <c r="L181" i="31"/>
  <c r="L181" i="30"/>
  <c r="L171" i="31"/>
  <c r="L171" i="29"/>
  <c r="L171" i="32"/>
  <c r="L171" i="33"/>
  <c r="L171" i="30"/>
  <c r="L175" i="33"/>
  <c r="L175" i="32"/>
  <c r="L175" i="31"/>
  <c r="L175" i="30"/>
  <c r="L175" i="29"/>
  <c r="L188" i="32"/>
  <c r="L188" i="31"/>
  <c r="L188" i="30"/>
  <c r="L188" i="29"/>
  <c r="L188" i="33"/>
  <c r="L193" i="32"/>
  <c r="L193" i="33"/>
  <c r="L193" i="31"/>
  <c r="L193" i="30"/>
  <c r="L193" i="29"/>
  <c r="L168" i="29"/>
  <c r="L168" i="33"/>
  <c r="L168" i="30"/>
  <c r="L168" i="32"/>
  <c r="L168" i="31"/>
  <c r="L184" i="32"/>
  <c r="L184" i="31"/>
  <c r="L184" i="29"/>
  <c r="L184" i="30"/>
  <c r="L184" i="33"/>
  <c r="L176" i="30"/>
  <c r="L176" i="31"/>
  <c r="L176" i="29"/>
  <c r="L176" i="32"/>
  <c r="L176" i="33"/>
  <c r="L191" i="31"/>
  <c r="L191" i="30"/>
  <c r="L191" i="32"/>
  <c r="L191" i="33"/>
  <c r="L191" i="29"/>
  <c r="L187" i="29"/>
  <c r="L187" i="33"/>
  <c r="L187" i="32"/>
  <c r="L187" i="31"/>
  <c r="L194" i="32"/>
  <c r="L194" i="31"/>
  <c r="L194" i="29"/>
  <c r="L194" i="30"/>
  <c r="L194" i="33"/>
  <c r="L169" i="31"/>
  <c r="L169" i="33"/>
  <c r="L169" i="32"/>
  <c r="L169" i="29"/>
  <c r="L172" i="30"/>
  <c r="L172" i="32"/>
  <c r="L172" i="33"/>
  <c r="L172" i="29"/>
  <c r="L172" i="31"/>
  <c r="L178" i="33"/>
  <c r="L178" i="32"/>
  <c r="L178" i="31"/>
  <c r="L178" i="30"/>
  <c r="L178" i="29"/>
  <c r="L189" i="29"/>
  <c r="L189" i="33"/>
  <c r="L189" i="30"/>
  <c r="L189" i="31"/>
  <c r="L189" i="32"/>
  <c r="L167" i="30"/>
  <c r="L167" i="31"/>
  <c r="L167" i="32"/>
  <c r="L167" i="33"/>
  <c r="L167" i="29"/>
  <c r="L167" i="1"/>
  <c r="L173" i="1"/>
  <c r="L177" i="1"/>
  <c r="L183" i="1"/>
  <c r="M128" i="1"/>
  <c r="M115" i="1"/>
  <c r="M100" i="1"/>
  <c r="M101" i="1"/>
  <c r="M102" i="1"/>
  <c r="M103" i="1"/>
  <c r="M104" i="1"/>
  <c r="M105" i="1"/>
  <c r="M106" i="1"/>
  <c r="M107" i="1"/>
  <c r="M108" i="1"/>
  <c r="M109" i="1"/>
  <c r="M110" i="1"/>
  <c r="M111" i="1"/>
  <c r="M112" i="1"/>
  <c r="M113" i="1"/>
  <c r="M114" i="1"/>
  <c r="M116" i="1"/>
  <c r="M117" i="1"/>
  <c r="M118" i="1"/>
  <c r="M119" i="1"/>
  <c r="M120" i="1"/>
  <c r="M121" i="1"/>
  <c r="M122" i="1"/>
  <c r="M123" i="1"/>
  <c r="M124" i="1"/>
  <c r="M125" i="1"/>
  <c r="M126" i="1"/>
  <c r="M127" i="1"/>
  <c r="M62" i="1"/>
  <c r="N62" i="1" s="1"/>
  <c r="M63" i="1"/>
  <c r="N63" i="1" s="1"/>
  <c r="M64" i="1"/>
  <c r="N64" i="1" s="1"/>
  <c r="M65" i="1"/>
  <c r="N65" i="1" s="1"/>
  <c r="M66" i="1"/>
  <c r="N66" i="1" s="1"/>
  <c r="M67" i="1"/>
  <c r="N67" i="1" s="1"/>
  <c r="M68" i="1"/>
  <c r="N68" i="1" s="1"/>
  <c r="M69" i="1"/>
  <c r="N69" i="1" s="1"/>
  <c r="M70" i="1"/>
  <c r="N70" i="1" s="1"/>
  <c r="M71" i="1"/>
  <c r="N71" i="1" s="1"/>
  <c r="M72" i="1"/>
  <c r="N72" i="1" s="1"/>
  <c r="M73" i="1"/>
  <c r="N73" i="1" s="1"/>
  <c r="M74" i="1"/>
  <c r="N74" i="1" s="1"/>
  <c r="M75" i="1"/>
  <c r="N75" i="1" s="1"/>
  <c r="M76" i="1"/>
  <c r="N76" i="1" s="1"/>
  <c r="M77" i="1"/>
  <c r="N77" i="1" s="1"/>
  <c r="M78" i="1"/>
  <c r="N78" i="1" s="1"/>
  <c r="M79" i="1"/>
  <c r="N79" i="1" s="1"/>
  <c r="M80" i="1"/>
  <c r="N80" i="1" s="1"/>
  <c r="M81" i="1"/>
  <c r="N81" i="1" s="1"/>
  <c r="M82" i="1"/>
  <c r="N82" i="1" s="1"/>
  <c r="M83" i="1"/>
  <c r="N83" i="1" s="1"/>
  <c r="M84" i="1"/>
  <c r="N84" i="1" s="1"/>
  <c r="M85" i="1"/>
  <c r="N85" i="1" s="1"/>
  <c r="M86" i="1"/>
  <c r="N86" i="1" s="1"/>
  <c r="M87" i="1"/>
  <c r="N87" i="1" s="1"/>
  <c r="M88" i="1"/>
  <c r="N88" i="1" s="1"/>
  <c r="M89" i="1"/>
  <c r="N89" i="1" s="1"/>
  <c r="M90" i="1"/>
  <c r="N90" i="1" s="1"/>
  <c r="M91" i="1"/>
  <c r="N91" i="1" s="1"/>
  <c r="M54" i="1"/>
  <c r="N54" i="1" s="1"/>
  <c r="K25" i="1"/>
  <c r="K26" i="1"/>
  <c r="K27" i="1"/>
  <c r="K28" i="1"/>
  <c r="K29" i="1"/>
  <c r="K30" i="1"/>
  <c r="K31" i="1"/>
  <c r="K32" i="1"/>
  <c r="K33" i="1"/>
  <c r="K34" i="1"/>
  <c r="G25" i="1"/>
  <c r="J25" i="1" s="1"/>
  <c r="M25" i="1" s="1"/>
  <c r="N25" i="1" s="1"/>
  <c r="G26" i="1"/>
  <c r="J26" i="1" s="1"/>
  <c r="M26" i="1" s="1"/>
  <c r="N26" i="1" s="1"/>
  <c r="G27" i="1"/>
  <c r="J27" i="1" s="1"/>
  <c r="M27" i="1" s="1"/>
  <c r="N27" i="1" s="1"/>
  <c r="G28" i="1"/>
  <c r="J28" i="1" s="1"/>
  <c r="M28" i="1" s="1"/>
  <c r="N28" i="1" s="1"/>
  <c r="G29" i="1"/>
  <c r="J29" i="1" s="1"/>
  <c r="M29" i="1" s="1"/>
  <c r="N29" i="1" s="1"/>
  <c r="G30" i="1"/>
  <c r="J30" i="1" s="1"/>
  <c r="M30" i="1" s="1"/>
  <c r="N30" i="1" s="1"/>
  <c r="G31" i="1"/>
  <c r="J31" i="1" s="1"/>
  <c r="M31" i="1" s="1"/>
  <c r="N31" i="1" s="1"/>
  <c r="G32" i="1"/>
  <c r="J32" i="1" s="1"/>
  <c r="M32" i="1" s="1"/>
  <c r="N32" i="1" s="1"/>
  <c r="G33" i="1"/>
  <c r="J33" i="1" s="1"/>
  <c r="M33" i="1" s="1"/>
  <c r="N33" i="1" s="1"/>
  <c r="G34" i="1"/>
  <c r="J34" i="1" s="1"/>
  <c r="M34" i="1" s="1"/>
  <c r="N34" i="1" s="1"/>
  <c r="I199" i="14"/>
  <c r="J199" i="14" s="1"/>
  <c r="H209" i="14"/>
  <c r="G209" i="14"/>
  <c r="G185" i="14"/>
  <c r="D255" i="20" s="1"/>
  <c r="C255" i="20" s="1"/>
  <c r="G37" i="20" s="1"/>
  <c r="G161" i="14"/>
  <c r="G112" i="14"/>
  <c r="K112" i="14"/>
  <c r="L112" i="14"/>
  <c r="K136" i="14"/>
  <c r="D181" i="20" s="1"/>
  <c r="M97" i="14"/>
  <c r="M96" i="14"/>
  <c r="F112" i="14"/>
  <c r="M86" i="14"/>
  <c r="M84" i="14"/>
  <c r="M63" i="14"/>
  <c r="M50" i="14"/>
  <c r="M45" i="14"/>
  <c r="M37" i="14"/>
  <c r="K18" i="1"/>
  <c r="K19" i="1"/>
  <c r="K20" i="1"/>
  <c r="K21" i="1"/>
  <c r="K22" i="1"/>
  <c r="K23" i="1"/>
  <c r="K24" i="1"/>
  <c r="K35" i="1"/>
  <c r="K36" i="1"/>
  <c r="K37" i="1"/>
  <c r="K38" i="1"/>
  <c r="K39" i="1"/>
  <c r="K40" i="1"/>
  <c r="K41" i="1"/>
  <c r="K42" i="1"/>
  <c r="K17" i="1"/>
  <c r="G22" i="1"/>
  <c r="J22" i="1" s="1"/>
  <c r="M22" i="1" s="1"/>
  <c r="N22" i="1" s="1"/>
  <c r="G18" i="1"/>
  <c r="J18" i="1" s="1"/>
  <c r="M18" i="1" s="1"/>
  <c r="N18" i="1" s="1"/>
  <c r="G19" i="1"/>
  <c r="J19" i="1" s="1"/>
  <c r="M19" i="1" s="1"/>
  <c r="N19" i="1" s="1"/>
  <c r="G20" i="1"/>
  <c r="J20" i="1" s="1"/>
  <c r="M20" i="1" s="1"/>
  <c r="N20" i="1" s="1"/>
  <c r="G21" i="1"/>
  <c r="J21" i="1" s="1"/>
  <c r="M21" i="1" s="1"/>
  <c r="N21" i="1" s="1"/>
  <c r="G23" i="1"/>
  <c r="J23" i="1" s="1"/>
  <c r="M23" i="1" s="1"/>
  <c r="N23" i="1" s="1"/>
  <c r="G24" i="1"/>
  <c r="J24" i="1" s="1"/>
  <c r="M24" i="1" s="1"/>
  <c r="N24" i="1" s="1"/>
  <c r="G35" i="1"/>
  <c r="J35" i="1" s="1"/>
  <c r="M35" i="1" s="1"/>
  <c r="N35" i="1" s="1"/>
  <c r="G36" i="1"/>
  <c r="J36" i="1" s="1"/>
  <c r="M36" i="1" s="1"/>
  <c r="N36" i="1" s="1"/>
  <c r="G37" i="1"/>
  <c r="J37" i="1" s="1"/>
  <c r="M37" i="1" s="1"/>
  <c r="N37" i="1" s="1"/>
  <c r="G38" i="1"/>
  <c r="J38" i="1" s="1"/>
  <c r="M38" i="1" s="1"/>
  <c r="N38" i="1" s="1"/>
  <c r="G39" i="1"/>
  <c r="J39" i="1" s="1"/>
  <c r="M39" i="1" s="1"/>
  <c r="N39" i="1" s="1"/>
  <c r="G40" i="1"/>
  <c r="J40" i="1" s="1"/>
  <c r="M40" i="1" s="1"/>
  <c r="N40" i="1" s="1"/>
  <c r="G41" i="1"/>
  <c r="J41" i="1" s="1"/>
  <c r="M41" i="1" s="1"/>
  <c r="N41" i="1" s="1"/>
  <c r="G42" i="1"/>
  <c r="J42" i="1" s="1"/>
  <c r="M42" i="1" s="1"/>
  <c r="N42" i="1" s="1"/>
  <c r="G43" i="1"/>
  <c r="J43" i="1" s="1"/>
  <c r="M43" i="1" s="1"/>
  <c r="N43" i="1" s="1"/>
  <c r="G44" i="1"/>
  <c r="G45" i="1"/>
  <c r="G17" i="1"/>
  <c r="J17" i="1" s="1"/>
  <c r="M17" i="1" s="1"/>
  <c r="N17" i="1" s="1"/>
  <c r="B35" i="20"/>
  <c r="B107" i="20" s="1"/>
  <c r="B11" i="20"/>
  <c r="B83" i="20" s="1"/>
  <c r="B12" i="20"/>
  <c r="B84" i="20" s="1"/>
  <c r="B13" i="20"/>
  <c r="B49" i="20" s="1"/>
  <c r="B14" i="20"/>
  <c r="B195" i="20" s="1"/>
  <c r="B15" i="20"/>
  <c r="B270" i="20" s="1"/>
  <c r="B16" i="20"/>
  <c r="B271" i="20" s="1"/>
  <c r="B17" i="20"/>
  <c r="B161" i="20" s="1"/>
  <c r="B18" i="20"/>
  <c r="B162" i="20" s="1"/>
  <c r="B19" i="20"/>
  <c r="B163" i="20" s="1"/>
  <c r="B20" i="20"/>
  <c r="B238" i="20" s="1"/>
  <c r="B21" i="20"/>
  <c r="B239" i="20" s="1"/>
  <c r="B22" i="20"/>
  <c r="B240" i="20" s="1"/>
  <c r="B23" i="20"/>
  <c r="B95" i="20" s="1"/>
  <c r="B24" i="20"/>
  <c r="B96" i="20" s="1"/>
  <c r="B25" i="20"/>
  <c r="B61" i="20" s="1"/>
  <c r="B26" i="20"/>
  <c r="B207" i="20" s="1"/>
  <c r="B27" i="20"/>
  <c r="B282" i="20" s="1"/>
  <c r="B28" i="20"/>
  <c r="B283" i="20" s="1"/>
  <c r="B29" i="20"/>
  <c r="B173" i="20" s="1"/>
  <c r="B30" i="20"/>
  <c r="B174" i="20" s="1"/>
  <c r="B31" i="20"/>
  <c r="B175" i="20" s="1"/>
  <c r="B32" i="20"/>
  <c r="B250" i="20" s="1"/>
  <c r="B33" i="20"/>
  <c r="B251" i="20" s="1"/>
  <c r="B34" i="20"/>
  <c r="B252" i="20" s="1"/>
  <c r="B10" i="20"/>
  <c r="B82" i="20" s="1"/>
  <c r="B9" i="20"/>
  <c r="B227" i="20" s="1"/>
  <c r="B226" i="20"/>
  <c r="B7" i="20"/>
  <c r="B151" i="20" s="1"/>
  <c r="C147" i="20" l="1"/>
  <c r="L184" i="1"/>
  <c r="L176" i="1"/>
  <c r="L187" i="1"/>
  <c r="L186" i="1"/>
  <c r="L185" i="1"/>
  <c r="L171" i="1"/>
  <c r="L182" i="1"/>
  <c r="L170" i="1"/>
  <c r="L179" i="1"/>
  <c r="L172" i="1"/>
  <c r="D218" i="20"/>
  <c r="C218" i="20" s="1"/>
  <c r="F37" i="20" s="1"/>
  <c r="L181" i="1"/>
  <c r="L169" i="1"/>
  <c r="L180" i="1"/>
  <c r="L178" i="1"/>
  <c r="N92" i="14"/>
  <c r="B87" i="20"/>
  <c r="B152" i="20"/>
  <c r="B176" i="20"/>
  <c r="B228" i="20"/>
  <c r="B263" i="20"/>
  <c r="B79" i="20"/>
  <c r="B153" i="20"/>
  <c r="B188" i="20"/>
  <c r="B229" i="20"/>
  <c r="B264" i="20"/>
  <c r="B85" i="20"/>
  <c r="B154" i="20"/>
  <c r="B189" i="20"/>
  <c r="B230" i="20"/>
  <c r="B265" i="20"/>
  <c r="B86" i="20"/>
  <c r="B155" i="20"/>
  <c r="B190" i="20"/>
  <c r="B231" i="20"/>
  <c r="B266" i="20"/>
  <c r="B156" i="20"/>
  <c r="B196" i="20"/>
  <c r="B232" i="20"/>
  <c r="B272" i="20"/>
  <c r="B60" i="20"/>
  <c r="B88" i="20"/>
  <c r="B157" i="20"/>
  <c r="B197" i="20"/>
  <c r="B233" i="20"/>
  <c r="B273" i="20"/>
  <c r="B59" i="20"/>
  <c r="B89" i="20"/>
  <c r="B158" i="20"/>
  <c r="B198" i="20"/>
  <c r="B241" i="20"/>
  <c r="B274" i="20"/>
  <c r="B48" i="20"/>
  <c r="B97" i="20"/>
  <c r="B164" i="20"/>
  <c r="B199" i="20"/>
  <c r="B242" i="20"/>
  <c r="B278" i="20"/>
  <c r="B43" i="20"/>
  <c r="B47" i="20"/>
  <c r="B98" i="20"/>
  <c r="B167" i="20"/>
  <c r="B208" i="20"/>
  <c r="B243" i="20"/>
  <c r="B284" i="20"/>
  <c r="B46" i="20"/>
  <c r="B99" i="20"/>
  <c r="B168" i="20"/>
  <c r="B209" i="20"/>
  <c r="B244" i="20"/>
  <c r="B285" i="20"/>
  <c r="B45" i="20"/>
  <c r="B100" i="20"/>
  <c r="B169" i="20"/>
  <c r="B210" i="20"/>
  <c r="B245" i="20"/>
  <c r="B286" i="20"/>
  <c r="B44" i="20"/>
  <c r="B101" i="20"/>
  <c r="B170" i="20"/>
  <c r="B211" i="20"/>
  <c r="B262" i="20"/>
  <c r="B166" i="20"/>
  <c r="B69" i="20"/>
  <c r="B179" i="20"/>
  <c r="B200" i="20"/>
  <c r="B288" i="20"/>
  <c r="B201" i="20"/>
  <c r="B277" i="20"/>
  <c r="B54" i="20"/>
  <c r="B214" i="20"/>
  <c r="B290" i="20"/>
  <c r="B65" i="20"/>
  <c r="B53" i="20"/>
  <c r="B80" i="20"/>
  <c r="B92" i="20"/>
  <c r="B104" i="20"/>
  <c r="B159" i="20"/>
  <c r="B171" i="20"/>
  <c r="B191" i="20"/>
  <c r="B203" i="20"/>
  <c r="B215" i="20"/>
  <c r="B235" i="20"/>
  <c r="B247" i="20"/>
  <c r="B267" i="20"/>
  <c r="B279" i="20"/>
  <c r="B67" i="20"/>
  <c r="B213" i="20"/>
  <c r="B289" i="20"/>
  <c r="B91" i="20"/>
  <c r="B64" i="20"/>
  <c r="B52" i="20"/>
  <c r="B81" i="20"/>
  <c r="B93" i="20"/>
  <c r="B105" i="20"/>
  <c r="B160" i="20"/>
  <c r="B172" i="20"/>
  <c r="B192" i="20"/>
  <c r="B204" i="20"/>
  <c r="B216" i="20"/>
  <c r="B236" i="20"/>
  <c r="B248" i="20"/>
  <c r="B268" i="20"/>
  <c r="B280" i="20"/>
  <c r="B165" i="20"/>
  <c r="B177" i="20"/>
  <c r="B253" i="20"/>
  <c r="B70" i="20"/>
  <c r="B58" i="20"/>
  <c r="B178" i="20"/>
  <c r="B57" i="20"/>
  <c r="B275" i="20"/>
  <c r="B56" i="20"/>
  <c r="B276" i="20"/>
  <c r="B55" i="20"/>
  <c r="B102" i="20"/>
  <c r="B66" i="20"/>
  <c r="B202" i="20"/>
  <c r="B246" i="20"/>
  <c r="B63" i="20"/>
  <c r="B51" i="20"/>
  <c r="B94" i="20"/>
  <c r="B106" i="20"/>
  <c r="B193" i="20"/>
  <c r="B205" i="20"/>
  <c r="B225" i="20"/>
  <c r="B237" i="20"/>
  <c r="B249" i="20"/>
  <c r="B269" i="20"/>
  <c r="B281" i="20"/>
  <c r="B71" i="20"/>
  <c r="B287" i="20"/>
  <c r="B68" i="20"/>
  <c r="B212" i="20"/>
  <c r="B90" i="20"/>
  <c r="B103" i="20"/>
  <c r="B62" i="20"/>
  <c r="B50" i="20"/>
  <c r="B194" i="20"/>
  <c r="B206" i="20"/>
  <c r="B234" i="20"/>
  <c r="J181" i="20"/>
  <c r="I181" i="20"/>
  <c r="H181" i="20"/>
  <c r="F181" i="20"/>
  <c r="L175" i="1"/>
  <c r="G181" i="20"/>
  <c r="L174" i="1"/>
  <c r="N96" i="14"/>
  <c r="M111" i="14"/>
  <c r="N111" i="14" s="1"/>
  <c r="M110" i="14"/>
  <c r="N110" i="14" s="1"/>
  <c r="M109" i="14"/>
  <c r="N109" i="14" s="1"/>
  <c r="M108" i="14"/>
  <c r="N108" i="14" s="1"/>
  <c r="M107" i="14"/>
  <c r="N107" i="14" s="1"/>
  <c r="M106" i="14"/>
  <c r="N106" i="14" s="1"/>
  <c r="M105" i="14"/>
  <c r="N105" i="14" s="1"/>
  <c r="M104" i="14"/>
  <c r="N104" i="14" s="1"/>
  <c r="M103" i="14"/>
  <c r="N103" i="14" s="1"/>
  <c r="M102" i="14"/>
  <c r="N102" i="14" s="1"/>
  <c r="M101" i="14"/>
  <c r="N101" i="14" s="1"/>
  <c r="M100" i="14"/>
  <c r="N100" i="14" s="1"/>
  <c r="M99" i="14"/>
  <c r="N99" i="14" s="1"/>
  <c r="M98" i="14"/>
  <c r="N98" i="14" s="1"/>
  <c r="N97" i="14"/>
  <c r="M95" i="14"/>
  <c r="N95" i="14" s="1"/>
  <c r="M94" i="14"/>
  <c r="M93" i="14"/>
  <c r="N93" i="14" s="1"/>
  <c r="J112" i="14"/>
  <c r="I112" i="14"/>
  <c r="H112" i="14"/>
  <c r="M83" i="14"/>
  <c r="M82" i="14"/>
  <c r="M81" i="14"/>
  <c r="M79" i="14"/>
  <c r="M78" i="14"/>
  <c r="M65" i="14"/>
  <c r="B6" i="20"/>
  <c r="I195" i="14"/>
  <c r="J195" i="14" s="1"/>
  <c r="I196" i="14"/>
  <c r="J196" i="14" s="1"/>
  <c r="I197" i="14"/>
  <c r="J197" i="14" s="1"/>
  <c r="I198" i="14"/>
  <c r="J198" i="14" s="1"/>
  <c r="I200" i="14"/>
  <c r="J200" i="14" s="1"/>
  <c r="I192" i="14"/>
  <c r="J192" i="14" s="1"/>
  <c r="I193" i="14"/>
  <c r="J193" i="14" s="1"/>
  <c r="I194" i="14"/>
  <c r="J194" i="14" s="1"/>
  <c r="M41" i="14"/>
  <c r="N41" i="14" s="1"/>
  <c r="M42" i="14"/>
  <c r="N42" i="14" s="1"/>
  <c r="M43" i="14"/>
  <c r="N43" i="14" s="1"/>
  <c r="M44" i="14"/>
  <c r="N44" i="14" s="1"/>
  <c r="N45" i="14"/>
  <c r="M46" i="14"/>
  <c r="N46" i="14" s="1"/>
  <c r="M47" i="14"/>
  <c r="N47" i="14" s="1"/>
  <c r="M48" i="14"/>
  <c r="N48" i="14" s="1"/>
  <c r="M49" i="14"/>
  <c r="N49" i="14" s="1"/>
  <c r="N50" i="14"/>
  <c r="M51" i="14"/>
  <c r="N51" i="14" s="1"/>
  <c r="K9" i="14"/>
  <c r="K10" i="14"/>
  <c r="K12" i="14"/>
  <c r="K13" i="14"/>
  <c r="K15" i="14"/>
  <c r="K16" i="14"/>
  <c r="K18" i="14"/>
  <c r="K19" i="14"/>
  <c r="K21" i="14"/>
  <c r="K22" i="14"/>
  <c r="K24" i="14"/>
  <c r="K25" i="14"/>
  <c r="G10" i="14"/>
  <c r="J10" i="14" s="1"/>
  <c r="M10" i="14" s="1"/>
  <c r="N10" i="14" s="1"/>
  <c r="G11" i="14"/>
  <c r="J11" i="14" s="1"/>
  <c r="G12" i="14"/>
  <c r="J12" i="14" s="1"/>
  <c r="M12" i="14" s="1"/>
  <c r="N12" i="14" s="1"/>
  <c r="G13" i="14"/>
  <c r="J13" i="14" s="1"/>
  <c r="M13" i="14" s="1"/>
  <c r="N13" i="14" s="1"/>
  <c r="G14" i="14"/>
  <c r="J14" i="14" s="1"/>
  <c r="K15" i="20" l="1"/>
  <c r="G22" i="20"/>
  <c r="G34" i="20"/>
  <c r="G33" i="20"/>
  <c r="G9" i="20"/>
  <c r="G20" i="20"/>
  <c r="G21" i="20"/>
  <c r="K28" i="20"/>
  <c r="K16" i="20"/>
  <c r="K27" i="20"/>
  <c r="G8" i="20"/>
  <c r="G32" i="20"/>
  <c r="H305" i="33"/>
  <c r="H305" i="32"/>
  <c r="H305" i="31"/>
  <c r="H305" i="30"/>
  <c r="H305" i="29"/>
  <c r="F14" i="20"/>
  <c r="E19" i="20"/>
  <c r="E29" i="20"/>
  <c r="F26" i="20"/>
  <c r="E17" i="20"/>
  <c r="E18" i="20"/>
  <c r="M112" i="14"/>
  <c r="D146" i="20" s="1"/>
  <c r="C146" i="20" s="1"/>
  <c r="D37" i="20" s="1"/>
  <c r="N94" i="14"/>
  <c r="B224" i="20"/>
  <c r="B261" i="20"/>
  <c r="F261" i="20" s="1"/>
  <c r="B187" i="20"/>
  <c r="B42" i="20"/>
  <c r="B150" i="20"/>
  <c r="K11" i="14"/>
  <c r="M11" i="14" s="1"/>
  <c r="K14" i="14"/>
  <c r="M14" i="14" s="1"/>
  <c r="N14" i="14" s="1"/>
  <c r="B78" i="20"/>
  <c r="D150" i="20" l="1"/>
  <c r="E150" i="20"/>
  <c r="K25" i="20"/>
  <c r="K8" i="20"/>
  <c r="G19" i="20"/>
  <c r="D224" i="20"/>
  <c r="D254" i="20" s="1"/>
  <c r="I224" i="20"/>
  <c r="G224" i="20"/>
  <c r="J224" i="20"/>
  <c r="H224" i="20"/>
  <c r="H254" i="20" s="1"/>
  <c r="F224" i="20"/>
  <c r="F254" i="20" s="1"/>
  <c r="E224" i="20"/>
  <c r="G26" i="20"/>
  <c r="K17" i="20"/>
  <c r="K10" i="20"/>
  <c r="G28" i="20"/>
  <c r="G15" i="20"/>
  <c r="K13" i="20"/>
  <c r="G24" i="20"/>
  <c r="I261" i="20"/>
  <c r="G261" i="20"/>
  <c r="E261" i="20"/>
  <c r="D261" i="20"/>
  <c r="J261" i="20"/>
  <c r="H261" i="20"/>
  <c r="G11" i="20"/>
  <c r="G16" i="20"/>
  <c r="G27" i="20"/>
  <c r="K21" i="20"/>
  <c r="K19" i="20"/>
  <c r="G29" i="20"/>
  <c r="K20" i="20"/>
  <c r="G30" i="20"/>
  <c r="G31" i="20"/>
  <c r="G14" i="20"/>
  <c r="K7" i="20"/>
  <c r="K31" i="20"/>
  <c r="G25" i="20"/>
  <c r="K29" i="20"/>
  <c r="K18" i="20"/>
  <c r="G13" i="20"/>
  <c r="G17" i="20"/>
  <c r="G12" i="20"/>
  <c r="G23" i="20"/>
  <c r="G10" i="20"/>
  <c r="K14" i="20"/>
  <c r="K26" i="20"/>
  <c r="K11" i="20"/>
  <c r="K12" i="20"/>
  <c r="G18" i="20"/>
  <c r="G7" i="20"/>
  <c r="G35" i="20"/>
  <c r="F22" i="20"/>
  <c r="F17" i="20"/>
  <c r="F20" i="20"/>
  <c r="F27" i="20"/>
  <c r="F15" i="20"/>
  <c r="F11" i="20"/>
  <c r="E26" i="20"/>
  <c r="F35" i="20"/>
  <c r="F33" i="20"/>
  <c r="F32" i="20"/>
  <c r="F24" i="20"/>
  <c r="F10" i="20"/>
  <c r="F28" i="20"/>
  <c r="F9" i="20"/>
  <c r="F16" i="20"/>
  <c r="E187" i="20"/>
  <c r="G187" i="20"/>
  <c r="J187" i="20"/>
  <c r="J217" i="20" s="1"/>
  <c r="D187" i="20"/>
  <c r="I187" i="20"/>
  <c r="H187" i="20"/>
  <c r="F187" i="20"/>
  <c r="F8" i="20"/>
  <c r="F21" i="20"/>
  <c r="F23" i="20"/>
  <c r="E15" i="20"/>
  <c r="F19" i="20"/>
  <c r="F31" i="20"/>
  <c r="F12" i="20"/>
  <c r="F30" i="20"/>
  <c r="F25" i="20"/>
  <c r="F18" i="20"/>
  <c r="F13" i="20"/>
  <c r="E27" i="20"/>
  <c r="F34" i="20"/>
  <c r="F29" i="20"/>
  <c r="F7" i="20"/>
  <c r="E11" i="20"/>
  <c r="E25" i="20"/>
  <c r="I150" i="20"/>
  <c r="H150" i="20"/>
  <c r="F150" i="20"/>
  <c r="G150" i="20"/>
  <c r="J150" i="20"/>
  <c r="E28" i="20"/>
  <c r="E23" i="20"/>
  <c r="E14" i="20"/>
  <c r="E22" i="20"/>
  <c r="E10" i="20"/>
  <c r="E21" i="20"/>
  <c r="E12" i="20"/>
  <c r="E24" i="20"/>
  <c r="E16" i="20"/>
  <c r="E13" i="20"/>
  <c r="E20" i="20"/>
  <c r="I78" i="20"/>
  <c r="J78" i="20"/>
  <c r="G78" i="20"/>
  <c r="H78" i="20"/>
  <c r="F78" i="20"/>
  <c r="M77" i="14"/>
  <c r="N11" i="14"/>
  <c r="M92" i="1"/>
  <c r="N92" i="1" s="1"/>
  <c r="M61" i="1"/>
  <c r="N61" i="1" s="1"/>
  <c r="M60" i="1"/>
  <c r="N60" i="1" s="1"/>
  <c r="M59" i="1"/>
  <c r="N59" i="1" s="1"/>
  <c r="M58" i="1"/>
  <c r="N58" i="1" s="1"/>
  <c r="M57" i="1"/>
  <c r="N57" i="1" s="1"/>
  <c r="M56" i="1"/>
  <c r="N56" i="1" s="1"/>
  <c r="M55" i="1"/>
  <c r="N55" i="1" s="1"/>
  <c r="M40" i="14"/>
  <c r="N40" i="14" s="1"/>
  <c r="M39" i="14"/>
  <c r="N39" i="14" s="1"/>
  <c r="M38" i="14"/>
  <c r="N38" i="14" s="1"/>
  <c r="N37" i="14"/>
  <c r="M36" i="14"/>
  <c r="N36" i="14" s="1"/>
  <c r="M35" i="14"/>
  <c r="N35" i="14" s="1"/>
  <c r="M34" i="14"/>
  <c r="N34" i="14" s="1"/>
  <c r="M33" i="14"/>
  <c r="M53" i="1"/>
  <c r="N53" i="1" s="1"/>
  <c r="I269" i="1"/>
  <c r="K9" i="20" s="1"/>
  <c r="G12" i="17"/>
  <c r="I208" i="14"/>
  <c r="J208" i="14" s="1"/>
  <c r="I206" i="14"/>
  <c r="J206" i="14" s="1"/>
  <c r="I205" i="14"/>
  <c r="J205" i="14" s="1"/>
  <c r="I204" i="14"/>
  <c r="J204" i="14" s="1"/>
  <c r="I203" i="14"/>
  <c r="J203" i="14" s="1"/>
  <c r="I202" i="14"/>
  <c r="J202" i="14" s="1"/>
  <c r="I201" i="14"/>
  <c r="J201" i="14" s="1"/>
  <c r="I191" i="14"/>
  <c r="J191" i="14" s="1"/>
  <c r="I190" i="14"/>
  <c r="J190" i="14" s="1"/>
  <c r="I189" i="14"/>
  <c r="J189" i="14" s="1"/>
  <c r="G25" i="14"/>
  <c r="J25" i="14" s="1"/>
  <c r="M25" i="14" s="1"/>
  <c r="G24" i="14"/>
  <c r="J24" i="14" s="1"/>
  <c r="M24" i="14" s="1"/>
  <c r="N24" i="14" s="1"/>
  <c r="G23" i="14"/>
  <c r="J23" i="14" s="1"/>
  <c r="G22" i="14"/>
  <c r="J22" i="14" s="1"/>
  <c r="M22" i="14" s="1"/>
  <c r="N22" i="14" s="1"/>
  <c r="G21" i="14"/>
  <c r="J21" i="14" s="1"/>
  <c r="G20" i="14"/>
  <c r="J20" i="14" s="1"/>
  <c r="M20" i="14" s="1"/>
  <c r="G19" i="14"/>
  <c r="J19" i="14" s="1"/>
  <c r="M19" i="14" s="1"/>
  <c r="N19" i="14" s="1"/>
  <c r="G18" i="14"/>
  <c r="J18" i="14" s="1"/>
  <c r="M18" i="14" s="1"/>
  <c r="N18" i="14" s="1"/>
  <c r="G17" i="14"/>
  <c r="J17" i="14" s="1"/>
  <c r="G16" i="14"/>
  <c r="J16" i="14" s="1"/>
  <c r="M16" i="14" s="1"/>
  <c r="N16" i="14" s="1"/>
  <c r="G15" i="14"/>
  <c r="J15" i="14" s="1"/>
  <c r="M15" i="14" s="1"/>
  <c r="G9" i="14"/>
  <c r="J9" i="14" s="1"/>
  <c r="M9" i="14" s="1"/>
  <c r="G8" i="14"/>
  <c r="J8" i="14" s="1"/>
  <c r="G7" i="14"/>
  <c r="J7" i="14" s="1"/>
  <c r="G6" i="14"/>
  <c r="J6" i="14" s="1"/>
  <c r="K7" i="14" l="1"/>
  <c r="M7" i="14" s="1"/>
  <c r="N7" i="14" s="1"/>
  <c r="I37" i="20"/>
  <c r="I6" i="20"/>
  <c r="F15" i="17"/>
  <c r="H17" i="17" s="1"/>
  <c r="M21" i="14"/>
  <c r="N21" i="14" s="1"/>
  <c r="E6" i="20"/>
  <c r="J269" i="1"/>
  <c r="D291" i="20"/>
  <c r="I209" i="14"/>
  <c r="G213" i="14" s="1"/>
  <c r="D292" i="20" s="1"/>
  <c r="M93" i="1"/>
  <c r="N32" i="14"/>
  <c r="M52" i="14"/>
  <c r="M85" i="14"/>
  <c r="N33" i="14"/>
  <c r="M62" i="14"/>
  <c r="N15" i="14"/>
  <c r="N25" i="14"/>
  <c r="M60" i="14"/>
  <c r="M58" i="14"/>
  <c r="N9" i="14"/>
  <c r="K23" i="14"/>
  <c r="M23" i="14" s="1"/>
  <c r="K20" i="14"/>
  <c r="K17" i="14"/>
  <c r="M17" i="14" s="1"/>
  <c r="K8" i="14"/>
  <c r="M8" i="14" s="1"/>
  <c r="M6" i="14"/>
  <c r="E35" i="20"/>
  <c r="E31" i="20"/>
  <c r="E32" i="20"/>
  <c r="E7" i="20"/>
  <c r="E9" i="20"/>
  <c r="E33" i="20"/>
  <c r="E30" i="20"/>
  <c r="E34" i="20"/>
  <c r="N6" i="14" l="1"/>
  <c r="M57" i="14"/>
  <c r="M26" i="14"/>
  <c r="M59" i="14"/>
  <c r="N8" i="14"/>
  <c r="M61" i="14"/>
  <c r="N17" i="14"/>
  <c r="M64" i="14"/>
  <c r="N20" i="14"/>
  <c r="M80" i="14"/>
  <c r="N23" i="14"/>
  <c r="D78" i="20" l="1"/>
  <c r="M88" i="14"/>
  <c r="F211" i="14"/>
  <c r="H215" i="14" s="1"/>
  <c r="M87" i="14"/>
  <c r="D109" i="20" s="1"/>
  <c r="D217" i="20"/>
  <c r="E217" i="20"/>
  <c r="C29" i="20" l="1"/>
  <c r="H29" i="20" s="1"/>
  <c r="L29" i="20" s="1"/>
  <c r="C14" i="20"/>
  <c r="H14" i="20" s="1"/>
  <c r="K50" i="20" s="1"/>
  <c r="C21" i="20"/>
  <c r="H21" i="20" s="1"/>
  <c r="K57" i="20" s="1"/>
  <c r="C20" i="20"/>
  <c r="H20" i="20" s="1"/>
  <c r="K56" i="20" s="1"/>
  <c r="C33" i="20"/>
  <c r="H33" i="20" s="1"/>
  <c r="C9" i="20"/>
  <c r="H9" i="20" s="1"/>
  <c r="L9" i="20" s="1"/>
  <c r="C19" i="20"/>
  <c r="H19" i="20" s="1"/>
  <c r="K55" i="20" s="1"/>
  <c r="C17" i="20"/>
  <c r="H17" i="20" s="1"/>
  <c r="K53" i="20" s="1"/>
  <c r="C13" i="20"/>
  <c r="H13" i="20" s="1"/>
  <c r="K49" i="20" s="1"/>
  <c r="C11" i="20"/>
  <c r="H11" i="20" s="1"/>
  <c r="K47" i="20" s="1"/>
  <c r="C15" i="20"/>
  <c r="H15" i="20" s="1"/>
  <c r="K51" i="20" s="1"/>
  <c r="C16" i="20"/>
  <c r="H16" i="20" s="1"/>
  <c r="K52" i="20" s="1"/>
  <c r="C30" i="20"/>
  <c r="H30" i="20" s="1"/>
  <c r="C12" i="20"/>
  <c r="H12" i="20" s="1"/>
  <c r="L12" i="20" s="1"/>
  <c r="C18" i="20"/>
  <c r="H18" i="20" s="1"/>
  <c r="K54" i="20" s="1"/>
  <c r="C31" i="20"/>
  <c r="H31" i="20" s="1"/>
  <c r="K67" i="20" s="1"/>
  <c r="C32" i="20"/>
  <c r="H32" i="20" s="1"/>
  <c r="D108" i="20"/>
  <c r="D180" i="20"/>
  <c r="E254" i="20"/>
  <c r="K30" i="20"/>
  <c r="K24" i="20"/>
  <c r="K35" i="20"/>
  <c r="I271" i="1"/>
  <c r="I272" i="1"/>
  <c r="J272" i="1" s="1"/>
  <c r="I288" i="1"/>
  <c r="J288" i="1" s="1"/>
  <c r="I289" i="1"/>
  <c r="J289" i="1" s="1"/>
  <c r="I290" i="1"/>
  <c r="J290" i="1" s="1"/>
  <c r="I291" i="1"/>
  <c r="J291" i="1" s="1"/>
  <c r="I292" i="1"/>
  <c r="J292" i="1" s="1"/>
  <c r="I293" i="1"/>
  <c r="J293" i="1" s="1"/>
  <c r="I294" i="1"/>
  <c r="J294" i="1" s="1"/>
  <c r="I295" i="1"/>
  <c r="J295" i="1" s="1"/>
  <c r="I298" i="1"/>
  <c r="J298" i="1" s="1"/>
  <c r="H299" i="1"/>
  <c r="K65" i="20" l="1"/>
  <c r="L14" i="20"/>
  <c r="L13" i="20"/>
  <c r="K66" i="20"/>
  <c r="L19" i="20"/>
  <c r="K45" i="20"/>
  <c r="L18" i="20"/>
  <c r="K48" i="20"/>
  <c r="L11" i="20"/>
  <c r="L17" i="20"/>
  <c r="C8" i="20"/>
  <c r="J271" i="1"/>
  <c r="I299" i="1"/>
  <c r="L30" i="20"/>
  <c r="L31" i="20"/>
  <c r="F291" i="20"/>
  <c r="K6" i="20"/>
  <c r="K23" i="20"/>
  <c r="I291" i="20"/>
  <c r="E291" i="20"/>
  <c r="H291" i="20"/>
  <c r="K33" i="20"/>
  <c r="K69" i="20" s="1"/>
  <c r="K34" i="20"/>
  <c r="J291" i="20"/>
  <c r="K32" i="20"/>
  <c r="K68" i="20" s="1"/>
  <c r="G291" i="20"/>
  <c r="K22" i="20"/>
  <c r="L190" i="1"/>
  <c r="L193" i="1"/>
  <c r="L194" i="1"/>
  <c r="L191" i="1"/>
  <c r="L189" i="1"/>
  <c r="L195" i="1"/>
  <c r="L192" i="1"/>
  <c r="L188" i="1"/>
  <c r="L32" i="20" l="1"/>
  <c r="K36" i="20"/>
  <c r="C291" i="20"/>
  <c r="K293" i="20" s="1"/>
  <c r="L196" i="1"/>
  <c r="E8" i="20" l="1"/>
  <c r="H8" i="20" s="1"/>
  <c r="L168" i="1"/>
  <c r="H293" i="20"/>
  <c r="E293" i="20"/>
  <c r="F293" i="20"/>
  <c r="D293" i="20"/>
  <c r="I293" i="20"/>
  <c r="G293" i="20"/>
  <c r="J293" i="20"/>
  <c r="K44" i="20" l="1"/>
  <c r="L8" i="20"/>
  <c r="C293" i="20"/>
  <c r="E181" i="20"/>
  <c r="C181" i="20" s="1"/>
  <c r="E37" i="20" s="1"/>
  <c r="G303" i="1"/>
  <c r="E292" i="20" s="1"/>
  <c r="C292" i="20" s="1"/>
  <c r="K37" i="20" s="1"/>
  <c r="K45" i="1" l="1"/>
  <c r="K44" i="1"/>
  <c r="K43" i="1"/>
  <c r="K16" i="1"/>
  <c r="K15" i="1"/>
  <c r="K14" i="1"/>
  <c r="K13" i="1"/>
  <c r="K12" i="1"/>
  <c r="K11" i="1"/>
  <c r="G46" i="1" l="1"/>
  <c r="J46" i="1" s="1"/>
  <c r="M46" i="1" s="1"/>
  <c r="N46" i="1" s="1"/>
  <c r="J45" i="1"/>
  <c r="M45" i="1" s="1"/>
  <c r="N45" i="1" s="1"/>
  <c r="J44" i="1"/>
  <c r="M44" i="1" s="1"/>
  <c r="N44" i="1" s="1"/>
  <c r="G16" i="1"/>
  <c r="J16" i="1" s="1"/>
  <c r="M16" i="1" s="1"/>
  <c r="N16" i="1" s="1"/>
  <c r="G15" i="1"/>
  <c r="J15" i="1" s="1"/>
  <c r="M15" i="1" s="1"/>
  <c r="N15" i="1" s="1"/>
  <c r="G14" i="1"/>
  <c r="J14" i="1" s="1"/>
  <c r="M14" i="1" s="1"/>
  <c r="N14" i="1" s="1"/>
  <c r="G13" i="1"/>
  <c r="J13" i="1" s="1"/>
  <c r="M13" i="1" s="1"/>
  <c r="N13" i="1" s="1"/>
  <c r="G12" i="1"/>
  <c r="J12" i="1" s="1"/>
  <c r="M12" i="1" s="1"/>
  <c r="N12" i="1" s="1"/>
  <c r="G11" i="1"/>
  <c r="J11" i="1" s="1"/>
  <c r="M11" i="1" s="1"/>
  <c r="N11" i="1" s="1"/>
  <c r="G10" i="1"/>
  <c r="J10" i="1" s="1"/>
  <c r="M10" i="1" s="1"/>
  <c r="N10" i="1" s="1"/>
  <c r="G9" i="1"/>
  <c r="J9" i="1" s="1"/>
  <c r="M9" i="1" s="1"/>
  <c r="N9" i="1" s="1"/>
  <c r="G8" i="1"/>
  <c r="J8" i="1" s="1"/>
  <c r="G7" i="1"/>
  <c r="J7" i="1" s="1"/>
  <c r="M7" i="1" s="1"/>
  <c r="N7" i="1" l="1"/>
  <c r="K8" i="1"/>
  <c r="M8" i="1" s="1"/>
  <c r="C26" i="20"/>
  <c r="C34" i="20"/>
  <c r="C25" i="20"/>
  <c r="C28" i="20"/>
  <c r="C27" i="20"/>
  <c r="K7" i="1"/>
  <c r="K46" i="1"/>
  <c r="K10" i="1"/>
  <c r="K9" i="1"/>
  <c r="E78" i="20" l="1"/>
  <c r="C78" i="20" s="1"/>
  <c r="C108" i="20" s="1"/>
  <c r="N8" i="1"/>
  <c r="M47" i="1"/>
  <c r="H305" i="1" s="1"/>
  <c r="H28" i="20"/>
  <c r="H34" i="20"/>
  <c r="H27" i="20"/>
  <c r="H25" i="20"/>
  <c r="H26" i="20"/>
  <c r="C35" i="20"/>
  <c r="C23" i="20"/>
  <c r="M129" i="1"/>
  <c r="E109" i="20" s="1"/>
  <c r="C10" i="20" l="1"/>
  <c r="H10" i="20" s="1"/>
  <c r="L10" i="20" s="1"/>
  <c r="K61" i="20"/>
  <c r="K62" i="20"/>
  <c r="K63" i="20"/>
  <c r="K70" i="20"/>
  <c r="K64" i="20"/>
  <c r="C109" i="20"/>
  <c r="C37" i="20" s="1"/>
  <c r="H37" i="20" s="1"/>
  <c r="L34" i="20"/>
  <c r="L25" i="20"/>
  <c r="H35" i="20"/>
  <c r="H23" i="20"/>
  <c r="C24" i="20"/>
  <c r="C22" i="20"/>
  <c r="K46" i="20" l="1"/>
  <c r="L37" i="20"/>
  <c r="J37" i="20"/>
  <c r="K71" i="20"/>
  <c r="K59" i="20"/>
  <c r="L35" i="20"/>
  <c r="H24" i="20"/>
  <c r="H22" i="20"/>
  <c r="E108" i="20"/>
  <c r="K60" i="20" l="1"/>
  <c r="K58" i="20"/>
  <c r="E180" i="20" l="1"/>
  <c r="L27" i="20" l="1"/>
  <c r="L24" i="20" l="1"/>
  <c r="L16" i="20"/>
  <c r="L15" i="20"/>
  <c r="L22" i="20"/>
  <c r="L20" i="20"/>
  <c r="L21" i="20"/>
  <c r="L23" i="20"/>
  <c r="F108" i="20" l="1"/>
  <c r="G108" i="20"/>
  <c r="H108" i="20"/>
  <c r="I108" i="20"/>
  <c r="J108" i="20"/>
  <c r="F180" i="20" l="1"/>
  <c r="G180" i="20"/>
  <c r="H180" i="20"/>
  <c r="I180" i="20"/>
  <c r="J180" i="20"/>
  <c r="C180" i="20" l="1"/>
  <c r="K182" i="20" s="1"/>
  <c r="E36" i="20"/>
  <c r="F182" i="20" l="1"/>
  <c r="J182" i="20"/>
  <c r="H182" i="20"/>
  <c r="D182" i="20"/>
  <c r="I182" i="20"/>
  <c r="E182" i="20"/>
  <c r="G182" i="20"/>
  <c r="F217" i="20"/>
  <c r="G217" i="20"/>
  <c r="H217" i="20"/>
  <c r="I217" i="20"/>
  <c r="F6" i="20"/>
  <c r="F36" i="20" s="1"/>
  <c r="C182" i="20" l="1"/>
  <c r="C217" i="20"/>
  <c r="K219" i="20" s="1"/>
  <c r="G219" i="20" l="1"/>
  <c r="F219" i="20"/>
  <c r="D219" i="20"/>
  <c r="E219" i="20"/>
  <c r="I219" i="20"/>
  <c r="H219" i="20"/>
  <c r="J219" i="20"/>
  <c r="C219" i="20" l="1"/>
  <c r="G254" i="20"/>
  <c r="I254" i="20"/>
  <c r="J254" i="20"/>
  <c r="G6" i="20" l="1"/>
  <c r="C254" i="20"/>
  <c r="K256" i="20" s="1"/>
  <c r="G36" i="20" l="1"/>
  <c r="I256" i="20"/>
  <c r="L26" i="20"/>
  <c r="L33" i="20"/>
  <c r="G256" i="20"/>
  <c r="F256" i="20"/>
  <c r="D256" i="20"/>
  <c r="H256" i="20"/>
  <c r="E256" i="20"/>
  <c r="J256" i="20"/>
  <c r="C256" i="20" l="1"/>
  <c r="L28" i="20"/>
  <c r="C7" i="20"/>
  <c r="H7" i="20" s="1"/>
  <c r="L7" i="20" s="1"/>
  <c r="K43" i="20" l="1"/>
  <c r="C6" i="20"/>
  <c r="F110" i="20"/>
  <c r="K108" i="20"/>
  <c r="K110" i="20" s="1"/>
  <c r="H6" i="20" l="1"/>
  <c r="C36" i="20"/>
  <c r="G110" i="20"/>
  <c r="H110" i="20"/>
  <c r="D110" i="20"/>
  <c r="I110" i="20"/>
  <c r="J110" i="20"/>
  <c r="E110" i="20"/>
  <c r="C110" i="20" l="1"/>
  <c r="H36" i="20"/>
  <c r="K42" i="20"/>
  <c r="L6" i="20"/>
  <c r="L36" i="20" s="1"/>
  <c r="J6" i="20" l="1"/>
  <c r="L72" i="20" s="1"/>
  <c r="C58" i="20" l="1"/>
  <c r="C44" i="20"/>
  <c r="E56" i="20"/>
  <c r="G61" i="20"/>
  <c r="G42" i="20"/>
  <c r="G72" i="20"/>
  <c r="F46" i="20"/>
  <c r="G70" i="20"/>
  <c r="F65" i="20"/>
  <c r="D42" i="20"/>
  <c r="G60" i="20"/>
  <c r="E54" i="20"/>
  <c r="E57" i="20"/>
  <c r="E53" i="20"/>
  <c r="E58" i="20"/>
  <c r="D63" i="20"/>
  <c r="G58" i="20"/>
  <c r="D57" i="20"/>
  <c r="D67" i="20"/>
  <c r="G56" i="20"/>
  <c r="E43" i="20"/>
  <c r="E55" i="20"/>
  <c r="C64" i="20"/>
  <c r="F50" i="20"/>
  <c r="G71" i="20"/>
  <c r="C60" i="20"/>
  <c r="C70" i="20"/>
  <c r="F68" i="20"/>
  <c r="G57" i="20"/>
  <c r="E61" i="20"/>
  <c r="F51" i="20"/>
  <c r="C66" i="20"/>
  <c r="D45" i="20"/>
  <c r="F60" i="20"/>
  <c r="E52" i="20"/>
  <c r="C48" i="20"/>
  <c r="C51" i="20"/>
  <c r="C59" i="20"/>
  <c r="C62" i="20"/>
  <c r="C45" i="20"/>
  <c r="C67" i="20"/>
  <c r="D52" i="20"/>
  <c r="G64" i="20"/>
  <c r="F71" i="20"/>
  <c r="G44" i="20"/>
  <c r="E62" i="20"/>
  <c r="F45" i="20"/>
  <c r="E68" i="20"/>
  <c r="E44" i="20"/>
  <c r="D48" i="20"/>
  <c r="F48" i="20"/>
  <c r="G51" i="20"/>
  <c r="E42" i="20"/>
  <c r="K72" i="20"/>
  <c r="G63" i="20"/>
  <c r="F72" i="20"/>
  <c r="F52" i="20"/>
  <c r="E48" i="20"/>
  <c r="D60" i="20"/>
  <c r="G49" i="20"/>
  <c r="G52" i="20"/>
  <c r="C49" i="20"/>
  <c r="C53" i="20"/>
  <c r="C65" i="20"/>
  <c r="E59" i="20"/>
  <c r="F43" i="20"/>
  <c r="G68" i="20"/>
  <c r="F66" i="20"/>
  <c r="G54" i="20"/>
  <c r="E67" i="20"/>
  <c r="D71" i="20"/>
  <c r="F61" i="20"/>
  <c r="C47" i="20"/>
  <c r="C68" i="20"/>
  <c r="C61" i="20"/>
  <c r="D58" i="20"/>
  <c r="E66" i="20"/>
  <c r="G62" i="20"/>
  <c r="E69" i="20"/>
  <c r="I42" i="20"/>
  <c r="E51" i="20"/>
  <c r="E45" i="20"/>
  <c r="E50" i="20"/>
  <c r="D59" i="20"/>
  <c r="E71" i="20"/>
  <c r="F64" i="20"/>
  <c r="D56" i="20"/>
  <c r="G65" i="20"/>
  <c r="F44" i="20"/>
  <c r="D43" i="20"/>
  <c r="D49" i="20"/>
  <c r="D72" i="20"/>
  <c r="F53" i="20"/>
  <c r="D51" i="20"/>
  <c r="G43" i="20"/>
  <c r="G67" i="20"/>
  <c r="D66" i="20"/>
  <c r="F62" i="20"/>
  <c r="F67" i="20"/>
  <c r="D61" i="20"/>
  <c r="C57" i="20"/>
  <c r="C55" i="20"/>
  <c r="G46" i="20"/>
  <c r="F59" i="20"/>
  <c r="F54" i="20"/>
  <c r="C43" i="20"/>
  <c r="C56" i="20"/>
  <c r="C52" i="20"/>
  <c r="D54" i="20"/>
  <c r="D70" i="20"/>
  <c r="D44" i="20"/>
  <c r="F70" i="20"/>
  <c r="F47" i="20"/>
  <c r="J42" i="20"/>
  <c r="E65" i="20"/>
  <c r="D64" i="20"/>
  <c r="E49" i="20"/>
  <c r="E63" i="20"/>
  <c r="E60" i="20"/>
  <c r="G45" i="20"/>
  <c r="D55" i="20"/>
  <c r="F56" i="20"/>
  <c r="G55" i="20"/>
  <c r="F42" i="20"/>
  <c r="C50" i="20"/>
  <c r="F55" i="20"/>
  <c r="F58" i="20"/>
  <c r="G59" i="20"/>
  <c r="E70" i="20"/>
  <c r="F63" i="20"/>
  <c r="D50" i="20"/>
  <c r="D47" i="20"/>
  <c r="D62" i="20"/>
  <c r="D69" i="20"/>
  <c r="E47" i="20"/>
  <c r="F49" i="20"/>
  <c r="G50" i="20"/>
  <c r="C69" i="20"/>
  <c r="C63" i="20"/>
  <c r="C54" i="20"/>
  <c r="E46" i="20"/>
  <c r="D53" i="20"/>
  <c r="G69" i="20"/>
  <c r="C71" i="20"/>
  <c r="G66" i="20"/>
  <c r="G48" i="20"/>
  <c r="F69" i="20"/>
  <c r="D68" i="20"/>
  <c r="E64" i="20"/>
  <c r="F57" i="20"/>
  <c r="D65" i="20"/>
  <c r="C46" i="20"/>
  <c r="E72" i="20"/>
  <c r="D46" i="20"/>
  <c r="G53" i="20"/>
  <c r="G47" i="20"/>
  <c r="C42" i="20"/>
  <c r="C72" i="20"/>
  <c r="H72" i="20"/>
  <c r="H42" i="20" l="1"/>
  <c r="L42" i="20" s="1"/>
  <c r="H46" i="20"/>
  <c r="L46" i="20" s="1"/>
  <c r="H53" i="20"/>
  <c r="L53" i="20" s="1"/>
  <c r="H62" i="20"/>
  <c r="L62" i="20" s="1"/>
  <c r="H71" i="20"/>
  <c r="L71" i="20" s="1"/>
  <c r="H64" i="20"/>
  <c r="L64" i="20" s="1"/>
  <c r="H57" i="20"/>
  <c r="L57" i="20" s="1"/>
  <c r="H66" i="20"/>
  <c r="L66" i="20" s="1"/>
  <c r="H55" i="20"/>
  <c r="L55" i="20" s="1"/>
  <c r="H49" i="20"/>
  <c r="L49" i="20" s="1"/>
  <c r="H59" i="20"/>
  <c r="L59" i="20" s="1"/>
  <c r="H65" i="20"/>
  <c r="L65" i="20" s="1"/>
  <c r="H51" i="20"/>
  <c r="L51" i="20" s="1"/>
  <c r="H54" i="20"/>
  <c r="L54" i="20" s="1"/>
  <c r="H52" i="20"/>
  <c r="L52" i="20" s="1"/>
  <c r="H48" i="20"/>
  <c r="L48" i="20" s="1"/>
  <c r="H63" i="20"/>
  <c r="L63" i="20" s="1"/>
  <c r="H56" i="20"/>
  <c r="L56" i="20" s="1"/>
  <c r="H61" i="20"/>
  <c r="L61" i="20" s="1"/>
  <c r="H70" i="20"/>
  <c r="L70" i="20" s="1"/>
  <c r="H45" i="20"/>
  <c r="L45" i="20" s="1"/>
  <c r="H50" i="20"/>
  <c r="L50" i="20" s="1"/>
  <c r="H69" i="20"/>
  <c r="L69" i="20" s="1"/>
  <c r="H43" i="20"/>
  <c r="L43" i="20" s="1"/>
  <c r="H68" i="20"/>
  <c r="L68" i="20" s="1"/>
  <c r="H60" i="20"/>
  <c r="L60" i="20" s="1"/>
  <c r="H44" i="20"/>
  <c r="L44" i="20" s="1"/>
  <c r="H47" i="20"/>
  <c r="L47" i="20" s="1"/>
  <c r="H67" i="20"/>
  <c r="L67" i="20" s="1"/>
  <c r="H58" i="20"/>
  <c r="L58" i="20"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D397713-591A-47C1-90E3-1CB5C422A51B}" keepAlive="1" name="Query - Table015 (Page 3)" description="Verbinding maken met de query Table015 (Page 3) in de werkmap." type="5" refreshedVersion="0" background="1">
    <dbPr connection="Provider=Microsoft.Mashup.OleDb.1;Data Source=$Workbook$;Location=&quot;Table015 (Page 3)&quot;;Extended Properties=&quot;&quot;" command="SELECT * FROM [Table015 (Page 3)]"/>
  </connection>
  <connection id="2" xr16:uid="{51D1DF45-B7B2-404B-A156-4A98CD747FF4}" keepAlive="1" name="Query - Table016 (Page 4)" description="Verbinding maken met de query Table016 (Page 4) in de werkmap." type="5" refreshedVersion="7" background="1" saveData="1">
    <dbPr connection="Provider=Microsoft.Mashup.OleDb.1;Data Source=$Workbook$;Location=&quot;Table016 (Page 4)&quot;;Extended Properties=&quot;&quot;" command="SELECT * FROM [Table016 (Page 4)]"/>
  </connection>
  <connection id="3" xr16:uid="{A4921422-B0EF-4C21-BC1B-0D43D43570B1}" name="Query - Table019 (Page 5)" description="Verbinding maken met de query Table019 (Page 5) in de werkmap." type="100" refreshedVersion="7" minRefreshableVersion="5">
    <extLst>
      <ext xmlns:x15="http://schemas.microsoft.com/office/spreadsheetml/2010/11/main" uri="{DE250136-89BD-433C-8126-D09CA5730AF9}">
        <x15:connection id="3f6c2f30-72fd-4556-b85b-0a36a08dabf5"/>
      </ext>
    </extLst>
  </connection>
  <connection id="4" xr16:uid="{40B2654F-7E64-4ABC-B873-AE937BF8575F}" name="Query - Table020 (Page 6)" description="Verbinding maken met de query Table020 (Page 6) in de werkmap." type="100" refreshedVersion="7" minRefreshableVersion="5">
    <extLst>
      <ext xmlns:x15="http://schemas.microsoft.com/office/spreadsheetml/2010/11/main" uri="{DE250136-89BD-433C-8126-D09CA5730AF9}">
        <x15:connection id="d7a5ab8f-4d28-48ee-bb57-d4c72b034ea5"/>
      </ext>
    </extLst>
  </connection>
  <connection id="5" xr16:uid="{7BC8A35B-585D-46C4-B8D3-CD38BBFA20AF}" name="Query - Table023 (Page 7)" description="Verbinding maken met de query Table023 (Page 7) in de werkmap." type="100" refreshedVersion="7" minRefreshableVersion="5">
    <extLst>
      <ext xmlns:x15="http://schemas.microsoft.com/office/spreadsheetml/2010/11/main" uri="{DE250136-89BD-433C-8126-D09CA5730AF9}">
        <x15:connection id="b8e8b408-7f7f-430b-8a57-0b4d5593eb07"/>
      </ext>
    </extLst>
  </connection>
  <connection id="6" xr16:uid="{6ABD5844-25C3-4022-81D8-51FB42BFEAF7}" name="Query - Table024 (Page 8)" description="Verbinding maken met de query Table024 (Page 8) in de werkmap." type="100" refreshedVersion="7" minRefreshableVersion="5">
    <extLst>
      <ext xmlns:x15="http://schemas.microsoft.com/office/spreadsheetml/2010/11/main" uri="{DE250136-89BD-433C-8126-D09CA5730AF9}">
        <x15:connection id="cc9b3866-8d26-4ede-a66c-26425bc59a56"/>
      </ext>
    </extLst>
  </connection>
  <connection id="7" xr16:uid="{00160CAF-EC27-4172-B9AE-A4A509BDD25A}" name="Query - Table027 (Page 9)" description="Verbinding maken met de query Table027 (Page 9) in de werkmap." type="100" refreshedVersion="7" minRefreshableVersion="5">
    <extLst>
      <ext xmlns:x15="http://schemas.microsoft.com/office/spreadsheetml/2010/11/main" uri="{DE250136-89BD-433C-8126-D09CA5730AF9}">
        <x15:connection id="32e8999f-3063-4550-b10e-bb5ad46f199f"/>
      </ext>
    </extLst>
  </connection>
  <connection id="8" xr16:uid="{8403919D-2886-48F3-B8F7-930E96D00A91}" name="Query - Table028 (Page 10)" description="Verbinding maken met de query Table028 (Page 10) in de werkmap." type="100" refreshedVersion="7" minRefreshableVersion="5">
    <extLst>
      <ext xmlns:x15="http://schemas.microsoft.com/office/spreadsheetml/2010/11/main" uri="{DE250136-89BD-433C-8126-D09CA5730AF9}">
        <x15:connection id="936167f1-f63d-4800-9255-bdc88fb1cae8"/>
      </ext>
    </extLst>
  </connection>
  <connection id="9" xr16:uid="{AB3BE574-B624-4600-A879-1642441DF78C}" name="Query - Table031 (Page 11)" description="Verbinding maken met de query Table031 (Page 11) in de werkmap." type="100" refreshedVersion="7" minRefreshableVersion="5">
    <extLst>
      <ext xmlns:x15="http://schemas.microsoft.com/office/spreadsheetml/2010/11/main" uri="{DE250136-89BD-433C-8126-D09CA5730AF9}">
        <x15:connection id="66910a64-7f07-41e9-87fb-a4fc6671590e"/>
      </ext>
    </extLst>
  </connection>
  <connection id="10" xr16:uid="{55FFAC0D-58FA-4C24-B58D-DDE878C51887}" name="Query - Table032 (Page 12)" description="Verbinding maken met de query Table032 (Page 12) in de werkmap." type="100" refreshedVersion="7" minRefreshableVersion="5">
    <extLst>
      <ext xmlns:x15="http://schemas.microsoft.com/office/spreadsheetml/2010/11/main" uri="{DE250136-89BD-433C-8126-D09CA5730AF9}">
        <x15:connection id="5dfad28e-23f8-430e-a0c9-0ba9473ddf8c"/>
      </ext>
    </extLst>
  </connection>
  <connection id="11" xr16:uid="{F88A929F-4B6C-4743-BBD5-5790E7453DA9}" keepAlive="1" name="ThisWorkbookDataModel" description="Gegevensmodel" type="5" refreshedVersion="7"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<sst xmlns="http://schemas.openxmlformats.org/spreadsheetml/2006/main" count="876" uniqueCount="193">
  <si>
    <t>nr</t>
  </si>
  <si>
    <t>NFU</t>
  </si>
  <si>
    <t>VSNU</t>
  </si>
  <si>
    <t>Promovendus</t>
  </si>
  <si>
    <t>(Arts) onderzoeker</t>
  </si>
  <si>
    <t>NWP-Ac</t>
  </si>
  <si>
    <t>NWP-H</t>
  </si>
  <si>
    <t>NWP-M</t>
  </si>
  <si>
    <t>Salarisaanvraag</t>
  </si>
  <si>
    <t>PostDoc</t>
  </si>
  <si>
    <t>Sr.wet. Medewerker</t>
  </si>
  <si>
    <t>Aantal maanden</t>
  </si>
  <si>
    <t>Benchfee</t>
  </si>
  <si>
    <t>Organisatie</t>
  </si>
  <si>
    <t>Type organisatie</t>
  </si>
  <si>
    <t>Aangevraagd budget</t>
  </si>
  <si>
    <t>Personeelskosten</t>
  </si>
  <si>
    <t>Eigen bijdrage / co-financiering</t>
  </si>
  <si>
    <t>Omschrijving</t>
  </si>
  <si>
    <t>Maanden</t>
  </si>
  <si>
    <t>Salariskosten - gebaseerd op tabel / 1 FTE</t>
  </si>
  <si>
    <t>Totale projectkosten</t>
  </si>
  <si>
    <t>Aanvullende toelichting voor het budget</t>
  </si>
  <si>
    <t>Totaal aangevraagd ZonMw budget</t>
  </si>
  <si>
    <t>Het uurtarief moet acceptabel, redelijk en onderbouwd zijn</t>
  </si>
  <si>
    <t>Andere</t>
  </si>
  <si>
    <t>Kennisinstelling</t>
  </si>
  <si>
    <t>Onderneming</t>
  </si>
  <si>
    <t>Maatschappelijke organisatie</t>
  </si>
  <si>
    <t>Overig</t>
  </si>
  <si>
    <t>Implementatie</t>
  </si>
  <si>
    <t>Standaardisatie</t>
  </si>
  <si>
    <t>Open Access publicatie</t>
  </si>
  <si>
    <t>Uitbesteding</t>
  </si>
  <si>
    <t>Advies</t>
  </si>
  <si>
    <t>Overige kosten</t>
  </si>
  <si>
    <t>Uurtarief</t>
  </si>
  <si>
    <t>Aantal uur</t>
  </si>
  <si>
    <t>Personele kosten</t>
  </si>
  <si>
    <t>In Kind</t>
  </si>
  <si>
    <t>Totale Kosten</t>
  </si>
  <si>
    <t xml:space="preserve"> </t>
  </si>
  <si>
    <t>Eigen bijdrage</t>
  </si>
  <si>
    <t>Totale eigen bijdrage</t>
  </si>
  <si>
    <t>Totale kosten</t>
  </si>
  <si>
    <t>Communicatie en implementatie kosten</t>
  </si>
  <si>
    <t xml:space="preserve">NFU-, VSNU- of andere regeling </t>
  </si>
  <si>
    <r>
      <t xml:space="preserve">Maandelijks bruto salaris              </t>
    </r>
    <r>
      <rPr>
        <b/>
        <sz val="10"/>
        <color rgb="FFFF0000"/>
        <rFont val="Arial"/>
        <family val="2"/>
      </rPr>
      <t>(alleen invullen als veld geel wordt bij "andere regeling")</t>
    </r>
  </si>
  <si>
    <r>
      <t xml:space="preserve">Opslag overhead % </t>
    </r>
    <r>
      <rPr>
        <b/>
        <sz val="10"/>
        <color rgb="FFFF0000"/>
        <rFont val="Arial"/>
        <family val="2"/>
      </rPr>
      <t xml:space="preserve"> </t>
    </r>
    <r>
      <rPr>
        <b/>
        <sz val="10"/>
        <rFont val="Arial"/>
        <family val="2"/>
      </rPr>
      <t xml:space="preserve">  </t>
    </r>
    <r>
      <rPr>
        <b/>
        <sz val="10"/>
        <color rgb="FFFF0000"/>
        <rFont val="Arial"/>
        <family val="2"/>
      </rPr>
      <t>(alleen invullen als veld geel wordt bij "andere regeling")</t>
    </r>
  </si>
  <si>
    <t>Salaris kosten per jaar</t>
  </si>
  <si>
    <r>
      <t>1.b Personeelskosten</t>
    </r>
    <r>
      <rPr>
        <b/>
        <u/>
        <sz val="10"/>
        <color rgb="FFFF0000"/>
        <rFont val="Arial"/>
        <family val="2"/>
      </rPr>
      <t xml:space="preserve"> alleen voor "andere regelingen" </t>
    </r>
  </si>
  <si>
    <t>Subtotaal personele kosten</t>
  </si>
  <si>
    <t>Subtotaal personele  kosten</t>
  </si>
  <si>
    <t>Totale personeelskosten</t>
  </si>
  <si>
    <t>a</t>
  </si>
  <si>
    <t>Eigen bijdrage /  cofinanciering</t>
  </si>
  <si>
    <t>1a+b Totale personeelskosten per organisatie</t>
  </si>
  <si>
    <t xml:space="preserve">Totale personeels-kosten </t>
  </si>
  <si>
    <t>Tabblad OV 1</t>
  </si>
  <si>
    <t>Tabblad OV 2</t>
  </si>
  <si>
    <t>Tabblad OV 3</t>
  </si>
  <si>
    <t>Tabblad OV 4</t>
  </si>
  <si>
    <t>Tabblad OV 5</t>
  </si>
  <si>
    <t>Tabblad OV 6</t>
  </si>
  <si>
    <t>Personeels-kosten</t>
  </si>
  <si>
    <t>Communicatie &amp; Implementatie</t>
  </si>
  <si>
    <t>Eigen Bijdrage</t>
  </si>
  <si>
    <t>Communicatie- &amp; Implementatie kosten</t>
  </si>
  <si>
    <t>Check</t>
  </si>
  <si>
    <t>Personeels-kosten %</t>
  </si>
  <si>
    <t>Communicatie &amp; Implementatie %</t>
  </si>
  <si>
    <t>Overige kosten %</t>
  </si>
  <si>
    <t>Eigen bijdrage /  cofinanciering %</t>
  </si>
  <si>
    <t>Aangevraagd budget %</t>
  </si>
  <si>
    <t>check</t>
  </si>
  <si>
    <t>Totaal budget</t>
  </si>
  <si>
    <t>kostenverdeling</t>
  </si>
  <si>
    <t>verdeling bijdrage</t>
  </si>
  <si>
    <t>Totale kostenverdeling</t>
  </si>
  <si>
    <t>Functie</t>
  </si>
  <si>
    <t>Activiteit</t>
  </si>
  <si>
    <t>Functieschaal</t>
  </si>
  <si>
    <t xml:space="preserve">Dossiernummer Project: </t>
  </si>
  <si>
    <t>Titel project:</t>
  </si>
  <si>
    <t xml:space="preserve">Aantal maanden looptijd project: </t>
  </si>
  <si>
    <t>Consortiumbegroting voor subsidie-aanvragen ZonMw</t>
  </si>
  <si>
    <t>Financieel verantwoordelijke 
ontvangende instelling:</t>
  </si>
  <si>
    <t>Naam:</t>
  </si>
  <si>
    <t>Functie:</t>
  </si>
  <si>
    <t>Tel.nr.:</t>
  </si>
  <si>
    <t>E-mailadres:</t>
  </si>
  <si>
    <t>Datum:</t>
  </si>
  <si>
    <t>Nr</t>
  </si>
  <si>
    <t xml:space="preserve">Omschrijving </t>
  </si>
  <si>
    <t>Investerings bedrag
(€)</t>
  </si>
  <si>
    <t>Afschrijving 
jaar 1
(€)</t>
  </si>
  <si>
    <t>Afschrijving 
jaar 2
(€)</t>
  </si>
  <si>
    <t>Afschrijving 
jaar 3
(€)</t>
  </si>
  <si>
    <t>Afschrijving 
jaar 4
(€)</t>
  </si>
  <si>
    <t>Afschrijving 
jaar 5
(€)</t>
  </si>
  <si>
    <t>Totaal afschrijvingen projectperiode</t>
  </si>
  <si>
    <t>Totaal</t>
  </si>
  <si>
    <t>Nr.</t>
  </si>
  <si>
    <t>Hoofdaanvrager</t>
  </si>
  <si>
    <t>Deelnemende organisatie</t>
  </si>
  <si>
    <r>
      <t xml:space="preserve">Salariskosten - gebaseerd op tabel </t>
    </r>
    <r>
      <rPr>
        <b/>
        <u/>
        <sz val="10"/>
        <rFont val="Arial"/>
        <family val="2"/>
      </rPr>
      <t xml:space="preserve">/ </t>
    </r>
    <r>
      <rPr>
        <b/>
        <u/>
        <sz val="10"/>
        <color rgb="FFFF0000"/>
        <rFont val="Arial"/>
        <family val="2"/>
      </rPr>
      <t>1 FTE</t>
    </r>
  </si>
  <si>
    <t>Overige apparatuur</t>
  </si>
  <si>
    <t>Computer / Laptop</t>
  </si>
  <si>
    <t>Soort apparatuur</t>
  </si>
  <si>
    <t>Restwaarde 
(€)</t>
  </si>
  <si>
    <t>Investeringen / geen investeringen</t>
  </si>
  <si>
    <t>Regel</t>
  </si>
  <si>
    <t>Onderzoeksvoorstel 1</t>
  </si>
  <si>
    <t>Boekjaar</t>
  </si>
  <si>
    <t>AW Computer %</t>
  </si>
  <si>
    <t>Onderzoeksvoorstel 2</t>
  </si>
  <si>
    <t>Onderzoeksvoorstel 3</t>
  </si>
  <si>
    <t>Onderzoeksvoorstel 4</t>
  </si>
  <si>
    <t>Onderzoeksvoorstel 5</t>
  </si>
  <si>
    <t>Onderzoeksvoorstel 6</t>
  </si>
  <si>
    <t>Investering Computer</t>
  </si>
  <si>
    <t>Geen investering</t>
  </si>
  <si>
    <t>Investering Overige</t>
  </si>
  <si>
    <t>Materiële kosten - verbruiksgoederen</t>
  </si>
  <si>
    <t>Out of the box kosten</t>
  </si>
  <si>
    <t xml:space="preserve">Totale overige kosten </t>
  </si>
  <si>
    <t xml:space="preserve">Totale CIP kosten </t>
  </si>
  <si>
    <t>Aantal FTE (inzet voor project)</t>
  </si>
  <si>
    <t>Materiële kosten Investering (afschrijving)</t>
  </si>
  <si>
    <t>Materiële kosten - Investering (afschrijving)</t>
  </si>
  <si>
    <t>Materiële kosten - Verbruiksgoederen</t>
  </si>
  <si>
    <t>Totale materiële kosten Investering</t>
  </si>
  <si>
    <t>Totale materiële kosten - verbruiksgoederen</t>
  </si>
  <si>
    <t>Materiële kosten investering %</t>
  </si>
  <si>
    <t>Materiële kosten verbruiksgoederen %</t>
  </si>
  <si>
    <t>Materiële kosten verbruiksgoederen</t>
  </si>
  <si>
    <t>Totale kosten (per deelnemer)</t>
  </si>
  <si>
    <t>Out of the Box kosten (consortium)</t>
  </si>
  <si>
    <t>Totale kosten %
(per deelnemer)</t>
  </si>
  <si>
    <t>Out of the Box kosten
(Consortium)</t>
  </si>
  <si>
    <t>Totale kosten % (Consortium)</t>
  </si>
  <si>
    <t>Totale kosten Consortium</t>
  </si>
  <si>
    <r>
      <t xml:space="preserve"> 40% ophoging soc. lasten bij bruto salaris                    </t>
    </r>
    <r>
      <rPr>
        <b/>
        <sz val="10"/>
        <color rgb="FFFF0000"/>
        <rFont val="Arial"/>
        <family val="2"/>
      </rPr>
      <t>(alleen voor "andere regeling")</t>
    </r>
  </si>
  <si>
    <r>
      <t xml:space="preserve"> 40% ophoging soc. lasten bij bruto salaris               </t>
    </r>
    <r>
      <rPr>
        <b/>
        <sz val="10"/>
        <color rgb="FFFF0000"/>
        <rFont val="Arial"/>
        <family val="2"/>
      </rPr>
      <t xml:space="preserve">     (alleen voor "andere regeling")             </t>
    </r>
  </si>
  <si>
    <t>https://www.zonmw.nl/nl/subsidies/voorwaarden-en-financien/</t>
  </si>
  <si>
    <t xml:space="preserve">Voor de algemene subsidievoorwaarden die van toepassing zijn, klik op de volgende link: </t>
  </si>
  <si>
    <r>
      <t xml:space="preserve">40% ophoging soc. lasten bij bruto salaris               </t>
    </r>
    <r>
      <rPr>
        <b/>
        <sz val="10"/>
        <color rgb="FFFF0000"/>
        <rFont val="Arial"/>
        <family val="2"/>
      </rPr>
      <t xml:space="preserve">     (alleen voor "andere regeling")     </t>
    </r>
  </si>
  <si>
    <r>
      <t xml:space="preserve">40% ophoging soc. lasten bij bruto salaris                  </t>
    </r>
    <r>
      <rPr>
        <b/>
        <sz val="10"/>
        <color rgb="FFFF0000"/>
        <rFont val="Arial"/>
        <family val="2"/>
      </rPr>
      <t xml:space="preserve">  (alleen voor "andere regeling")     </t>
    </r>
  </si>
  <si>
    <r>
      <t xml:space="preserve">40% ophoging soc. lasten bij bruto salaris             </t>
    </r>
    <r>
      <rPr>
        <b/>
        <sz val="10"/>
        <color rgb="FFFF0000"/>
        <rFont val="Arial"/>
        <family val="2"/>
      </rPr>
      <t xml:space="preserve">       (alleen voor "andere regeling")     </t>
    </r>
  </si>
  <si>
    <r>
      <t xml:space="preserve">40% ophoging soc. lasten bij bruto salaris                </t>
    </r>
    <r>
      <rPr>
        <b/>
        <sz val="10"/>
        <color rgb="FFFF0000"/>
        <rFont val="Arial"/>
        <family val="2"/>
      </rPr>
      <t xml:space="preserve">    (alleen voor "andere regeling")     </t>
    </r>
  </si>
  <si>
    <t>[ vul deelnemende organisatie 1 in ]</t>
  </si>
  <si>
    <t>[ vul deelnemende organisatie 2 in ]</t>
  </si>
  <si>
    <t>[ vul deelnemende organisatie 3 in ]</t>
  </si>
  <si>
    <t>[ vul deelnemende organisatie 4 in ]</t>
  </si>
  <si>
    <t>[ vul deelnemende organisatie 5 in ]</t>
  </si>
  <si>
    <t>[ vul deelnemende organisatie 6 in ]</t>
  </si>
  <si>
    <t>[ vul deelnemende organisatie 7 in ]</t>
  </si>
  <si>
    <t>[ vul deelnemende organisatie 8 in ]</t>
  </si>
  <si>
    <t>[ vul deelnemende organisatie 9 in ]</t>
  </si>
  <si>
    <t>[ vul deelnemende organisatie 10 in ]</t>
  </si>
  <si>
    <t>[ vul deelnemende organisatie 11 in ]</t>
  </si>
  <si>
    <t>[ vul deelnemende organisatie 12 in ]</t>
  </si>
  <si>
    <t>[ vul deelnemende organisatie 13 in ]</t>
  </si>
  <si>
    <t>[ vul deelnemende organisatie 14 in ]</t>
  </si>
  <si>
    <t>[ vul deelnemende organisatie 15 in ]</t>
  </si>
  <si>
    <t>[ vul deelnemende organisatie 16 in ]</t>
  </si>
  <si>
    <t>[ vul deelnemende organisatie 17 in ]</t>
  </si>
  <si>
    <t>[ vul deelnemende organisatie 18 in ]</t>
  </si>
  <si>
    <t>[ vul deelnemende organisatie 19 in ]</t>
  </si>
  <si>
    <t>[ vul deelnemende organisatie 20 in ]</t>
  </si>
  <si>
    <t>[ vul deelnemende organisatie 21 in ]</t>
  </si>
  <si>
    <t>[ vul deelnemende organisatie 22 in ]</t>
  </si>
  <si>
    <t>[ vul deelnemende organisatie 23 in ]</t>
  </si>
  <si>
    <t>[ vul deelnemende organisatie 24 in ]</t>
  </si>
  <si>
    <t>[ vul deelnemende organisatie 25 in ]</t>
  </si>
  <si>
    <t>[ vul deelnemende organisatie 26 in ]</t>
  </si>
  <si>
    <t>[ vul deelnemende organisatie 27 in ]</t>
  </si>
  <si>
    <t>[ vul deelnemende organisatie 28 in ]</t>
  </si>
  <si>
    <t>[ vul deelnemende organisatie 29 in ]</t>
  </si>
  <si>
    <t>[ vul deelnemende organisatie 30 in ]</t>
  </si>
  <si>
    <t>Materiële kosten - apparatuur (investeringen)</t>
  </si>
  <si>
    <t>Materiële kosten - apparatuur (Investeringen)</t>
  </si>
  <si>
    <t>In Cash</t>
  </si>
  <si>
    <t>Ontvangende instelling:</t>
  </si>
  <si>
    <t>Tabel 01/07/2025</t>
  </si>
  <si>
    <t>Tabel 01/7/2025</t>
  </si>
  <si>
    <t>Tabblad OV 7</t>
  </si>
  <si>
    <t>Onderzoeksvoorstel 7</t>
  </si>
  <si>
    <t>C</t>
  </si>
  <si>
    <r>
      <rPr>
        <b/>
        <u/>
        <sz val="11"/>
        <color theme="1"/>
        <rFont val="Arial"/>
        <family val="2"/>
      </rPr>
      <t>Toelichting invullen begrotingsformat</t>
    </r>
    <r>
      <rPr>
        <b/>
        <sz val="10"/>
        <color theme="1"/>
        <rFont val="Arial"/>
        <family val="2"/>
      </rPr>
      <t xml:space="preserve">
NB</t>
    </r>
    <r>
      <rPr>
        <sz val="10"/>
        <color theme="1"/>
        <rFont val="Arial"/>
        <family val="2"/>
      </rPr>
      <t xml:space="preserve">: Hieronder staat een samenvatting van de voorwaarden. Raadpleeg altijd de subsidieoproep voor een volledig overzicht van de (voorwaarden voor) indienen.
Het begrotingsformat kent meerdere tabbladen om in te vullen (donkergrijs). Hieronder vindt u een beschrijving van de gegevens die u in dient te vullen om een complete begroting in te dienen bij uw verzoek tot subsidie. Eventuele bijzonderheden kunt u onderaan de tabbladen toevoegen binnen het opmerkingenveld.
</t>
    </r>
    <r>
      <rPr>
        <b/>
        <sz val="10"/>
        <color theme="1"/>
        <rFont val="Arial"/>
        <family val="2"/>
      </rPr>
      <t>Tabblad "Aanvrager":</t>
    </r>
    <r>
      <rPr>
        <sz val="10"/>
        <color theme="1"/>
        <rFont val="Arial"/>
        <family val="2"/>
      </rPr>
      <t xml:space="preserve">
In dit tabblad vult u eerst een aantal algemene gegevens van het project in zoals de titel en de looptijd van het project. Het 'dossiernummer' kunt u niet invullen, dit doet ZonMw voor u.
Daarna vult u het totaal aantal organisaties van het consortium in. Het format is bruikbaar voor consortia van max. 30 partijen. Mocht u een groter consortium samenstellen, neem dan contact op met senior programmamanager Miranda van Duijn (070-3495365) of met programmasecretarissen Gabriëlle Lijten (070-4492248) of Caréanne Rijnja (070-3495333) of dementie@zonmw.nl. 
Het meest overzichtelijk is om de hoofdaanvrager van het project (coördinerende partij) als eerste organisatie in te vullen.
Onderaan het tabblad vult u de contactgegevens van de hoofdaanvrager in. De hoofdaanvrager (coördinerende partij) spreekt namens het consortium en zal als eerste aanspreekpunt voor het project fungeren. Dit is dezelfde persoon als bij de honorering in 2022.
</t>
    </r>
    <r>
      <rPr>
        <b/>
        <sz val="10"/>
        <color theme="1"/>
        <rFont val="Arial"/>
        <family val="2"/>
      </rPr>
      <t>Tabblad "Totaal budget":</t>
    </r>
    <r>
      <rPr>
        <sz val="10"/>
        <color theme="1"/>
        <rFont val="Arial"/>
        <family val="2"/>
      </rPr>
      <t xml:space="preserve">
In dit tabblad kunt u zelf niets invullen maar vindt u een samenvatting van de opgegeven kosten. Uit de tabellen kunt u per organisatie de opgevoerde kosten per onderzoeksvoorstel (+ Consortium management + Out of the box) per kostensoort aflezen. Tevens staan de kosten op totaalniveau in percentages uitgedrukt. Deze info kunt u gebruiken om te controleren of uw aanvraag voldoet aan de eisen van de begroting zoals deze in de callvoorwaarden zijn opgesteld.
</t>
    </r>
    <r>
      <rPr>
        <b/>
        <sz val="10"/>
        <color theme="1"/>
        <rFont val="Arial"/>
        <family val="2"/>
      </rPr>
      <t>Tabblad "Consortium management”:</t>
    </r>
    <r>
      <rPr>
        <sz val="10"/>
        <color theme="1"/>
        <rFont val="Arial"/>
        <family val="2"/>
      </rPr>
      <t xml:space="preserve">
In dit tabblad kan de hoofdaanvrager (coördinerende partij) de consortium managementkosten opvoeren die relevant zijn voor dit consortium. Mochten er vragen zijn over welke kosten hier opgevoerd kunnen worden, neem dan contact op met het programmateam van het Onderzoeksprogramma Dementie. 
</t>
    </r>
    <r>
      <rPr>
        <b/>
        <sz val="10"/>
        <color theme="1"/>
        <rFont val="Arial"/>
        <family val="2"/>
      </rPr>
      <t>Tabblad "Out of the box":</t>
    </r>
    <r>
      <rPr>
        <sz val="10"/>
        <color theme="1"/>
        <rFont val="Arial"/>
        <family val="2"/>
      </rPr>
      <t xml:space="preserve">
In dit tabblad kunt u een bedrag voor ‘out of the box’ ideeën reserveren dat in de loop van het project verder ontwikkeld wordt. Hier is geen (minimum) bedrag voor bepaald. De kosten die u hier opvoert worden in een later stadium gespecificeerd (in overleg met ZonMw). Er is ruimte voor 8 verzamelposten + toelichting aan 'out of the box' kosten.
</t>
    </r>
    <r>
      <rPr>
        <b/>
        <sz val="10"/>
        <color theme="1"/>
        <rFont val="Arial"/>
        <family val="2"/>
      </rPr>
      <t>Tabblad "Onderzoeksvoorstel 1 t/m 7":</t>
    </r>
    <r>
      <rPr>
        <sz val="10"/>
        <color theme="1"/>
        <rFont val="Arial"/>
        <family val="2"/>
      </rPr>
      <t xml:space="preserve">
Richtlijnen voor het opzetten van de subsidiebegroting. In de begroting worden de volgende posten onderscheiden:
1. Personele kosten
2. Apparatuurkosten (afschrijvingsbasis)
3. Materiële kosten (verbruiksgoederen)
4. Communicatie en implementatiekosten
5. Overige kosten
</t>
    </r>
    <r>
      <rPr>
        <b/>
        <sz val="10"/>
        <color theme="1"/>
        <rFont val="Arial"/>
        <family val="2"/>
      </rPr>
      <t>Eigen bijdrage</t>
    </r>
    <r>
      <rPr>
        <sz val="10"/>
        <color theme="1"/>
        <rFont val="Arial"/>
        <family val="2"/>
      </rPr>
      <t xml:space="preserve">
Op de verschillende tabbladen (behalve bij het tabblad 'out of the box') wordt u verzocht om uw eigen of een eventuele bijdrage van een derde partij (cofinanciering) in te vullen. Deze bijdrage kunt u specificeren als 'in-kind' of 'in-cash'. Het gedeelte van de projectkosten dat gedekt wordt d.m.v. cofinanciering wordt niet gesubsidieerd. Let hierbij op dat sommige calls een minimale eis stellen aan de hoeveelheid cofinanciering binnen het project.
</t>
    </r>
  </si>
  <si>
    <r>
      <rPr>
        <b/>
        <u/>
        <sz val="11"/>
        <color theme="1"/>
        <rFont val="Arial"/>
        <family val="2"/>
      </rPr>
      <t>Call voorwaarden</t>
    </r>
    <r>
      <rPr>
        <b/>
        <sz val="10"/>
        <color theme="1"/>
        <rFont val="Arial"/>
        <family val="2"/>
      </rPr>
      <t xml:space="preserve">
NB: </t>
    </r>
    <r>
      <rPr>
        <sz val="10"/>
        <color theme="1"/>
        <rFont val="Arial"/>
        <family val="2"/>
      </rPr>
      <t>Hieronder staat een samenvatting van de voorwaarden. Raadpleeg altijd de subsidieoproep voor een volledig overzicht van de (voorwaarden voor) indienen.</t>
    </r>
    <r>
      <rPr>
        <b/>
        <sz val="10"/>
        <color theme="1"/>
        <rFont val="Arial"/>
        <family val="2"/>
      </rPr>
      <t xml:space="preserve">
Samenwerking
•          </t>
    </r>
    <r>
      <rPr>
        <sz val="10"/>
        <color theme="1"/>
        <rFont val="Arial"/>
        <family val="2"/>
      </rPr>
      <t xml:space="preserve"> Onder een multidisciplinair consortium wordt binnen deze oproep verstaan: een duurzaam samenwerkingsverband tussen onderzoekers van vier of meer partijen vanuit wetenschap en praktijk met verschillende disciplines, waarin het (bio)medische en het sociale domein elkaar vinden. Het gaat hierbij om de reeds beschreven consortia die gelinkt zijn aan het OPD, welke in 2022 zijn gehonoreerd.
•           ZonMw hecht waarde aan transparantie, openheid en dialoog in het subsidieproces en nodigt andere relevante partijen uit aan te sluiten bij de door het OPD in 2022 gehonoreerde consortia, wanneer er sprake is van aanvullende kennis en expertise. Hiervoor wordt een collaboratieve workshop georganiseerd door ZonMw tijdens het aanvraagproces.
•           Participatie in het consortium is open voor relevante partijen ten behoeve van kennisverspreiding en implementatie van resultaten, bijvoorbeeld beroepsorganisaties, kennis- en onderwijsinstituten, zorgverzekeraars en bedrijfsleven.
•           Daadwerkelijke betrokkenheid van mensen met dementie en mantelzorgers draagt bij aan de kwaliteit en maatschappelijke relevantie van zorg(onderzoek). Daarom dient deze doelgroep structureel en actief betrokken te zijn bij het consortium management en de onderzoeksvoorstellen die ontwikkeld en uitgevoerd worden.</t>
    </r>
    <r>
      <rPr>
        <b/>
        <sz val="10"/>
        <color theme="1"/>
        <rFont val="Arial"/>
        <family val="2"/>
      </rPr>
      <t xml:space="preserve">
Voorwaarden 
</t>
    </r>
    <r>
      <rPr>
        <sz val="10"/>
        <color theme="1"/>
        <rFont val="Arial"/>
        <family val="2"/>
      </rPr>
      <t xml:space="preserve">•           Subsidie kan worden aangevraagd met een looptijd van maximaal 54 maanden, tot uiterlijk 31 december 2030.
•           Er kan alleen een aanvraag worden ingediend door een onderzoeksorganisatie, fungerende als hoofdaanvrager. Daarnaast zijn er drie of meer samenwerkingspartners uit wetenschap, praktijk, en onderwijs betrokken bij de aanvraag en het consortium. Zie paragraaf 2.1 van de subsidieoproep.
•           De aanvraag heeft een inhoudelijke focus op een van de volgende vier werkpakketten:
o          Werkpakket 1: Fundamenteel onderzoek – MODEM 
o          Werkpakket 2: Risicoreductie – BIRD-NL (risicopredictie) en NDPI (risicocommunicatie) 
o          Werkpakket 3: Diagnostiek (en prognostiek) – TAP-Dementia
o          Werkpakket 5: Jonge mensen met dementie – YOD-INCLUDED
•           De aanvraag wordt ingediend door de hoofdaanvragers van de door het OPD in 2022 gefinancierde consortia en de corresponderende rechtspersonen. Mocht er een wijziging plaats vinden in hoofdaanvrager/bestuurlijk verantwoordelijk dan dient dit schriftelijk onderbouwd en getekend te worden door alle partijen, en te worden voorgelegd aan ZonMw
•           NB: deze subsidieoproep voorziet in financiering van voortzetting en eventuele uitbreiding van activiteiten die met de OPD consortia subsidieoproep uit 2021 zijn ingezet. Echter, financiering van activiteiten met deze subsidieoproep blijft nadrukkelijk tijdelijk van aard. Er is geen enkele garantie op vervolgfinanciering. Aanvragers dienen zelf rekening te houden met eventuele afbouw van de subsidie financiering na deze subsidie periode.       
•           De subsidieaanvraag bestaat uit twee onderdelen. Deze vormen ook voor de begroting een belangrijke scheiding (zie ook paragraaf 3 van de subsidieoproep: Te subsidiëren activiteiten): 
o          Consortium management.
o          Opzetten van (excellent) onderzoek.
</t>
    </r>
    <r>
      <rPr>
        <b/>
        <sz val="10"/>
        <color theme="1"/>
        <rFont val="Arial"/>
        <family val="2"/>
      </rPr>
      <t xml:space="preserve">
Staatssteun
</t>
    </r>
    <r>
      <rPr>
        <sz val="10"/>
        <color theme="1"/>
        <rFont val="Arial"/>
        <family val="2"/>
      </rPr>
      <t>Voor alle ZonMw subsidieoproepen geldt dat geen subsidie wordt verstrekt als dit leidt of kan leiden tot het verlenen van ongeoorloofde staatssteun. Voor deze subsidieronde geldt daarom de staatssteunmaatregel ‘Daadwerkelijke samenwerking.’
Samenwerking en bijdragen van derden
Uit de subsidieaanvraag en begroting moet duidelijk naar voren komen:
•           Met welke partijen samengewerkt wordt. Beschrijf per partij op welke manier deze actief bijdraagt aan het consortium; dit zijn in elk geval partijen die op de begroting voorkomen als een partij die aanspraak wenst te maken op een deel van de subsidie. Ook partijen die voor eigen rekening en risico actief bijdragen maken onderdeel uit van de samenwerking.
•           Met welke partij(en) een sponsorovereenkomst zal worden aangegaan en wat de in natura of geldelijke bijdrage is.
•           Welke partijen worden ingehuurd of indien dit nog niet bekend is, voor welke activiteiten wordt voorzien dat dit door derden zal worden uitgevoerd en de daarvoor te maken kosten (inclusief btw). Zie voor meer informatie en de voorwaarden voor inhuur/opdracht de ZonMw-webpagina Subsidies en Samenwerking/bijdragen van derden.</t>
    </r>
    <r>
      <rPr>
        <b/>
        <sz val="10"/>
        <color theme="1"/>
        <rFont val="Arial"/>
        <family val="2"/>
      </rPr>
      <t xml:space="preserve">
Letter of Commitment
</t>
    </r>
    <r>
      <rPr>
        <sz val="10"/>
        <color theme="1"/>
        <rFont val="Arial"/>
        <family val="2"/>
      </rPr>
      <t xml:space="preserve">Omdat ZonMw zeker wil weten dat samenwerkende partijen/sponsors van een project zich juridisch hebben verplicht tot de toegezegde bijdrage, is een Letter of Commitment per samenwerkende partij/sponsor bij het indienen van de uitgewerkte subsidieaanvraag verplicht. Gebruik hiervoor het voorbeeld op de ZonMw-webpagina Subsidies en Samenwerking/bijdragen van derden.
</t>
    </r>
    <r>
      <rPr>
        <b/>
        <sz val="10"/>
        <color theme="1"/>
        <rFont val="Arial"/>
        <family val="2"/>
      </rPr>
      <t xml:space="preserve">
Samenwerkings- en sponsorovereenkomst
</t>
    </r>
    <r>
      <rPr>
        <sz val="10"/>
        <color theme="1"/>
        <rFont val="Arial"/>
        <family val="2"/>
      </rPr>
      <t xml:space="preserve">Om aan de voorwaarden van daadwerkelijke samenwerking te kunnen voldoen, kunnen de projectactiviteiten alleen dan starten nadat de samenwerkingsovereenkomst geaccepteerd is door ZonMw en ondertekend is door alle betrokken samenwerkingspartijen. Bij indienen van de subsidieaanvraag wordt gevraagd om een conceptversie van de consortium agreement. Deze hoeft nog niet ondertekend te zijn door de betrokken partijen. Voorafgaand aan de start van de projecten zal een ondertekende, definitieve versie van de consortium agreement aanwezig moeten zijn bij ZonMw.
Welk bedrag kunt u aanvragen?
•           Het totaal beschikbare subsidiebudget in deze subsidieronde bedraagt maximaal € 25.000.000,-.
•           Er kan maximaal € 6.250.000,- worden aangevraagd per werkpakket voor een looptijd van maximaal 54 maanden (tot uiterlijk 31 december 2030).
o          Dit betekent dat daar waar meerdere consortia binnen één werkpakket vallen, het maximaal aan te vragen bedrag evenredig verdeeld wordt onder de consortia.
•           De hoofdaanvrager van het consortium mag maximaal 50% van de subsidie opvoeren ten behoeve van het management van het consortium en het doen van onderzoek op het terrein van één van de thema’s. De andere 50% van de subsidie is bedoeld voor de samenwerkingspartners.
•           De aanvrager dient in de begroting duidelijk te maken welke partners, welke activiteiten verrichten voor welk budget.
•           Accountantskosten tot een maximum van € 3.500,- mogen bij projecten van € 125.000,- of meer opgenomen worden in de begroting. Door de wijziging van de Algemene subsidiebepalingen ZonMw per 1 april 2022 moet er na afronding van een project van € 125.000,- of meer naast de financiële eindverantwoording ook een controleverklaring van een accountant aangeleverd worden. Universiteiten en universitair medische centra mogen accountantskosten niet opnemen in de begroting. Met deze instellingen zijn aparte afspraken gemaakt over de vereiste accountantsverklaring. Neem hiervoor contact op met uw financiële afdeling.
•           Naast een aantal uitgewerkte onderzoeksvoorstellen, reserveren consortia in hun budget ruimte voor out-of-the-box onderzoekspaden en -ideeën. 
•           Het is mogelijk voor jonge onderzoekers om voor een periode van maximaal twaalf maanden kennis en ervaring op te doen aan een instituut in het buitenland. In de aanvraag en begroting moet duidelijk worden op welke manier u internationale samenwerking vormgeeft en wat hiervan de toegevoegde waarde is voor het consortium. 
Indien u volgens de volledig gouden Open Access route publiceert, mag u kosten voor Open Access publicaties opnemen in de projectbegroting. In de begroting neemt u ‘Open Access’ als aparte budgetregel op. Zie voor meer informatie over Open Access hoofdstuk 3.1 en de ZonMw-webpagina Open Access.
Zie voor de berekening van de personeelskosten en meer informatie onze website: Voorwaarden en verplichtingen.
</t>
    </r>
    <r>
      <rPr>
        <b/>
        <sz val="10"/>
        <color theme="1"/>
        <rFont val="Arial"/>
        <family val="2"/>
      </rPr>
      <t xml:space="preserve">
Subsidiabele activiteiten
</t>
    </r>
    <r>
      <rPr>
        <sz val="10"/>
        <color theme="1"/>
        <rFont val="Arial"/>
        <family val="2"/>
      </rPr>
      <t>Financiering kan worden aangevraagd voor direct aan de onderzoekslijn en of aan de organisatie van het consortium gerelateerde additionele (nieuwe) kosten. Van aanvragers wordt verwacht dat zij een goede balans treffen tussen de grootte van het consortium, de grootte van de aan te vragen financiering en de interne coherentie van het wetenschappelijke onderzoekslijn. 
ZonMw verstrekt subsidies aan het consortium (te voldoen aan de voorwaarden onder ‘Wie kan aanvragen’) voor de volgende activiteiten:</t>
    </r>
    <r>
      <rPr>
        <b/>
        <sz val="10"/>
        <color theme="1"/>
        <rFont val="Arial"/>
        <family val="2"/>
      </rPr>
      <t xml:space="preserve">
Consortium Management 
</t>
    </r>
    <r>
      <rPr>
        <sz val="10"/>
        <color theme="1"/>
        <rFont val="Arial"/>
        <family val="2"/>
      </rPr>
      <t xml:space="preserve">Voor aanvragen dient een tabblad Consortium management op de begroting ingevuld en onderbouwd te worden.
Onder consortium management wordt o.a. verstaan, het optimaal vormgeven, al dan niet aanpassen, van de organisatiestructuur van het consortium; de ondersteuning van het consortium en de hoofdaanvrager; het bewaken van de samenhang; de voortgang en eenheid van het consortium; en de afstemming tussen de deelprojecten binnen het consortium. Deze taken mogen ook door externe partijen worden uitgevoerd, dan dient dit op de begroting vermeld te worden bij ‘Overige kosten’ als inhuur ‘naam derden’. Ook dient budget gereserveerd te worden voor de strategie gericht op valorisatie, toepassing en impact. 
De voor deze post aan te vragen subsidie kan bestaan uit personele, materiële en/of uitvoeringskosten. </t>
    </r>
    <r>
      <rPr>
        <b/>
        <sz val="10"/>
        <color theme="1"/>
        <rFont val="Arial"/>
        <family val="2"/>
      </rPr>
      <t xml:space="preserve">
Onderzoekslijn / onderzoeksprojecten
</t>
    </r>
    <r>
      <rPr>
        <sz val="10"/>
        <color theme="1"/>
        <rFont val="Arial"/>
        <family val="2"/>
      </rPr>
      <t xml:space="preserve">Subsidie kan worden aangevraagd voor nieuw (en bestaand) personeel en materiële voorzieningen t.b.v. onafhankelijke onderzoeks- en ontwikkelingsprojecten binnen de gedefinieerde onderzoekslijn van het consortium met het oog op meer kennis en een beter inzicht. Geef een onderbouwing voor de verschillende kostenposten en houd rekening met de volgende punten:
•           Per uitgewerkt onderzoeksvoorstel (minimaal 2 en maximaal 7) wordt een begroting ingediend als onderdeel van de totale begroting. 
•           Reserveer een bedrag voor ‘out-of-the-box’ ideeën die in de loop van het project verder ontwikkeld worden. Hier is geen (minimum) bedrag voor bepaald. Dit bedrag neemt u op in het begrotingsformat onder het tabblad ‘out-of-the-box’. 
•           Het op projectniveau ontplooien van activiteiten op het gebied van kennisoverdracht en brede verspreiding van de onderzoeksresultaten maakt onderdeel uit van het gehele project gedurende de volledige looptijd op een niet-exclusieve en niet-discriminerende basis. Reserveer in de begroting voldoende budget voor de toepassing in termen van impact (zie paragraaf 5.2.2.1.3). Onderbouw dit in de begroting.
•           Reserveer per uitgewerkt onderzoeksvoorstel 3% van de aan te vragen subsidie als richtinggevend bedrag voor Open Science (open access, FAIR data) en de inzet van datasteward/-expert. </t>
    </r>
  </si>
  <si>
    <r>
      <t>1.a Personeelskosten</t>
    </r>
    <r>
      <rPr>
        <sz val="10"/>
        <rFont val="Arial"/>
        <family val="2"/>
      </rPr>
      <t xml:space="preserve"> </t>
    </r>
    <r>
      <rPr>
        <b/>
        <sz val="8"/>
        <rFont val="Arial"/>
        <family val="2"/>
      </rPr>
      <t>(betreft VSNU tabel 1-7-2025, NFU tabel 1-7-2025 en andere bruto regelingen)</t>
    </r>
  </si>
  <si>
    <t>Consortium management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</si>
</sst>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 &quot;€&quot;\ * #,##0.00_ ;_ &quot;€&quot;\ * \-#,##0.00_ ;_ &quot;€&quot;\ * &quot;-&quot;??_ ;_ @_ "/>
    <numFmt numFmtId="43" formatCode="_ * #,##0.00_ ;_ * \-#,##0.00_ ;_ * &quot;-&quot;??_ ;_ @_ "/>
    <numFmt numFmtId="164" formatCode="&quot;€&quot;\ #,##0"/>
    <numFmt numFmtId="165" formatCode="_ [$€-2]\ * #,##0.00_ ;_ [$€-2]\ * \-#,##0.00_ ;_ [$€-2]\ * &quot;-&quot;??_ ;_ @_ "/>
    <numFmt numFmtId="166" formatCode="_-[$€-2]\ * #,##0_-;_-[$€-2]\ * #,##0\-;_-[$€-2]\ * &quot;-&quot;_-;_-@_-"/>
    <numFmt numFmtId="167" formatCode="_ * #,##0_ ;_ * \-#,##0_ ;_ * &quot;-&quot;??_ ;_ @_ "/>
    <numFmt numFmtId="168" formatCode="_ [$€-413]\ * #,##0.00_ ;_ [$€-413]\ * \-#,##0.00_ ;_ [$€-413]\ * &quot;-&quot;??_ ;_ @_ "/>
    <numFmt numFmtId="169" formatCode="_-* #,##0.00_-;_-* #,##0.00\-;_-* &quot;-&quot;??_-;_-@_-"/>
    <numFmt numFmtId="170" formatCode="[$€-2]\ #,##0.00_-"/>
    <numFmt numFmtId="171" formatCode="_ [$€-2]\ * #,##0_ ;_ [$€-2]\ * \-#,##0_ ;_ [$€-2]\ * &quot;-&quot;??_ ;_ @_ "/>
  </numFmts>
  <fonts count="34" x14ac:knownFonts="1">
    <font>
      <sz val="10"/>
      <color theme="1"/>
      <name val="Arial"/>
      <family val="2"/>
    </font>
    <font>
      <sz val="10"/>
      <color theme="1"/>
      <name val="Arial"/>
      <family val="2"/>
    </font>
    <font>
      <sz val="11"/>
      <color theme="1"/>
      <name val="Calibri"/>
      <family val="2"/>
      <scheme val="minor"/>
    </font>
    <font>
      <b/>
      <sz val="20"/>
      <color theme="1"/>
      <name val="Arial"/>
      <family val="2"/>
    </font>
    <font>
      <sz val="11"/>
      <color theme="1"/>
      <name val="Arial"/>
      <family val="2"/>
    </font>
    <font>
      <sz val="10"/>
      <name val="Arial"/>
      <family val="2"/>
    </font>
    <font>
      <b/>
      <u/>
      <sz val="10"/>
      <name val="Arial"/>
      <family val="2"/>
    </font>
    <font>
      <b/>
      <sz val="10"/>
      <name val="Arial"/>
      <family val="2"/>
    </font>
    <font>
      <i/>
      <sz val="10"/>
      <name val="Arial"/>
      <family val="2"/>
    </font>
    <font>
      <b/>
      <sz val="14"/>
      <color indexed="8"/>
      <name val="Arial"/>
      <family val="2"/>
    </font>
    <font>
      <b/>
      <sz val="11"/>
      <color indexed="8"/>
      <name val="Arial"/>
      <family val="2"/>
    </font>
    <font>
      <b/>
      <sz val="11"/>
      <color theme="1"/>
      <name val="Arial"/>
      <family val="2"/>
    </font>
    <font>
      <sz val="10"/>
      <color indexed="8"/>
      <name val="Arial"/>
      <family val="2"/>
    </font>
    <font>
      <b/>
      <sz val="11"/>
      <color indexed="8"/>
      <name val="Calibri"/>
      <family val="2"/>
    </font>
    <font>
      <b/>
      <sz val="10"/>
      <color theme="1"/>
      <name val="Arial"/>
      <family val="2"/>
    </font>
    <font>
      <b/>
      <u/>
      <sz val="10"/>
      <color rgb="FFFF0000"/>
      <name val="Arial"/>
      <family val="2"/>
    </font>
    <font>
      <b/>
      <sz val="11"/>
      <color theme="1"/>
      <name val="Calibri"/>
      <family val="2"/>
      <scheme val="minor"/>
    </font>
    <font>
      <sz val="20"/>
      <color theme="1"/>
      <name val="Arial"/>
      <family val="2"/>
    </font>
    <font>
      <b/>
      <sz val="10"/>
      <color rgb="FFFF0000"/>
      <name val="Arial"/>
      <family val="2"/>
    </font>
    <font>
      <sz val="8"/>
      <name val="Arial"/>
      <family val="2"/>
    </font>
    <font>
      <b/>
      <sz val="10"/>
      <color indexed="8"/>
      <name val="Arial"/>
      <family val="2"/>
    </font>
    <font>
      <b/>
      <sz val="12"/>
      <color theme="1"/>
      <name val="Arial"/>
      <family val="2"/>
    </font>
    <font>
      <b/>
      <sz val="14"/>
      <color theme="1"/>
      <name val="Arial"/>
      <family val="2"/>
    </font>
    <font>
      <b/>
      <sz val="8"/>
      <name val="Arial"/>
      <family val="2"/>
    </font>
    <font>
      <b/>
      <sz val="20"/>
      <color indexed="8"/>
      <name val="Arial"/>
      <family val="2"/>
    </font>
    <font>
      <b/>
      <sz val="14"/>
      <name val="Arial"/>
      <family val="2"/>
    </font>
    <font>
      <u/>
      <sz val="11"/>
      <color theme="10"/>
      <name val="Calibri"/>
      <family val="2"/>
    </font>
    <font>
      <b/>
      <sz val="11"/>
      <color rgb="FFFF0000"/>
      <name val="Arial"/>
      <family val="2"/>
    </font>
    <font>
      <b/>
      <sz val="10"/>
      <color rgb="FF00B050"/>
      <name val="Arial"/>
      <family val="2"/>
    </font>
    <font>
      <sz val="10"/>
      <color rgb="FFFF0000"/>
      <name val="Arial"/>
      <family val="2"/>
    </font>
    <font>
      <b/>
      <sz val="11"/>
      <name val="Arial"/>
      <family val="2"/>
    </font>
    <font>
      <sz val="11"/>
      <name val="Arial"/>
      <family val="2"/>
    </font>
    <font>
      <b/>
      <u/>
      <sz val="11"/>
      <color theme="1"/>
      <name val="Arial"/>
      <family val="2"/>
    </font>
    <font>
      <u/>
      <sz val="10"/>
      <color theme="10"/>
      <name val="Arial"/>
      <family val="2"/>
    </font>
  </fonts>
  <fills count="10">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00B0F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rgb="FFFFFF00"/>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medium">
        <color indexed="64"/>
      </left>
      <right style="thin">
        <color indexed="64"/>
      </right>
      <top/>
      <bottom style="medium">
        <color indexed="64"/>
      </bottom>
      <diagonal/>
    </border>
    <border>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s>
  <cellStyleXfs count="15">
    <xf numFmtId="0" fontId="0" fillId="0" borderId="0"/>
    <xf numFmtId="0" fontId="2" fillId="0" borderId="0"/>
    <xf numFmtId="0" fontId="5" fillId="0" borderId="0"/>
    <xf numFmtId="43" fontId="2"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5" fillId="0" borderId="0"/>
    <xf numFmtId="169" fontId="5" fillId="0" borderId="0" applyFont="0" applyFill="0" applyBorder="0" applyAlignment="0" applyProtection="0"/>
    <xf numFmtId="169" fontId="5" fillId="0" borderId="0" applyFont="0" applyFill="0" applyBorder="0" applyAlignment="0" applyProtection="0"/>
    <xf numFmtId="0" fontId="5" fillId="0" borderId="0"/>
    <xf numFmtId="169" fontId="5" fillId="0" borderId="0" applyFont="0" applyFill="0" applyBorder="0" applyAlignment="0" applyProtection="0"/>
    <xf numFmtId="0" fontId="26" fillId="0" borderId="0" applyNumberFormat="0" applyFill="0" applyBorder="0" applyAlignment="0" applyProtection="0">
      <alignment vertical="top"/>
      <protection locked="0"/>
    </xf>
    <xf numFmtId="44" fontId="1" fillId="0" borderId="0" applyFont="0" applyFill="0" applyBorder="0" applyAlignment="0" applyProtection="0"/>
    <xf numFmtId="0" fontId="33" fillId="0" borderId="0" applyNumberFormat="0" applyFill="0" applyBorder="0" applyAlignment="0" applyProtection="0"/>
    <xf numFmtId="0" fontId="1" fillId="0" borderId="0"/>
  </cellStyleXfs>
  <cellXfs count="612">
    <xf numFmtId="0" fontId="0" fillId="0" borderId="0" xfId="0"/>
    <xf numFmtId="0" fontId="2" fillId="0" borderId="0" xfId="1"/>
    <xf numFmtId="167" fontId="0" fillId="0" borderId="0" xfId="0" applyNumberFormat="1"/>
    <xf numFmtId="0" fontId="3" fillId="2" borderId="0" xfId="1" applyFont="1" applyFill="1" applyAlignment="1" applyProtection="1">
      <alignment horizontal="left" vertical="top"/>
      <protection hidden="1"/>
    </xf>
    <xf numFmtId="0" fontId="4" fillId="2" borderId="0" xfId="1" applyFont="1" applyFill="1" applyAlignment="1" applyProtection="1">
      <alignment horizontal="left" vertical="top"/>
      <protection hidden="1"/>
    </xf>
    <xf numFmtId="0" fontId="0" fillId="0" borderId="0" xfId="0" applyProtection="1">
      <protection hidden="1"/>
    </xf>
    <xf numFmtId="0" fontId="6" fillId="2" borderId="0" xfId="2" applyFont="1" applyFill="1" applyAlignment="1" applyProtection="1">
      <alignment horizontal="left" vertical="top"/>
      <protection hidden="1"/>
    </xf>
    <xf numFmtId="0" fontId="5" fillId="2" borderId="0" xfId="2" applyFill="1" applyAlignment="1" applyProtection="1">
      <alignment horizontal="left" vertical="top"/>
      <protection hidden="1"/>
    </xf>
    <xf numFmtId="0" fontId="7" fillId="2" borderId="0" xfId="2" quotePrefix="1" applyFont="1" applyFill="1" applyAlignment="1" applyProtection="1">
      <alignment horizontal="left" vertical="top"/>
      <protection hidden="1"/>
    </xf>
    <xf numFmtId="0" fontId="8" fillId="2" borderId="0" xfId="2" applyFont="1" applyFill="1" applyAlignment="1" applyProtection="1">
      <alignment horizontal="left" vertical="top"/>
      <protection hidden="1"/>
    </xf>
    <xf numFmtId="0" fontId="7" fillId="2" borderId="0" xfId="2" applyFont="1" applyFill="1" applyAlignment="1" applyProtection="1">
      <alignment horizontal="left" vertical="top"/>
      <protection hidden="1"/>
    </xf>
    <xf numFmtId="0" fontId="0" fillId="2" borderId="0" xfId="0" applyFill="1" applyAlignment="1" applyProtection="1">
      <alignment wrapText="1"/>
      <protection hidden="1"/>
    </xf>
    <xf numFmtId="0" fontId="4" fillId="2" borderId="0" xfId="0" applyFont="1" applyFill="1" applyAlignment="1" applyProtection="1">
      <alignment wrapText="1"/>
      <protection hidden="1"/>
    </xf>
    <xf numFmtId="0" fontId="0" fillId="2" borderId="0" xfId="0" applyFill="1" applyProtection="1">
      <protection hidden="1"/>
    </xf>
    <xf numFmtId="0" fontId="12" fillId="2" borderId="0" xfId="0" applyFont="1" applyFill="1" applyAlignment="1" applyProtection="1">
      <alignment wrapText="1"/>
      <protection hidden="1"/>
    </xf>
    <xf numFmtId="0" fontId="10" fillId="2" borderId="0" xfId="0" applyFont="1" applyFill="1" applyAlignment="1" applyProtection="1">
      <alignment horizontal="left" vertical="top" wrapText="1"/>
      <protection hidden="1"/>
    </xf>
    <xf numFmtId="44" fontId="13" fillId="2" borderId="0" xfId="0" applyNumberFormat="1" applyFont="1" applyFill="1" applyAlignment="1" applyProtection="1">
      <alignment wrapText="1"/>
      <protection hidden="1"/>
    </xf>
    <xf numFmtId="0" fontId="4" fillId="2" borderId="0" xfId="0" applyFont="1" applyFill="1" applyProtection="1">
      <protection hidden="1"/>
    </xf>
    <xf numFmtId="0" fontId="11" fillId="4" borderId="17" xfId="0" applyFont="1" applyFill="1" applyBorder="1" applyProtection="1">
      <protection hidden="1"/>
    </xf>
    <xf numFmtId="0" fontId="4" fillId="4" borderId="18" xfId="0" applyFont="1" applyFill="1" applyBorder="1" applyAlignment="1" applyProtection="1">
      <alignment wrapText="1"/>
      <protection hidden="1"/>
    </xf>
    <xf numFmtId="0" fontId="4" fillId="4" borderId="18" xfId="0" applyFont="1" applyFill="1" applyBorder="1" applyProtection="1">
      <protection hidden="1"/>
    </xf>
    <xf numFmtId="0" fontId="14" fillId="0" borderId="0" xfId="0" applyFont="1"/>
    <xf numFmtId="3" fontId="0" fillId="0" borderId="0" xfId="4" applyNumberFormat="1" applyFont="1"/>
    <xf numFmtId="3" fontId="0" fillId="0" borderId="0" xfId="0" applyNumberFormat="1"/>
    <xf numFmtId="0" fontId="12" fillId="2" borderId="13" xfId="0" applyFont="1" applyFill="1" applyBorder="1" applyAlignment="1" applyProtection="1">
      <alignment wrapText="1"/>
      <protection hidden="1"/>
    </xf>
    <xf numFmtId="0" fontId="12" fillId="2" borderId="14" xfId="0" applyFont="1" applyFill="1" applyBorder="1" applyAlignment="1" applyProtection="1">
      <alignment wrapText="1"/>
      <protection hidden="1"/>
    </xf>
    <xf numFmtId="0" fontId="10" fillId="2" borderId="14" xfId="0" applyFont="1" applyFill="1" applyBorder="1" applyAlignment="1" applyProtection="1">
      <alignment horizontal="left" vertical="top" wrapText="1"/>
      <protection hidden="1"/>
    </xf>
    <xf numFmtId="44" fontId="13" fillId="2" borderId="15" xfId="0" applyNumberFormat="1" applyFont="1" applyFill="1" applyBorder="1" applyAlignment="1" applyProtection="1">
      <alignment wrapText="1"/>
      <protection hidden="1"/>
    </xf>
    <xf numFmtId="9" fontId="5" fillId="3" borderId="36" xfId="2" applyNumberFormat="1" applyFill="1" applyBorder="1" applyAlignment="1" applyProtection="1">
      <alignment horizontal="right" vertical="top"/>
      <protection locked="0" hidden="1"/>
    </xf>
    <xf numFmtId="9" fontId="5" fillId="3" borderId="35" xfId="2" applyNumberFormat="1" applyFill="1" applyBorder="1" applyAlignment="1" applyProtection="1">
      <alignment horizontal="right" vertical="top"/>
      <protection locked="0" hidden="1"/>
    </xf>
    <xf numFmtId="0" fontId="17" fillId="2" borderId="0" xfId="1" applyFont="1" applyFill="1" applyAlignment="1" applyProtection="1">
      <alignment horizontal="left" vertical="top"/>
      <protection hidden="1"/>
    </xf>
    <xf numFmtId="165" fontId="7" fillId="6" borderId="20" xfId="2" applyNumberFormat="1" applyFont="1" applyFill="1" applyBorder="1" applyAlignment="1" applyProtection="1">
      <alignment horizontal="left" vertical="top"/>
      <protection hidden="1"/>
    </xf>
    <xf numFmtId="0" fontId="5" fillId="6" borderId="34" xfId="2" applyFill="1" applyBorder="1" applyAlignment="1" applyProtection="1">
      <alignment horizontal="left" vertical="top"/>
      <protection hidden="1"/>
    </xf>
    <xf numFmtId="0" fontId="5" fillId="6" borderId="26" xfId="2" applyFill="1" applyBorder="1" applyAlignment="1" applyProtection="1">
      <alignment horizontal="left" vertical="top"/>
      <protection hidden="1"/>
    </xf>
    <xf numFmtId="0" fontId="10" fillId="6" borderId="20" xfId="0" applyFont="1" applyFill="1" applyBorder="1" applyAlignment="1" applyProtection="1">
      <alignment horizontal="left" vertical="top" wrapText="1"/>
      <protection hidden="1"/>
    </xf>
    <xf numFmtId="0" fontId="11" fillId="6" borderId="20" xfId="0" applyFont="1" applyFill="1" applyBorder="1" applyAlignment="1" applyProtection="1">
      <alignment horizontal="center" wrapText="1"/>
      <protection hidden="1"/>
    </xf>
    <xf numFmtId="44" fontId="13" fillId="6" borderId="20" xfId="0" applyNumberFormat="1" applyFont="1" applyFill="1" applyBorder="1" applyAlignment="1" applyProtection="1">
      <alignment wrapText="1"/>
      <protection hidden="1"/>
    </xf>
    <xf numFmtId="0" fontId="11" fillId="6" borderId="20" xfId="0" applyFont="1" applyFill="1" applyBorder="1" applyAlignment="1" applyProtection="1">
      <alignment horizontal="left" vertical="top" wrapText="1"/>
      <protection hidden="1"/>
    </xf>
    <xf numFmtId="44" fontId="7" fillId="6" borderId="20" xfId="2" applyNumberFormat="1" applyFont="1" applyFill="1" applyBorder="1" applyAlignment="1" applyProtection="1">
      <alignment horizontal="left" vertical="top"/>
      <protection hidden="1"/>
    </xf>
    <xf numFmtId="168" fontId="14" fillId="6" borderId="20" xfId="0" applyNumberFormat="1" applyFont="1" applyFill="1" applyBorder="1" applyProtection="1">
      <protection hidden="1"/>
    </xf>
    <xf numFmtId="44" fontId="14" fillId="6" borderId="20" xfId="0" applyNumberFormat="1" applyFont="1" applyFill="1" applyBorder="1" applyAlignment="1" applyProtection="1">
      <alignment wrapText="1"/>
      <protection hidden="1"/>
    </xf>
    <xf numFmtId="0" fontId="11" fillId="6" borderId="17" xfId="0" applyFont="1" applyFill="1" applyBorder="1" applyProtection="1">
      <protection hidden="1"/>
    </xf>
    <xf numFmtId="0" fontId="4" fillId="6" borderId="18" xfId="0" applyFont="1" applyFill="1" applyBorder="1" applyAlignment="1" applyProtection="1">
      <alignment wrapText="1"/>
      <protection hidden="1"/>
    </xf>
    <xf numFmtId="44" fontId="11" fillId="6" borderId="20" xfId="0" applyNumberFormat="1" applyFont="1" applyFill="1" applyBorder="1" applyAlignment="1" applyProtection="1">
      <alignment wrapText="1"/>
      <protection hidden="1"/>
    </xf>
    <xf numFmtId="44" fontId="11" fillId="6" borderId="20" xfId="0" applyNumberFormat="1" applyFont="1" applyFill="1" applyBorder="1" applyProtection="1">
      <protection hidden="1"/>
    </xf>
    <xf numFmtId="44" fontId="0" fillId="6" borderId="33" xfId="0" applyNumberFormat="1" applyFill="1" applyBorder="1" applyAlignment="1" applyProtection="1">
      <alignment wrapText="1"/>
      <protection hidden="1"/>
    </xf>
    <xf numFmtId="0" fontId="5" fillId="6" borderId="30" xfId="2" applyFill="1" applyBorder="1" applyAlignment="1" applyProtection="1">
      <alignment horizontal="left" vertical="top"/>
      <protection hidden="1"/>
    </xf>
    <xf numFmtId="0" fontId="7" fillId="6" borderId="20" xfId="2" applyFont="1" applyFill="1" applyBorder="1" applyAlignment="1" applyProtection="1">
      <alignment horizontal="left" vertical="top"/>
      <protection hidden="1"/>
    </xf>
    <xf numFmtId="0" fontId="5" fillId="6" borderId="40" xfId="2" applyFill="1" applyBorder="1" applyAlignment="1" applyProtection="1">
      <alignment horizontal="left" vertical="top"/>
      <protection hidden="1"/>
    </xf>
    <xf numFmtId="0" fontId="0" fillId="6" borderId="40" xfId="0" applyFill="1" applyBorder="1" applyAlignment="1" applyProtection="1">
      <alignment horizontal="left" wrapText="1"/>
      <protection hidden="1"/>
    </xf>
    <xf numFmtId="0" fontId="0" fillId="6" borderId="26" xfId="0" applyFill="1" applyBorder="1" applyAlignment="1" applyProtection="1">
      <alignment horizontal="left" wrapText="1"/>
      <protection hidden="1"/>
    </xf>
    <xf numFmtId="0" fontId="7" fillId="6" borderId="29" xfId="2" applyFont="1" applyFill="1" applyBorder="1" applyAlignment="1" applyProtection="1">
      <alignment horizontal="left" vertical="top"/>
      <protection hidden="1"/>
    </xf>
    <xf numFmtId="0" fontId="7" fillId="6" borderId="16" xfId="2" applyFont="1" applyFill="1" applyBorder="1" applyAlignment="1" applyProtection="1">
      <alignment horizontal="left" vertical="top"/>
      <protection hidden="1"/>
    </xf>
    <xf numFmtId="0" fontId="7" fillId="6" borderId="20" xfId="2" applyFont="1" applyFill="1" applyBorder="1" applyAlignment="1" applyProtection="1">
      <alignment horizontal="center" vertical="top" wrapText="1"/>
      <protection hidden="1"/>
    </xf>
    <xf numFmtId="43" fontId="7" fillId="6" borderId="23" xfId="4" applyFont="1" applyFill="1" applyBorder="1" applyAlignment="1" applyProtection="1">
      <alignment horizontal="right" vertical="top"/>
      <protection hidden="1"/>
    </xf>
    <xf numFmtId="43" fontId="7" fillId="6" borderId="40" xfId="4" applyFont="1" applyFill="1" applyBorder="1" applyAlignment="1" applyProtection="1">
      <alignment horizontal="right" vertical="top"/>
      <protection hidden="1"/>
    </xf>
    <xf numFmtId="43" fontId="7" fillId="6" borderId="20" xfId="4" applyFont="1" applyFill="1" applyBorder="1" applyAlignment="1" applyProtection="1">
      <alignment horizontal="right" vertical="top"/>
      <protection hidden="1"/>
    </xf>
    <xf numFmtId="0" fontId="4" fillId="6" borderId="0" xfId="1" applyFont="1" applyFill="1" applyAlignment="1" applyProtection="1">
      <alignment horizontal="left" vertical="top"/>
      <protection hidden="1"/>
    </xf>
    <xf numFmtId="0" fontId="7" fillId="6" borderId="0" xfId="2" applyFont="1" applyFill="1" applyAlignment="1" applyProtection="1">
      <alignment horizontal="left" vertical="top"/>
      <protection hidden="1"/>
    </xf>
    <xf numFmtId="0" fontId="4" fillId="6" borderId="28" xfId="1" applyFont="1" applyFill="1" applyBorder="1" applyAlignment="1" applyProtection="1">
      <alignment horizontal="left" vertical="top"/>
      <protection hidden="1"/>
    </xf>
    <xf numFmtId="0" fontId="7" fillId="6" borderId="28" xfId="2" applyFont="1" applyFill="1" applyBorder="1" applyAlignment="1" applyProtection="1">
      <alignment horizontal="left" vertical="top"/>
      <protection hidden="1"/>
    </xf>
    <xf numFmtId="0" fontId="7" fillId="6" borderId="10" xfId="2" applyFont="1" applyFill="1" applyBorder="1" applyAlignment="1" applyProtection="1">
      <alignment horizontal="left" vertical="top"/>
      <protection hidden="1"/>
    </xf>
    <xf numFmtId="0" fontId="7" fillId="6" borderId="12" xfId="2" applyFont="1" applyFill="1" applyBorder="1" applyAlignment="1" applyProtection="1">
      <alignment horizontal="left" vertical="top"/>
      <protection hidden="1"/>
    </xf>
    <xf numFmtId="164" fontId="14" fillId="6" borderId="20" xfId="0" applyNumberFormat="1" applyFont="1" applyFill="1" applyBorder="1"/>
    <xf numFmtId="0" fontId="24" fillId="2" borderId="0" xfId="1" applyFont="1" applyFill="1" applyAlignment="1" applyProtection="1">
      <alignment horizontal="left" vertical="top"/>
      <protection hidden="1"/>
    </xf>
    <xf numFmtId="44" fontId="11" fillId="4" borderId="20" xfId="0" applyNumberFormat="1" applyFont="1" applyFill="1" applyBorder="1" applyProtection="1">
      <protection hidden="1"/>
    </xf>
    <xf numFmtId="44" fontId="10" fillId="4" borderId="20" xfId="0" applyNumberFormat="1" applyFont="1" applyFill="1" applyBorder="1" applyProtection="1">
      <protection hidden="1"/>
    </xf>
    <xf numFmtId="0" fontId="5" fillId="3" borderId="47" xfId="2" applyFill="1" applyBorder="1" applyAlignment="1" applyProtection="1">
      <alignment horizontal="left" vertical="top"/>
      <protection locked="0" hidden="1"/>
    </xf>
    <xf numFmtId="165" fontId="7" fillId="6" borderId="23" xfId="4" applyNumberFormat="1" applyFont="1" applyFill="1" applyBorder="1" applyAlignment="1" applyProtection="1">
      <alignment horizontal="right" vertical="top"/>
      <protection hidden="1"/>
    </xf>
    <xf numFmtId="0" fontId="9" fillId="2" borderId="0" xfId="0" applyFont="1" applyFill="1" applyAlignment="1" applyProtection="1">
      <alignment horizontal="left" vertical="top"/>
      <protection hidden="1"/>
    </xf>
    <xf numFmtId="0" fontId="7" fillId="6" borderId="17" xfId="2" applyFont="1" applyFill="1" applyBorder="1" applyAlignment="1" applyProtection="1">
      <alignment horizontal="left" vertical="top"/>
      <protection hidden="1"/>
    </xf>
    <xf numFmtId="0" fontId="2" fillId="7" borderId="0" xfId="1" applyFill="1"/>
    <xf numFmtId="0" fontId="5" fillId="7" borderId="0" xfId="6" applyFill="1"/>
    <xf numFmtId="0" fontId="5" fillId="7" borderId="0" xfId="6" applyFill="1" applyProtection="1">
      <protection locked="0"/>
    </xf>
    <xf numFmtId="49" fontId="5" fillId="7" borderId="0" xfId="7" applyNumberFormat="1" applyFont="1" applyFill="1" applyBorder="1" applyAlignment="1" applyProtection="1">
      <alignment horizontal="left"/>
      <protection locked="0"/>
    </xf>
    <xf numFmtId="0" fontId="7" fillId="7" borderId="0" xfId="6" applyFont="1" applyFill="1" applyAlignment="1" applyProtection="1">
      <alignment horizontal="center"/>
      <protection locked="0"/>
    </xf>
    <xf numFmtId="0" fontId="25" fillId="7" borderId="0" xfId="1" applyFont="1" applyFill="1" applyAlignment="1" applyProtection="1">
      <alignment horizontal="center" vertical="center" wrapText="1"/>
      <protection locked="0"/>
    </xf>
    <xf numFmtId="0" fontId="0" fillId="0" borderId="17" xfId="0" applyBorder="1"/>
    <xf numFmtId="0" fontId="1" fillId="3" borderId="20" xfId="1" applyFont="1" applyFill="1" applyBorder="1" applyAlignment="1" applyProtection="1">
      <alignment horizontal="left" vertical="center"/>
      <protection locked="0"/>
    </xf>
    <xf numFmtId="0" fontId="0" fillId="7" borderId="0" xfId="0" applyFill="1"/>
    <xf numFmtId="0" fontId="1" fillId="3" borderId="10" xfId="1" applyFont="1" applyFill="1" applyBorder="1" applyProtection="1">
      <protection locked="0"/>
    </xf>
    <xf numFmtId="0" fontId="1" fillId="3" borderId="16" xfId="1" applyFont="1" applyFill="1" applyBorder="1" applyProtection="1">
      <protection locked="0"/>
    </xf>
    <xf numFmtId="0" fontId="1" fillId="3" borderId="0" xfId="1" applyFont="1" applyFill="1" applyProtection="1">
      <protection locked="0"/>
    </xf>
    <xf numFmtId="0" fontId="14" fillId="3" borderId="0" xfId="1" applyFont="1" applyFill="1" applyProtection="1">
      <protection locked="0"/>
    </xf>
    <xf numFmtId="0" fontId="7" fillId="3" borderId="0" xfId="1" applyFont="1" applyFill="1" applyProtection="1">
      <protection locked="0"/>
    </xf>
    <xf numFmtId="0" fontId="7" fillId="3" borderId="10" xfId="1" applyFont="1" applyFill="1" applyBorder="1" applyProtection="1">
      <protection locked="0"/>
    </xf>
    <xf numFmtId="0" fontId="7" fillId="3" borderId="12" xfId="1" applyFont="1" applyFill="1" applyBorder="1" applyProtection="1">
      <protection locked="0"/>
    </xf>
    <xf numFmtId="0" fontId="7" fillId="3" borderId="28" xfId="1" applyFont="1" applyFill="1" applyBorder="1" applyProtection="1">
      <protection locked="0"/>
    </xf>
    <xf numFmtId="0" fontId="1" fillId="3" borderId="28" xfId="1" applyFont="1" applyFill="1" applyBorder="1" applyProtection="1">
      <protection locked="0"/>
    </xf>
    <xf numFmtId="0" fontId="1" fillId="3" borderId="29" xfId="1" applyFont="1" applyFill="1" applyBorder="1" applyProtection="1">
      <protection locked="0"/>
    </xf>
    <xf numFmtId="0" fontId="14" fillId="5" borderId="20" xfId="0" applyFont="1" applyFill="1" applyBorder="1"/>
    <xf numFmtId="165" fontId="7" fillId="6" borderId="32" xfId="2" applyNumberFormat="1" applyFont="1" applyFill="1" applyBorder="1" applyAlignment="1" applyProtection="1">
      <alignment horizontal="left" vertical="top"/>
      <protection hidden="1"/>
    </xf>
    <xf numFmtId="9" fontId="5" fillId="3" borderId="37" xfId="2" applyNumberFormat="1" applyFill="1" applyBorder="1" applyAlignment="1" applyProtection="1">
      <alignment horizontal="right" vertical="top"/>
      <protection locked="0" hidden="1"/>
    </xf>
    <xf numFmtId="43" fontId="4" fillId="2" borderId="0" xfId="0" applyNumberFormat="1" applyFont="1" applyFill="1" applyAlignment="1" applyProtection="1">
      <alignment wrapText="1"/>
      <protection hidden="1"/>
    </xf>
    <xf numFmtId="0" fontId="7" fillId="3" borderId="17" xfId="1" applyFont="1" applyFill="1" applyBorder="1" applyAlignment="1" applyProtection="1">
      <alignment vertical="top"/>
      <protection locked="0"/>
    </xf>
    <xf numFmtId="0" fontId="7" fillId="3" borderId="18" xfId="1" applyFont="1" applyFill="1" applyBorder="1" applyAlignment="1" applyProtection="1">
      <alignment vertical="top"/>
      <protection locked="0"/>
    </xf>
    <xf numFmtId="0" fontId="1" fillId="3" borderId="18" xfId="1" applyFont="1" applyFill="1" applyBorder="1" applyProtection="1">
      <protection locked="0"/>
    </xf>
    <xf numFmtId="0" fontId="0" fillId="0" borderId="48" xfId="0" applyBorder="1" applyProtection="1">
      <protection hidden="1"/>
    </xf>
    <xf numFmtId="0" fontId="4" fillId="2" borderId="36" xfId="1" applyFont="1" applyFill="1" applyBorder="1" applyAlignment="1" applyProtection="1">
      <alignment horizontal="left" vertical="top"/>
      <protection hidden="1"/>
    </xf>
    <xf numFmtId="0" fontId="0" fillId="0" borderId="36" xfId="0" applyBorder="1" applyProtection="1">
      <protection hidden="1"/>
    </xf>
    <xf numFmtId="0" fontId="0" fillId="0" borderId="49" xfId="0" applyBorder="1" applyProtection="1">
      <protection hidden="1"/>
    </xf>
    <xf numFmtId="43" fontId="7" fillId="6" borderId="32" xfId="4" applyFont="1" applyFill="1" applyBorder="1" applyAlignment="1" applyProtection="1">
      <alignment horizontal="right" vertical="top"/>
      <protection hidden="1"/>
    </xf>
    <xf numFmtId="0" fontId="7" fillId="2" borderId="18" xfId="2" applyFont="1" applyFill="1" applyBorder="1" applyAlignment="1" applyProtection="1">
      <alignment horizontal="left" vertical="top"/>
      <protection hidden="1"/>
    </xf>
    <xf numFmtId="0" fontId="7" fillId="6" borderId="9" xfId="2" applyFont="1" applyFill="1" applyBorder="1" applyAlignment="1" applyProtection="1">
      <alignment horizontal="left" vertical="top"/>
      <protection hidden="1"/>
    </xf>
    <xf numFmtId="171" fontId="7" fillId="6" borderId="32" xfId="2" applyNumberFormat="1" applyFont="1" applyFill="1" applyBorder="1" applyAlignment="1" applyProtection="1">
      <alignment horizontal="left" vertical="top"/>
      <protection hidden="1"/>
    </xf>
    <xf numFmtId="0" fontId="27" fillId="2" borderId="0" xfId="1" applyFont="1" applyFill="1" applyAlignment="1" applyProtection="1">
      <alignment horizontal="left" vertical="top"/>
      <protection hidden="1"/>
    </xf>
    <xf numFmtId="0" fontId="5" fillId="6" borderId="11" xfId="2" applyFill="1" applyBorder="1" applyAlignment="1" applyProtection="1">
      <alignment horizontal="left" vertical="top"/>
      <protection hidden="1"/>
    </xf>
    <xf numFmtId="0" fontId="7" fillId="2" borderId="48" xfId="2" applyFont="1" applyFill="1" applyBorder="1" applyAlignment="1" applyProtection="1">
      <alignment horizontal="left" vertical="top"/>
      <protection hidden="1"/>
    </xf>
    <xf numFmtId="0" fontId="5" fillId="6" borderId="5" xfId="2" applyFill="1" applyBorder="1" applyAlignment="1" applyProtection="1">
      <alignment horizontal="left" vertical="top"/>
      <protection hidden="1"/>
    </xf>
    <xf numFmtId="0" fontId="7" fillId="2" borderId="36" xfId="2" applyFont="1" applyFill="1" applyBorder="1" applyAlignment="1" applyProtection="1">
      <alignment horizontal="left" vertical="top"/>
      <protection hidden="1"/>
    </xf>
    <xf numFmtId="165" fontId="7" fillId="6" borderId="26" xfId="4" applyNumberFormat="1" applyFont="1" applyFill="1" applyBorder="1" applyAlignment="1" applyProtection="1">
      <alignment horizontal="right" vertical="top"/>
      <protection hidden="1"/>
    </xf>
    <xf numFmtId="0" fontId="5" fillId="6" borderId="8" xfId="2" applyFill="1" applyBorder="1" applyAlignment="1" applyProtection="1">
      <alignment horizontal="left" vertical="top"/>
      <protection hidden="1"/>
    </xf>
    <xf numFmtId="0" fontId="7" fillId="2" borderId="37" xfId="2" applyFont="1" applyFill="1" applyBorder="1" applyAlignment="1" applyProtection="1">
      <alignment horizontal="left" vertical="top"/>
      <protection hidden="1"/>
    </xf>
    <xf numFmtId="165" fontId="7" fillId="6" borderId="31" xfId="4" applyNumberFormat="1" applyFont="1" applyFill="1" applyBorder="1" applyAlignment="1" applyProtection="1">
      <alignment horizontal="right" vertical="top"/>
      <protection hidden="1"/>
    </xf>
    <xf numFmtId="0" fontId="5" fillId="6" borderId="42" xfId="2" applyFill="1" applyBorder="1" applyAlignment="1" applyProtection="1">
      <alignment horizontal="left" vertical="top"/>
      <protection hidden="1"/>
    </xf>
    <xf numFmtId="0" fontId="7" fillId="2" borderId="35" xfId="2" applyFont="1" applyFill="1" applyBorder="1" applyAlignment="1" applyProtection="1">
      <alignment horizontal="left" vertical="top"/>
      <protection hidden="1"/>
    </xf>
    <xf numFmtId="165" fontId="7" fillId="6" borderId="30" xfId="4" applyNumberFormat="1" applyFont="1" applyFill="1" applyBorder="1" applyAlignment="1" applyProtection="1">
      <alignment horizontal="right" vertical="top"/>
      <protection hidden="1"/>
    </xf>
    <xf numFmtId="0" fontId="4" fillId="2" borderId="18" xfId="1" applyFont="1" applyFill="1" applyBorder="1" applyAlignment="1" applyProtection="1">
      <alignment horizontal="left" vertical="top"/>
      <protection hidden="1"/>
    </xf>
    <xf numFmtId="0" fontId="4" fillId="2" borderId="28" xfId="1" applyFont="1" applyFill="1" applyBorder="1" applyAlignment="1" applyProtection="1">
      <alignment horizontal="left" vertical="top"/>
      <protection hidden="1"/>
    </xf>
    <xf numFmtId="0" fontId="4" fillId="2" borderId="35" xfId="1" applyFont="1" applyFill="1" applyBorder="1" applyAlignment="1" applyProtection="1">
      <alignment horizontal="left" vertical="top"/>
      <protection hidden="1"/>
    </xf>
    <xf numFmtId="0" fontId="1" fillId="7" borderId="24" xfId="1" applyFont="1" applyFill="1" applyBorder="1" applyAlignment="1">
      <alignment horizontal="center" vertical="center"/>
    </xf>
    <xf numFmtId="0" fontId="5" fillId="6" borderId="1" xfId="2" applyFill="1" applyBorder="1" applyAlignment="1" applyProtection="1">
      <alignment horizontal="left" vertical="top"/>
      <protection hidden="1"/>
    </xf>
    <xf numFmtId="0" fontId="5" fillId="6" borderId="4" xfId="2" applyFill="1" applyBorder="1" applyAlignment="1" applyProtection="1">
      <alignment horizontal="left" vertical="top"/>
      <protection hidden="1"/>
    </xf>
    <xf numFmtId="166" fontId="7" fillId="6" borderId="29" xfId="1" applyNumberFormat="1" applyFont="1" applyFill="1" applyBorder="1" applyAlignment="1">
      <alignment horizontal="right" vertical="center"/>
    </xf>
    <xf numFmtId="0" fontId="7" fillId="6" borderId="28" xfId="1" applyFont="1" applyFill="1" applyBorder="1" applyAlignment="1">
      <alignment horizontal="left" vertical="center"/>
    </xf>
    <xf numFmtId="0" fontId="7" fillId="6" borderId="6" xfId="1" applyFont="1" applyFill="1" applyBorder="1"/>
    <xf numFmtId="0" fontId="14" fillId="7" borderId="22" xfId="1" applyFont="1" applyFill="1" applyBorder="1" applyAlignment="1">
      <alignment horizontal="center" vertical="top"/>
    </xf>
    <xf numFmtId="0" fontId="0" fillId="0" borderId="0" xfId="0" applyAlignment="1" applyProtection="1">
      <alignment vertical="top"/>
      <protection hidden="1"/>
    </xf>
    <xf numFmtId="0" fontId="5" fillId="6" borderId="27" xfId="2" applyFill="1" applyBorder="1" applyAlignment="1" applyProtection="1">
      <alignment horizontal="left" vertical="top"/>
      <protection hidden="1"/>
    </xf>
    <xf numFmtId="0" fontId="5" fillId="6" borderId="22" xfId="2" applyFill="1" applyBorder="1" applyAlignment="1" applyProtection="1">
      <alignment horizontal="left" vertical="top"/>
      <protection hidden="1"/>
    </xf>
    <xf numFmtId="0" fontId="5" fillId="6" borderId="24" xfId="2" applyFill="1" applyBorder="1" applyAlignment="1" applyProtection="1">
      <alignment horizontal="left" vertical="top"/>
      <protection hidden="1"/>
    </xf>
    <xf numFmtId="0" fontId="5" fillId="2" borderId="28" xfId="2" applyFill="1" applyBorder="1" applyAlignment="1" applyProtection="1">
      <alignment horizontal="left" vertical="top"/>
      <protection hidden="1"/>
    </xf>
    <xf numFmtId="0" fontId="28" fillId="2" borderId="0" xfId="2" applyFont="1" applyFill="1" applyAlignment="1" applyProtection="1">
      <alignment horizontal="left" vertical="top"/>
      <protection hidden="1"/>
    </xf>
    <xf numFmtId="165" fontId="28" fillId="2" borderId="0" xfId="2" applyNumberFormat="1" applyFont="1" applyFill="1" applyAlignment="1" applyProtection="1">
      <alignment horizontal="left" vertical="top"/>
      <protection hidden="1"/>
    </xf>
    <xf numFmtId="44" fontId="0" fillId="6" borderId="51" xfId="0" applyNumberFormat="1" applyFill="1" applyBorder="1" applyAlignment="1" applyProtection="1">
      <alignment wrapText="1"/>
      <protection hidden="1"/>
    </xf>
    <xf numFmtId="0" fontId="0" fillId="6" borderId="31" xfId="0" applyFill="1" applyBorder="1" applyAlignment="1" applyProtection="1">
      <alignment horizontal="left" wrapText="1"/>
      <protection hidden="1"/>
    </xf>
    <xf numFmtId="0" fontId="7" fillId="6" borderId="20" xfId="2" applyFont="1" applyFill="1" applyBorder="1" applyAlignment="1" applyProtection="1">
      <alignment horizontal="center" vertical="top"/>
      <protection hidden="1"/>
    </xf>
    <xf numFmtId="0" fontId="7" fillId="6" borderId="18" xfId="2" applyFont="1" applyFill="1" applyBorder="1" applyAlignment="1" applyProtection="1">
      <alignment horizontal="center" vertical="top"/>
      <protection hidden="1"/>
    </xf>
    <xf numFmtId="0" fontId="4" fillId="6" borderId="14" xfId="1" applyFont="1" applyFill="1" applyBorder="1" applyAlignment="1" applyProtection="1">
      <alignment horizontal="center" vertical="top"/>
      <protection hidden="1"/>
    </xf>
    <xf numFmtId="0" fontId="7" fillId="6" borderId="14" xfId="2" applyFont="1" applyFill="1" applyBorder="1" applyAlignment="1" applyProtection="1">
      <alignment horizontal="center" vertical="top"/>
      <protection hidden="1"/>
    </xf>
    <xf numFmtId="0" fontId="7" fillId="6" borderId="30" xfId="2" applyFont="1" applyFill="1" applyBorder="1" applyAlignment="1" applyProtection="1">
      <alignment horizontal="center" vertical="top"/>
      <protection hidden="1"/>
    </xf>
    <xf numFmtId="0" fontId="7" fillId="6" borderId="13" xfId="2" applyFont="1" applyFill="1" applyBorder="1" applyAlignment="1" applyProtection="1">
      <alignment horizontal="center" vertical="top"/>
      <protection hidden="1"/>
    </xf>
    <xf numFmtId="0" fontId="7" fillId="6" borderId="15" xfId="2" applyFont="1" applyFill="1" applyBorder="1" applyAlignment="1" applyProtection="1">
      <alignment horizontal="center" vertical="top"/>
      <protection hidden="1"/>
    </xf>
    <xf numFmtId="0" fontId="14" fillId="0" borderId="2" xfId="0" applyFont="1" applyBorder="1"/>
    <xf numFmtId="0" fontId="14" fillId="0" borderId="0" xfId="0" applyFont="1" applyAlignment="1">
      <alignment horizontal="right"/>
    </xf>
    <xf numFmtId="0" fontId="14" fillId="9" borderId="0" xfId="0" applyFont="1" applyFill="1"/>
    <xf numFmtId="0" fontId="0" fillId="0" borderId="0" xfId="0" quotePrefix="1"/>
    <xf numFmtId="9" fontId="0" fillId="0" borderId="0" xfId="0" applyNumberFormat="1"/>
    <xf numFmtId="9" fontId="0" fillId="0" borderId="0" xfId="5" applyFont="1"/>
    <xf numFmtId="0" fontId="10" fillId="6" borderId="20" xfId="0" applyFont="1" applyFill="1" applyBorder="1" applyAlignment="1" applyProtection="1">
      <alignment horizontal="center" vertical="top" wrapText="1"/>
      <protection hidden="1"/>
    </xf>
    <xf numFmtId="0" fontId="11" fillId="6" borderId="20" xfId="0" applyFont="1" applyFill="1" applyBorder="1" applyAlignment="1" applyProtection="1">
      <alignment horizontal="center" vertical="top" wrapText="1"/>
      <protection hidden="1"/>
    </xf>
    <xf numFmtId="44" fontId="13" fillId="2" borderId="16" xfId="0" applyNumberFormat="1" applyFont="1" applyFill="1" applyBorder="1" applyAlignment="1" applyProtection="1">
      <alignment wrapText="1"/>
      <protection hidden="1"/>
    </xf>
    <xf numFmtId="44" fontId="13" fillId="6" borderId="32" xfId="0" applyNumberFormat="1" applyFont="1" applyFill="1" applyBorder="1" applyAlignment="1" applyProtection="1">
      <alignment wrapText="1"/>
      <protection hidden="1"/>
    </xf>
    <xf numFmtId="0" fontId="0" fillId="6" borderId="0" xfId="0" applyFill="1" applyProtection="1">
      <protection hidden="1"/>
    </xf>
    <xf numFmtId="0" fontId="7" fillId="6" borderId="20" xfId="1" applyFont="1" applyFill="1" applyBorder="1" applyAlignment="1" applyProtection="1">
      <alignment horizontal="center" vertical="top" wrapText="1"/>
      <protection hidden="1"/>
    </xf>
    <xf numFmtId="166" fontId="5" fillId="6" borderId="23" xfId="2" applyNumberFormat="1" applyFill="1" applyBorder="1" applyAlignment="1" applyProtection="1">
      <alignment horizontal="left" vertical="top"/>
      <protection hidden="1"/>
    </xf>
    <xf numFmtId="166" fontId="5" fillId="6" borderId="26" xfId="2" applyNumberFormat="1" applyFill="1" applyBorder="1" applyAlignment="1" applyProtection="1">
      <alignment horizontal="left" vertical="top"/>
      <protection hidden="1"/>
    </xf>
    <xf numFmtId="166" fontId="5" fillId="6" borderId="31" xfId="2" applyNumberFormat="1" applyFill="1" applyBorder="1" applyAlignment="1" applyProtection="1">
      <alignment horizontal="left" vertical="top"/>
      <protection hidden="1"/>
    </xf>
    <xf numFmtId="164" fontId="14" fillId="6" borderId="18" xfId="0" applyNumberFormat="1" applyFont="1" applyFill="1" applyBorder="1"/>
    <xf numFmtId="44" fontId="0" fillId="6" borderId="26" xfId="0" applyNumberFormat="1" applyFill="1" applyBorder="1" applyAlignment="1" applyProtection="1">
      <alignment wrapText="1"/>
      <protection hidden="1"/>
    </xf>
    <xf numFmtId="0" fontId="5" fillId="3" borderId="46" xfId="2" applyFill="1" applyBorder="1" applyAlignment="1" applyProtection="1">
      <alignment horizontal="left" vertical="top"/>
      <protection locked="0" hidden="1"/>
    </xf>
    <xf numFmtId="44" fontId="0" fillId="6" borderId="23" xfId="0" applyNumberFormat="1" applyFill="1" applyBorder="1" applyAlignment="1" applyProtection="1">
      <alignment wrapText="1"/>
      <protection hidden="1"/>
    </xf>
    <xf numFmtId="0" fontId="5" fillId="6" borderId="31" xfId="2" applyFill="1" applyBorder="1" applyAlignment="1" applyProtection="1">
      <alignment horizontal="left" vertical="top"/>
      <protection hidden="1"/>
    </xf>
    <xf numFmtId="0" fontId="18" fillId="2" borderId="0" xfId="2" applyFont="1" applyFill="1" applyAlignment="1" applyProtection="1">
      <alignment horizontal="left" vertical="top"/>
      <protection hidden="1"/>
    </xf>
    <xf numFmtId="0" fontId="29" fillId="2" borderId="0" xfId="0" applyFont="1" applyFill="1" applyAlignment="1" applyProtection="1">
      <alignment wrapText="1"/>
      <protection hidden="1"/>
    </xf>
    <xf numFmtId="0" fontId="29" fillId="0" borderId="0" xfId="0" applyFont="1" applyProtection="1">
      <protection hidden="1"/>
    </xf>
    <xf numFmtId="0" fontId="5" fillId="2" borderId="0" xfId="0" applyFont="1" applyFill="1" applyAlignment="1" applyProtection="1">
      <alignment wrapText="1"/>
      <protection hidden="1"/>
    </xf>
    <xf numFmtId="0" fontId="31" fillId="2" borderId="0" xfId="0" applyFont="1" applyFill="1" applyAlignment="1" applyProtection="1">
      <alignment wrapText="1"/>
      <protection hidden="1"/>
    </xf>
    <xf numFmtId="0" fontId="31" fillId="2" borderId="0" xfId="0" applyFont="1" applyFill="1" applyProtection="1">
      <protection hidden="1"/>
    </xf>
    <xf numFmtId="0" fontId="30" fillId="6" borderId="17" xfId="0" applyFont="1" applyFill="1" applyBorder="1" applyProtection="1">
      <protection hidden="1"/>
    </xf>
    <xf numFmtId="0" fontId="31" fillId="6" borderId="18" xfId="0" applyFont="1" applyFill="1" applyBorder="1" applyAlignment="1" applyProtection="1">
      <alignment wrapText="1"/>
      <protection hidden="1"/>
    </xf>
    <xf numFmtId="44" fontId="30" fillId="6" borderId="20" xfId="0" applyNumberFormat="1" applyFont="1" applyFill="1" applyBorder="1" applyAlignment="1" applyProtection="1">
      <alignment wrapText="1"/>
      <protection hidden="1"/>
    </xf>
    <xf numFmtId="0" fontId="30" fillId="4" borderId="17" xfId="0" applyFont="1" applyFill="1" applyBorder="1" applyProtection="1">
      <protection hidden="1"/>
    </xf>
    <xf numFmtId="0" fontId="31" fillId="4" borderId="18" xfId="0" applyFont="1" applyFill="1" applyBorder="1" applyAlignment="1" applyProtection="1">
      <alignment wrapText="1"/>
      <protection hidden="1"/>
    </xf>
    <xf numFmtId="0" fontId="31" fillId="4" borderId="18" xfId="0" applyFont="1" applyFill="1" applyBorder="1" applyProtection="1">
      <protection hidden="1"/>
    </xf>
    <xf numFmtId="44" fontId="30" fillId="4" borderId="20" xfId="0" applyNumberFormat="1" applyFont="1" applyFill="1" applyBorder="1" applyProtection="1">
      <protection hidden="1"/>
    </xf>
    <xf numFmtId="0" fontId="5" fillId="2" borderId="0" xfId="0" applyFont="1" applyFill="1" applyProtection="1">
      <protection hidden="1"/>
    </xf>
    <xf numFmtId="0" fontId="0" fillId="6" borderId="34" xfId="0" applyFill="1" applyBorder="1" applyAlignment="1" applyProtection="1">
      <alignment horizontal="left" wrapText="1"/>
      <protection hidden="1"/>
    </xf>
    <xf numFmtId="0" fontId="7" fillId="6" borderId="34" xfId="2" applyFont="1" applyFill="1" applyBorder="1" applyAlignment="1" applyProtection="1">
      <alignment horizontal="center" vertical="top" wrapText="1"/>
      <protection hidden="1"/>
    </xf>
    <xf numFmtId="0" fontId="18" fillId="2" borderId="0" xfId="0" applyFont="1" applyFill="1" applyProtection="1">
      <protection hidden="1"/>
    </xf>
    <xf numFmtId="0" fontId="4" fillId="2" borderId="0" xfId="1" applyFont="1" applyFill="1" applyAlignment="1" applyProtection="1">
      <alignment horizontal="center" vertical="top" wrapText="1"/>
      <protection hidden="1"/>
    </xf>
    <xf numFmtId="0" fontId="0" fillId="0" borderId="0" xfId="0" applyAlignment="1" applyProtection="1">
      <alignment horizontal="center" wrapText="1"/>
      <protection hidden="1"/>
    </xf>
    <xf numFmtId="0" fontId="7" fillId="6" borderId="20" xfId="2" applyFont="1" applyFill="1" applyBorder="1" applyAlignment="1" applyProtection="1">
      <alignment horizontal="center" vertical="center"/>
      <protection hidden="1"/>
    </xf>
    <xf numFmtId="0" fontId="16" fillId="6" borderId="20" xfId="0" applyFont="1" applyFill="1" applyBorder="1" applyAlignment="1">
      <alignment horizontal="center" vertical="center"/>
    </xf>
    <xf numFmtId="44" fontId="7" fillId="6" borderId="32" xfId="2" applyNumberFormat="1" applyFont="1" applyFill="1" applyBorder="1" applyAlignment="1" applyProtection="1">
      <alignment horizontal="left" vertical="top"/>
      <protection hidden="1"/>
    </xf>
    <xf numFmtId="0" fontId="0" fillId="2" borderId="0" xfId="0" applyFill="1" applyAlignment="1">
      <alignment horizontal="left"/>
    </xf>
    <xf numFmtId="0" fontId="33" fillId="2" borderId="0" xfId="13" applyFill="1" applyBorder="1" applyAlignment="1">
      <alignment horizontal="left"/>
    </xf>
    <xf numFmtId="0" fontId="10" fillId="6" borderId="17" xfId="0" applyFont="1" applyFill="1" applyBorder="1" applyAlignment="1" applyProtection="1">
      <alignment horizontal="center" vertical="top" wrapText="1"/>
      <protection hidden="1"/>
    </xf>
    <xf numFmtId="0" fontId="10" fillId="6" borderId="18" xfId="0" applyFont="1" applyFill="1" applyBorder="1" applyAlignment="1" applyProtection="1">
      <alignment horizontal="center" vertical="top" wrapText="1"/>
      <protection hidden="1"/>
    </xf>
    <xf numFmtId="0" fontId="7" fillId="6" borderId="17" xfId="2" applyFont="1" applyFill="1" applyBorder="1" applyAlignment="1" applyProtection="1">
      <alignment horizontal="center" vertical="top"/>
      <protection hidden="1"/>
    </xf>
    <xf numFmtId="0" fontId="5" fillId="3" borderId="36" xfId="2" applyFill="1" applyBorder="1" applyAlignment="1" applyProtection="1">
      <alignment horizontal="left" vertical="top"/>
      <protection locked="0" hidden="1"/>
    </xf>
    <xf numFmtId="0" fontId="5" fillId="3" borderId="37" xfId="2" applyFill="1" applyBorder="1" applyAlignment="1" applyProtection="1">
      <alignment horizontal="left" vertical="top"/>
      <protection locked="0" hidden="1"/>
    </xf>
    <xf numFmtId="0" fontId="5" fillId="3" borderId="35" xfId="2" applyFill="1" applyBorder="1" applyAlignment="1" applyProtection="1">
      <alignment horizontal="left" vertical="top"/>
      <protection locked="0" hidden="1"/>
    </xf>
    <xf numFmtId="0" fontId="7" fillId="6" borderId="17" xfId="2" applyFont="1" applyFill="1" applyBorder="1" applyAlignment="1" applyProtection="1">
      <alignment horizontal="center" vertical="center"/>
      <protection hidden="1"/>
    </xf>
    <xf numFmtId="0" fontId="7" fillId="6" borderId="17" xfId="2" applyFont="1" applyFill="1" applyBorder="1" applyAlignment="1" applyProtection="1">
      <alignment horizontal="center" vertical="top" wrapText="1"/>
      <protection hidden="1"/>
    </xf>
    <xf numFmtId="165" fontId="5" fillId="3" borderId="24" xfId="2" applyNumberFormat="1" applyFill="1" applyBorder="1" applyAlignment="1" applyProtection="1">
      <alignment horizontal="left" vertical="top"/>
      <protection locked="0" hidden="1"/>
    </xf>
    <xf numFmtId="0" fontId="5" fillId="3" borderId="22" xfId="2" applyFill="1" applyBorder="1" applyAlignment="1" applyProtection="1">
      <alignment horizontal="left" vertical="top"/>
      <protection locked="0" hidden="1"/>
    </xf>
    <xf numFmtId="0" fontId="5" fillId="3" borderId="24" xfId="2" applyFill="1" applyBorder="1" applyAlignment="1" applyProtection="1">
      <alignment horizontal="left" vertical="top"/>
      <protection locked="0" hidden="1"/>
    </xf>
    <xf numFmtId="0" fontId="5" fillId="3" borderId="27" xfId="2" applyFill="1" applyBorder="1" applyAlignment="1" applyProtection="1">
      <alignment horizontal="left" vertical="top"/>
      <protection locked="0" hidden="1"/>
    </xf>
    <xf numFmtId="0" fontId="5" fillId="3" borderId="23" xfId="2" applyFill="1" applyBorder="1" applyAlignment="1" applyProtection="1">
      <alignment horizontal="left" vertical="top"/>
      <protection locked="0" hidden="1"/>
    </xf>
    <xf numFmtId="0" fontId="5" fillId="3" borderId="26" xfId="2" applyFill="1" applyBorder="1" applyAlignment="1" applyProtection="1">
      <alignment horizontal="left" vertical="top"/>
      <protection locked="0" hidden="1"/>
    </xf>
    <xf numFmtId="0" fontId="5" fillId="3" borderId="31" xfId="2" applyFill="1" applyBorder="1" applyAlignment="1" applyProtection="1">
      <alignment horizontal="left" vertical="top"/>
      <protection locked="0" hidden="1"/>
    </xf>
    <xf numFmtId="0" fontId="5" fillId="3" borderId="12" xfId="2" applyFill="1" applyBorder="1" applyAlignment="1" applyProtection="1">
      <alignment horizontal="left" vertical="top"/>
      <protection locked="0" hidden="1"/>
    </xf>
    <xf numFmtId="0" fontId="5" fillId="3" borderId="30" xfId="2" applyFill="1" applyBorder="1" applyAlignment="1" applyProtection="1">
      <alignment horizontal="left" vertical="top"/>
      <protection locked="0" hidden="1"/>
    </xf>
    <xf numFmtId="1" fontId="5" fillId="3" borderId="35" xfId="2" applyNumberFormat="1" applyFill="1" applyBorder="1" applyAlignment="1" applyProtection="1">
      <alignment horizontal="left" vertical="top"/>
      <protection locked="0" hidden="1"/>
    </xf>
    <xf numFmtId="1" fontId="5" fillId="3" borderId="36" xfId="2" applyNumberFormat="1" applyFill="1" applyBorder="1" applyAlignment="1" applyProtection="1">
      <alignment horizontal="left" vertical="top"/>
      <protection locked="0" hidden="1"/>
    </xf>
    <xf numFmtId="1" fontId="5" fillId="3" borderId="37" xfId="2" applyNumberFormat="1" applyFill="1" applyBorder="1" applyAlignment="1" applyProtection="1">
      <alignment horizontal="left" vertical="top"/>
      <protection locked="0" hidden="1"/>
    </xf>
    <xf numFmtId="164" fontId="5" fillId="2" borderId="30" xfId="2" applyNumberFormat="1" applyFill="1" applyBorder="1" applyAlignment="1" applyProtection="1">
      <alignment horizontal="center" vertical="top"/>
      <protection hidden="1"/>
    </xf>
    <xf numFmtId="164" fontId="5" fillId="2" borderId="26" xfId="2" applyNumberFormat="1" applyFill="1" applyBorder="1" applyAlignment="1" applyProtection="1">
      <alignment horizontal="center" vertical="top"/>
      <protection hidden="1"/>
    </xf>
    <xf numFmtId="164" fontId="5" fillId="2" borderId="31" xfId="2" applyNumberFormat="1" applyFill="1" applyBorder="1" applyAlignment="1" applyProtection="1">
      <alignment horizontal="center" vertical="top"/>
      <protection hidden="1"/>
    </xf>
    <xf numFmtId="164" fontId="5" fillId="3" borderId="35" xfId="2" applyNumberFormat="1" applyFill="1" applyBorder="1" applyAlignment="1" applyProtection="1">
      <alignment horizontal="center" vertical="top"/>
      <protection locked="0" hidden="1"/>
    </xf>
    <xf numFmtId="164" fontId="5" fillId="3" borderId="36" xfId="2" applyNumberFormat="1" applyFill="1" applyBorder="1" applyAlignment="1" applyProtection="1">
      <alignment horizontal="center" vertical="top"/>
      <protection locked="0" hidden="1"/>
    </xf>
    <xf numFmtId="164" fontId="5" fillId="3" borderId="37" xfId="2" applyNumberFormat="1" applyFill="1" applyBorder="1" applyAlignment="1" applyProtection="1">
      <alignment horizontal="center" vertical="top"/>
      <protection locked="0" hidden="1"/>
    </xf>
    <xf numFmtId="165" fontId="5" fillId="2" borderId="35" xfId="3" applyNumberFormat="1" applyFont="1" applyFill="1" applyBorder="1" applyAlignment="1" applyProtection="1">
      <alignment horizontal="left" vertical="top"/>
      <protection hidden="1"/>
    </xf>
    <xf numFmtId="165" fontId="5" fillId="2" borderId="36" xfId="3" applyNumberFormat="1" applyFont="1" applyFill="1" applyBorder="1" applyAlignment="1" applyProtection="1">
      <alignment horizontal="left" vertical="top"/>
      <protection hidden="1"/>
    </xf>
    <xf numFmtId="165" fontId="5" fillId="2" borderId="37" xfId="3" applyNumberFormat="1" applyFont="1" applyFill="1" applyBorder="1" applyAlignment="1" applyProtection="1">
      <alignment horizontal="left" vertical="top"/>
      <protection hidden="1"/>
    </xf>
    <xf numFmtId="165" fontId="5" fillId="2" borderId="30" xfId="3" applyNumberFormat="1" applyFont="1" applyFill="1" applyBorder="1" applyAlignment="1" applyProtection="1">
      <alignment horizontal="left" vertical="top"/>
      <protection hidden="1"/>
    </xf>
    <xf numFmtId="165" fontId="5" fillId="2" borderId="26" xfId="3" applyNumberFormat="1" applyFont="1" applyFill="1" applyBorder="1" applyAlignment="1" applyProtection="1">
      <alignment horizontal="left" vertical="top"/>
      <protection hidden="1"/>
    </xf>
    <xf numFmtId="165" fontId="5" fillId="2" borderId="31" xfId="3" applyNumberFormat="1" applyFont="1" applyFill="1" applyBorder="1" applyAlignment="1" applyProtection="1">
      <alignment horizontal="left" vertical="top"/>
      <protection hidden="1"/>
    </xf>
    <xf numFmtId="165" fontId="5" fillId="6" borderId="30" xfId="3" applyNumberFormat="1" applyFont="1" applyFill="1" applyBorder="1" applyAlignment="1" applyProtection="1">
      <alignment horizontal="left" vertical="top"/>
      <protection hidden="1"/>
    </xf>
    <xf numFmtId="165" fontId="5" fillId="6" borderId="26" xfId="3" applyNumberFormat="1" applyFont="1" applyFill="1" applyBorder="1" applyAlignment="1" applyProtection="1">
      <alignment horizontal="left" vertical="top"/>
      <protection hidden="1"/>
    </xf>
    <xf numFmtId="165" fontId="5" fillId="6" borderId="31" xfId="3" applyNumberFormat="1" applyFont="1" applyFill="1" applyBorder="1" applyAlignment="1" applyProtection="1">
      <alignment horizontal="left" vertical="top"/>
      <protection hidden="1"/>
    </xf>
    <xf numFmtId="164" fontId="14" fillId="6" borderId="17" xfId="0" applyNumberFormat="1" applyFont="1" applyFill="1" applyBorder="1"/>
    <xf numFmtId="44" fontId="14" fillId="6" borderId="19" xfId="0" applyNumberFormat="1" applyFont="1" applyFill="1" applyBorder="1" applyAlignment="1" applyProtection="1">
      <alignment wrapText="1"/>
      <protection hidden="1"/>
    </xf>
    <xf numFmtId="0" fontId="11" fillId="6" borderId="19" xfId="0" applyFont="1" applyFill="1" applyBorder="1" applyAlignment="1" applyProtection="1">
      <alignment horizontal="center" wrapText="1"/>
      <protection hidden="1"/>
    </xf>
    <xf numFmtId="0" fontId="7" fillId="6" borderId="22" xfId="2" applyFont="1" applyFill="1" applyBorder="1" applyAlignment="1" applyProtection="1">
      <alignment horizontal="left" vertical="top"/>
      <protection hidden="1"/>
    </xf>
    <xf numFmtId="0" fontId="14" fillId="6" borderId="35" xfId="1" applyFont="1" applyFill="1" applyBorder="1" applyAlignment="1">
      <alignment horizontal="center" vertical="top" wrapText="1"/>
    </xf>
    <xf numFmtId="0" fontId="1" fillId="3" borderId="36" xfId="1" applyFont="1" applyFill="1" applyBorder="1" applyAlignment="1" applyProtection="1">
      <alignment horizontal="left" vertical="center"/>
      <protection locked="0"/>
    </xf>
    <xf numFmtId="0" fontId="1" fillId="3" borderId="37" xfId="1" applyFont="1" applyFill="1" applyBorder="1" applyAlignment="1" applyProtection="1">
      <alignment horizontal="left" vertical="center"/>
      <protection locked="0"/>
    </xf>
    <xf numFmtId="0" fontId="14" fillId="6" borderId="30" xfId="1" applyFont="1" applyFill="1" applyBorder="1" applyAlignment="1">
      <alignment horizontal="center" vertical="top" wrapText="1"/>
    </xf>
    <xf numFmtId="170" fontId="14" fillId="6" borderId="30" xfId="1" applyNumberFormat="1" applyFont="1" applyFill="1" applyBorder="1" applyAlignment="1">
      <alignment horizontal="center" vertical="top" wrapText="1"/>
    </xf>
    <xf numFmtId="170" fontId="14" fillId="6" borderId="35" xfId="1" applyNumberFormat="1" applyFont="1" applyFill="1" applyBorder="1" applyAlignment="1">
      <alignment horizontal="center" vertical="top" wrapText="1"/>
    </xf>
    <xf numFmtId="170" fontId="7" fillId="6" borderId="38" xfId="1" applyNumberFormat="1" applyFont="1" applyFill="1" applyBorder="1" applyAlignment="1">
      <alignment horizontal="center" vertical="top" wrapText="1"/>
    </xf>
    <xf numFmtId="166" fontId="1" fillId="0" borderId="33" xfId="1" applyNumberFormat="1" applyFont="1" applyBorder="1"/>
    <xf numFmtId="166" fontId="1" fillId="6" borderId="33" xfId="1" applyNumberFormat="1" applyFont="1" applyFill="1" applyBorder="1"/>
    <xf numFmtId="166" fontId="1" fillId="6" borderId="39" xfId="1" applyNumberFormat="1" applyFont="1" applyFill="1" applyBorder="1"/>
    <xf numFmtId="3" fontId="7" fillId="6" borderId="28" xfId="1" applyNumberFormat="1" applyFont="1" applyFill="1" applyBorder="1" applyAlignment="1">
      <alignment vertical="center"/>
    </xf>
    <xf numFmtId="3" fontId="7" fillId="6" borderId="20" xfId="1" applyNumberFormat="1" applyFont="1" applyFill="1" applyBorder="1" applyAlignment="1">
      <alignment vertical="center"/>
    </xf>
    <xf numFmtId="165" fontId="7" fillId="6" borderId="18" xfId="1" applyNumberFormat="1" applyFont="1" applyFill="1" applyBorder="1" applyAlignment="1">
      <alignment horizontal="right" vertical="center"/>
    </xf>
    <xf numFmtId="165" fontId="7" fillId="6" borderId="20" xfId="1" applyNumberFormat="1" applyFont="1" applyFill="1" applyBorder="1" applyAlignment="1">
      <alignment horizontal="right" vertical="center"/>
    </xf>
    <xf numFmtId="0" fontId="7" fillId="6" borderId="18" xfId="1" applyFont="1" applyFill="1" applyBorder="1" applyAlignment="1">
      <alignment horizontal="left" vertical="center"/>
    </xf>
    <xf numFmtId="0" fontId="7" fillId="6" borderId="20" xfId="1" applyFont="1" applyFill="1" applyBorder="1" applyAlignment="1">
      <alignment horizontal="left" vertical="center"/>
    </xf>
    <xf numFmtId="166" fontId="7" fillId="6" borderId="20" xfId="1" applyNumberFormat="1" applyFont="1" applyFill="1" applyBorder="1" applyAlignment="1">
      <alignment horizontal="right" vertical="center"/>
    </xf>
    <xf numFmtId="165" fontId="5" fillId="3" borderId="22" xfId="2" applyNumberFormat="1" applyFill="1" applyBorder="1" applyAlignment="1" applyProtection="1">
      <alignment horizontal="left" vertical="top"/>
      <protection locked="0" hidden="1"/>
    </xf>
    <xf numFmtId="165" fontId="5" fillId="3" borderId="27" xfId="2" applyNumberFormat="1" applyFill="1" applyBorder="1" applyAlignment="1" applyProtection="1">
      <alignment horizontal="left" vertical="top"/>
      <protection locked="0" hidden="1"/>
    </xf>
    <xf numFmtId="0" fontId="5" fillId="2" borderId="18" xfId="2" applyFill="1" applyBorder="1" applyAlignment="1" applyProtection="1">
      <alignment horizontal="left" vertical="top"/>
      <protection hidden="1"/>
    </xf>
    <xf numFmtId="0" fontId="5" fillId="2" borderId="35" xfId="2" applyFill="1" applyBorder="1" applyAlignment="1" applyProtection="1">
      <alignment horizontal="left" vertical="top"/>
      <protection hidden="1"/>
    </xf>
    <xf numFmtId="0" fontId="5" fillId="2" borderId="36" xfId="2" applyFill="1" applyBorder="1" applyAlignment="1" applyProtection="1">
      <alignment horizontal="left" vertical="top"/>
      <protection hidden="1"/>
    </xf>
    <xf numFmtId="166" fontId="5" fillId="6" borderId="30" xfId="2" applyNumberFormat="1" applyFill="1" applyBorder="1" applyAlignment="1" applyProtection="1">
      <alignment horizontal="left" vertical="top"/>
      <protection hidden="1"/>
    </xf>
    <xf numFmtId="0" fontId="7" fillId="6" borderId="13" xfId="2" applyFont="1" applyFill="1" applyBorder="1" applyAlignment="1" applyProtection="1">
      <alignment horizontal="center" vertical="top" wrapText="1"/>
      <protection hidden="1"/>
    </xf>
    <xf numFmtId="0" fontId="7" fillId="6" borderId="14" xfId="2" applyFont="1" applyFill="1" applyBorder="1" applyAlignment="1" applyProtection="1">
      <alignment horizontal="center" vertical="top" wrapText="1"/>
      <protection hidden="1"/>
    </xf>
    <xf numFmtId="0" fontId="7" fillId="6" borderId="34" xfId="1" applyFont="1" applyFill="1" applyBorder="1" applyAlignment="1" applyProtection="1">
      <alignment horizontal="center" vertical="top" wrapText="1"/>
      <protection hidden="1"/>
    </xf>
    <xf numFmtId="171" fontId="5" fillId="6" borderId="30" xfId="3" applyNumberFormat="1" applyFont="1" applyFill="1" applyBorder="1" applyAlignment="1" applyProtection="1">
      <alignment horizontal="left" vertical="top"/>
      <protection hidden="1"/>
    </xf>
    <xf numFmtId="171" fontId="5" fillId="6" borderId="26" xfId="3" applyNumberFormat="1" applyFont="1" applyFill="1" applyBorder="1" applyAlignment="1" applyProtection="1">
      <alignment horizontal="left" vertical="top"/>
      <protection hidden="1"/>
    </xf>
    <xf numFmtId="171" fontId="5" fillId="6" borderId="31" xfId="3" applyNumberFormat="1" applyFont="1" applyFill="1" applyBorder="1" applyAlignment="1" applyProtection="1">
      <alignment horizontal="left" vertical="top"/>
      <protection hidden="1"/>
    </xf>
    <xf numFmtId="0" fontId="1" fillId="3" borderId="24" xfId="1" applyFont="1" applyFill="1" applyBorder="1" applyAlignment="1" applyProtection="1">
      <alignment horizontal="left" vertical="center"/>
      <protection locked="0"/>
    </xf>
    <xf numFmtId="0" fontId="1" fillId="3" borderId="33" xfId="1" applyFont="1" applyFill="1" applyBorder="1" applyAlignment="1" applyProtection="1">
      <alignment horizontal="left" vertical="center"/>
      <protection locked="0"/>
    </xf>
    <xf numFmtId="0" fontId="7" fillId="6" borderId="12" xfId="1" applyFont="1" applyFill="1" applyBorder="1" applyAlignment="1">
      <alignment horizontal="left" vertical="center"/>
    </xf>
    <xf numFmtId="3" fontId="7" fillId="6" borderId="29" xfId="1" applyNumberFormat="1" applyFont="1" applyFill="1" applyBorder="1" applyAlignment="1">
      <alignment vertical="center"/>
    </xf>
    <xf numFmtId="3" fontId="7" fillId="6" borderId="18" xfId="1" applyNumberFormat="1" applyFont="1" applyFill="1" applyBorder="1" applyAlignment="1">
      <alignment vertical="center"/>
    </xf>
    <xf numFmtId="0" fontId="7" fillId="6" borderId="27" xfId="1" applyFont="1" applyFill="1" applyBorder="1"/>
    <xf numFmtId="166" fontId="1" fillId="0" borderId="41" xfId="1" applyNumberFormat="1" applyFont="1" applyBorder="1"/>
    <xf numFmtId="166" fontId="1" fillId="0" borderId="51" xfId="1" applyNumberFormat="1" applyFont="1" applyBorder="1"/>
    <xf numFmtId="170" fontId="7" fillId="6" borderId="20" xfId="1" applyNumberFormat="1" applyFont="1" applyFill="1" applyBorder="1" applyAlignment="1">
      <alignment horizontal="center" vertical="top" wrapText="1"/>
    </xf>
    <xf numFmtId="0" fontId="5" fillId="3" borderId="33" xfId="2" applyFill="1" applyBorder="1" applyAlignment="1" applyProtection="1">
      <alignment horizontal="left" vertical="top"/>
      <protection locked="0" hidden="1"/>
    </xf>
    <xf numFmtId="2" fontId="5" fillId="3" borderId="30" xfId="2" applyNumberFormat="1" applyFill="1" applyBorder="1" applyAlignment="1" applyProtection="1">
      <alignment horizontal="left" vertical="top"/>
      <protection locked="0" hidden="1"/>
    </xf>
    <xf numFmtId="2" fontId="5" fillId="3" borderId="26" xfId="2" applyNumberFormat="1" applyFill="1" applyBorder="1" applyAlignment="1" applyProtection="1">
      <alignment horizontal="left" vertical="top"/>
      <protection locked="0" hidden="1"/>
    </xf>
    <xf numFmtId="2" fontId="5" fillId="3" borderId="31" xfId="2" applyNumberFormat="1" applyFill="1" applyBorder="1" applyAlignment="1" applyProtection="1">
      <alignment horizontal="left" vertical="top"/>
      <protection locked="0" hidden="1"/>
    </xf>
    <xf numFmtId="164" fontId="1" fillId="3" borderId="26" xfId="1" applyNumberFormat="1" applyFont="1" applyFill="1" applyBorder="1" applyAlignment="1" applyProtection="1">
      <alignment horizontal="left"/>
      <protection locked="0"/>
    </xf>
    <xf numFmtId="164" fontId="1" fillId="3" borderId="36" xfId="1" applyNumberFormat="1" applyFont="1" applyFill="1" applyBorder="1" applyAlignment="1" applyProtection="1">
      <alignment horizontal="left"/>
      <protection locked="0"/>
    </xf>
    <xf numFmtId="164" fontId="1" fillId="3" borderId="26" xfId="1" applyNumberFormat="1" applyFont="1" applyFill="1" applyBorder="1" applyAlignment="1" applyProtection="1">
      <alignment horizontal="left" vertical="center"/>
      <protection locked="0"/>
    </xf>
    <xf numFmtId="164" fontId="1" fillId="3" borderId="31" xfId="1" applyNumberFormat="1" applyFont="1" applyFill="1" applyBorder="1" applyAlignment="1" applyProtection="1">
      <alignment horizontal="left"/>
      <protection locked="0"/>
    </xf>
    <xf numFmtId="164" fontId="1" fillId="3" borderId="31" xfId="1" applyNumberFormat="1" applyFont="1" applyFill="1" applyBorder="1" applyAlignment="1" applyProtection="1">
      <alignment horizontal="left" vertical="center"/>
      <protection locked="0"/>
    </xf>
    <xf numFmtId="164" fontId="1" fillId="3" borderId="37" xfId="1" applyNumberFormat="1" applyFont="1" applyFill="1" applyBorder="1" applyAlignment="1" applyProtection="1">
      <alignment horizontal="left"/>
      <protection locked="0"/>
    </xf>
    <xf numFmtId="44" fontId="0" fillId="3" borderId="51" xfId="0" applyNumberFormat="1" applyFill="1" applyBorder="1" applyAlignment="1" applyProtection="1">
      <alignment horizontal="left" wrapText="1"/>
      <protection locked="0" hidden="1"/>
    </xf>
    <xf numFmtId="44" fontId="0" fillId="3" borderId="33" xfId="0" applyNumberFormat="1" applyFill="1" applyBorder="1" applyAlignment="1" applyProtection="1">
      <alignment horizontal="left" wrapText="1"/>
      <protection locked="0" hidden="1"/>
    </xf>
    <xf numFmtId="44" fontId="0" fillId="3" borderId="39" xfId="0" applyNumberFormat="1" applyFill="1" applyBorder="1" applyAlignment="1" applyProtection="1">
      <alignment horizontal="left" wrapText="1"/>
      <protection locked="0" hidden="1"/>
    </xf>
    <xf numFmtId="0" fontId="12" fillId="3" borderId="24" xfId="0" quotePrefix="1" applyFont="1" applyFill="1" applyBorder="1" applyAlignment="1" applyProtection="1">
      <alignment horizontal="left" wrapText="1"/>
      <protection locked="0" hidden="1"/>
    </xf>
    <xf numFmtId="0" fontId="12" fillId="3" borderId="36" xfId="0" quotePrefix="1" applyFont="1" applyFill="1" applyBorder="1" applyAlignment="1" applyProtection="1">
      <alignment horizontal="left" wrapText="1"/>
      <protection locked="0" hidden="1"/>
    </xf>
    <xf numFmtId="0" fontId="12" fillId="3" borderId="33" xfId="0" quotePrefix="1" applyFont="1" applyFill="1" applyBorder="1" applyAlignment="1" applyProtection="1">
      <alignment horizontal="left" wrapText="1"/>
      <protection locked="0" hidden="1"/>
    </xf>
    <xf numFmtId="44" fontId="0" fillId="3" borderId="41" xfId="0" applyNumberFormat="1" applyFill="1" applyBorder="1" applyAlignment="1" applyProtection="1">
      <alignment horizontal="left" wrapText="1"/>
      <protection locked="0" hidden="1"/>
    </xf>
    <xf numFmtId="164" fontId="12" fillId="3" borderId="46" xfId="0" quotePrefix="1" applyNumberFormat="1" applyFont="1" applyFill="1" applyBorder="1" applyAlignment="1" applyProtection="1">
      <alignment horizontal="left" wrapText="1"/>
      <protection locked="0" hidden="1"/>
    </xf>
    <xf numFmtId="164" fontId="12" fillId="3" borderId="23" xfId="0" quotePrefix="1" applyNumberFormat="1" applyFont="1" applyFill="1" applyBorder="1" applyAlignment="1" applyProtection="1">
      <alignment horizontal="left" wrapText="1"/>
      <protection locked="0" hidden="1"/>
    </xf>
    <xf numFmtId="164" fontId="12" fillId="3" borderId="25" xfId="0" quotePrefix="1" applyNumberFormat="1" applyFont="1" applyFill="1" applyBorder="1" applyAlignment="1" applyProtection="1">
      <alignment horizontal="left" wrapText="1"/>
      <protection locked="0" hidden="1"/>
    </xf>
    <xf numFmtId="164" fontId="12" fillId="3" borderId="26" xfId="0" quotePrefix="1" applyNumberFormat="1" applyFont="1" applyFill="1" applyBorder="1" applyAlignment="1" applyProtection="1">
      <alignment horizontal="left" wrapText="1"/>
      <protection locked="0" hidden="1"/>
    </xf>
    <xf numFmtId="164" fontId="12" fillId="3" borderId="53" xfId="0" quotePrefix="1" applyNumberFormat="1" applyFont="1" applyFill="1" applyBorder="1" applyAlignment="1" applyProtection="1">
      <alignment horizontal="left" wrapText="1"/>
      <protection locked="0" hidden="1"/>
    </xf>
    <xf numFmtId="164" fontId="12" fillId="3" borderId="31" xfId="0" quotePrefix="1" applyNumberFormat="1" applyFont="1" applyFill="1" applyBorder="1" applyAlignment="1" applyProtection="1">
      <alignment horizontal="left" wrapText="1"/>
      <protection locked="0" hidden="1"/>
    </xf>
    <xf numFmtId="44" fontId="0" fillId="3" borderId="26" xfId="0" applyNumberFormat="1" applyFill="1" applyBorder="1" applyAlignment="1" applyProtection="1">
      <alignment horizontal="left" wrapText="1"/>
      <protection locked="0" hidden="1"/>
    </xf>
    <xf numFmtId="44" fontId="0" fillId="3" borderId="31" xfId="0" applyNumberFormat="1" applyFill="1" applyBorder="1" applyAlignment="1" applyProtection="1">
      <alignment horizontal="left" wrapText="1"/>
      <protection locked="0" hidden="1"/>
    </xf>
    <xf numFmtId="2" fontId="5" fillId="3" borderId="23" xfId="2" applyNumberFormat="1" applyFill="1" applyBorder="1" applyAlignment="1" applyProtection="1">
      <alignment horizontal="left" vertical="top"/>
      <protection locked="0" hidden="1"/>
    </xf>
    <xf numFmtId="44" fontId="0" fillId="3" borderId="30" xfId="0" applyNumberFormat="1" applyFill="1" applyBorder="1" applyAlignment="1" applyProtection="1">
      <alignment horizontal="left" wrapText="1"/>
      <protection locked="0" hidden="1"/>
    </xf>
    <xf numFmtId="44" fontId="0" fillId="3" borderId="26" xfId="3" applyNumberFormat="1" applyFont="1" applyFill="1" applyBorder="1" applyAlignment="1" applyProtection="1">
      <alignment horizontal="left"/>
      <protection locked="0" hidden="1"/>
    </xf>
    <xf numFmtId="44" fontId="0" fillId="3" borderId="26" xfId="12" applyFont="1" applyFill="1" applyBorder="1" applyAlignment="1" applyProtection="1">
      <alignment horizontal="left"/>
      <protection locked="0" hidden="1"/>
    </xf>
    <xf numFmtId="0" fontId="1" fillId="7" borderId="46" xfId="1" applyFont="1" applyFill="1" applyBorder="1" applyAlignment="1">
      <alignment horizontal="center" vertical="center"/>
    </xf>
    <xf numFmtId="0" fontId="1" fillId="3" borderId="48" xfId="1" applyFont="1" applyFill="1" applyBorder="1" applyAlignment="1" applyProtection="1">
      <alignment horizontal="left" vertical="center"/>
      <protection locked="0"/>
    </xf>
    <xf numFmtId="164" fontId="1" fillId="3" borderId="23" xfId="1" applyNumberFormat="1" applyFont="1" applyFill="1" applyBorder="1" applyAlignment="1" applyProtection="1">
      <alignment horizontal="left"/>
      <protection locked="0"/>
    </xf>
    <xf numFmtId="164" fontId="1" fillId="3" borderId="48" xfId="1" applyNumberFormat="1" applyFont="1" applyFill="1" applyBorder="1" applyAlignment="1" applyProtection="1">
      <alignment horizontal="left"/>
      <protection locked="0"/>
    </xf>
    <xf numFmtId="164" fontId="1" fillId="3" borderId="23" xfId="1" applyNumberFormat="1" applyFont="1" applyFill="1" applyBorder="1" applyAlignment="1" applyProtection="1">
      <alignment horizontal="left" vertical="center"/>
      <protection locked="0"/>
    </xf>
    <xf numFmtId="0" fontId="14" fillId="7" borderId="17" xfId="1" applyFont="1" applyFill="1" applyBorder="1" applyAlignment="1">
      <alignment horizontal="center" vertical="top"/>
    </xf>
    <xf numFmtId="0" fontId="14" fillId="6" borderId="18" xfId="1" applyFont="1" applyFill="1" applyBorder="1" applyAlignment="1">
      <alignment horizontal="center" vertical="top" wrapText="1"/>
    </xf>
    <xf numFmtId="0" fontId="14" fillId="6" borderId="20" xfId="1" applyFont="1" applyFill="1" applyBorder="1" applyAlignment="1">
      <alignment horizontal="center" vertical="top" wrapText="1"/>
    </xf>
    <xf numFmtId="170" fontId="14" fillId="6" borderId="20" xfId="1" applyNumberFormat="1" applyFont="1" applyFill="1" applyBorder="1" applyAlignment="1">
      <alignment horizontal="center" vertical="top" wrapText="1"/>
    </xf>
    <xf numFmtId="170" fontId="14" fillId="6" borderId="18" xfId="1" applyNumberFormat="1" applyFont="1" applyFill="1" applyBorder="1" applyAlignment="1">
      <alignment horizontal="center" vertical="top" wrapText="1"/>
    </xf>
    <xf numFmtId="170" fontId="7" fillId="6" borderId="19" xfId="1" applyNumberFormat="1" applyFont="1" applyFill="1" applyBorder="1" applyAlignment="1">
      <alignment horizontal="center" vertical="top" wrapText="1"/>
    </xf>
    <xf numFmtId="3" fontId="0" fillId="2" borderId="0" xfId="0" applyNumberFormat="1" applyFill="1" applyAlignment="1">
      <alignment horizontal="center" wrapText="1"/>
    </xf>
    <xf numFmtId="0" fontId="0" fillId="2" borderId="0" xfId="0" applyFill="1" applyAlignment="1">
      <alignment horizontal="left" wrapText="1"/>
    </xf>
    <xf numFmtId="3" fontId="0" fillId="2" borderId="0" xfId="0" applyNumberFormat="1" applyFill="1" applyAlignment="1">
      <alignment wrapText="1"/>
    </xf>
    <xf numFmtId="3" fontId="4" fillId="2" borderId="0" xfId="0" applyNumberFormat="1" applyFont="1" applyFill="1" applyAlignment="1">
      <alignment wrapText="1"/>
    </xf>
    <xf numFmtId="3" fontId="0" fillId="2" borderId="0" xfId="0" applyNumberFormat="1" applyFill="1"/>
    <xf numFmtId="0" fontId="9" fillId="2" borderId="0" xfId="0" applyFont="1" applyFill="1" applyAlignment="1">
      <alignment horizontal="left" vertical="top"/>
    </xf>
    <xf numFmtId="0" fontId="14" fillId="5" borderId="17" xfId="0" applyFont="1" applyFill="1" applyBorder="1" applyAlignment="1">
      <alignment horizontal="center" vertical="top"/>
    </xf>
    <xf numFmtId="0" fontId="10" fillId="5" borderId="20" xfId="0" applyFont="1" applyFill="1" applyBorder="1" applyAlignment="1">
      <alignment horizontal="left" vertical="top" wrapText="1"/>
    </xf>
    <xf numFmtId="0" fontId="10" fillId="5" borderId="18" xfId="0" applyFont="1" applyFill="1" applyBorder="1" applyAlignment="1">
      <alignment horizontal="center" vertical="top" wrapText="1"/>
    </xf>
    <xf numFmtId="0" fontId="10" fillId="5" borderId="20" xfId="0" applyFont="1" applyFill="1" applyBorder="1" applyAlignment="1">
      <alignment horizontal="center" vertical="top" wrapText="1"/>
    </xf>
    <xf numFmtId="0" fontId="10" fillId="5" borderId="19" xfId="0" applyFont="1" applyFill="1" applyBorder="1" applyAlignment="1">
      <alignment horizontal="center" vertical="top" wrapText="1"/>
    </xf>
    <xf numFmtId="3" fontId="10" fillId="5" borderId="20" xfId="0" applyNumberFormat="1" applyFont="1" applyFill="1" applyBorder="1" applyAlignment="1">
      <alignment horizontal="center" vertical="top" wrapText="1"/>
    </xf>
    <xf numFmtId="3" fontId="10" fillId="5" borderId="19" xfId="0" applyNumberFormat="1" applyFont="1" applyFill="1" applyBorder="1" applyAlignment="1">
      <alignment horizontal="center" vertical="top" wrapText="1"/>
    </xf>
    <xf numFmtId="0" fontId="0" fillId="0" borderId="22" xfId="0" applyBorder="1" applyAlignment="1">
      <alignment horizontal="center"/>
    </xf>
    <xf numFmtId="0" fontId="4" fillId="7" borderId="30" xfId="0" applyFont="1" applyFill="1" applyBorder="1" applyAlignment="1">
      <alignment horizontal="left" wrapText="1"/>
    </xf>
    <xf numFmtId="44" fontId="4" fillId="5" borderId="35" xfId="12" applyFont="1" applyFill="1" applyBorder="1" applyAlignment="1" applyProtection="1">
      <alignment horizontal="right" wrapText="1"/>
    </xf>
    <xf numFmtId="44" fontId="4" fillId="5" borderId="30" xfId="12" applyFont="1" applyFill="1" applyBorder="1" applyAlignment="1" applyProtection="1">
      <alignment horizontal="right" wrapText="1"/>
    </xf>
    <xf numFmtId="44" fontId="4" fillId="5" borderId="38" xfId="12" applyFont="1" applyFill="1" applyBorder="1" applyAlignment="1" applyProtection="1">
      <alignment horizontal="right" wrapText="1"/>
    </xf>
    <xf numFmtId="44" fontId="11" fillId="5" borderId="30" xfId="12" applyFont="1" applyFill="1" applyBorder="1" applyAlignment="1" applyProtection="1">
      <alignment horizontal="right"/>
    </xf>
    <xf numFmtId="44" fontId="4" fillId="5" borderId="38" xfId="12" applyFont="1" applyFill="1" applyBorder="1" applyAlignment="1" applyProtection="1">
      <alignment horizontal="right"/>
    </xf>
    <xf numFmtId="44" fontId="11" fillId="5" borderId="38" xfId="12" applyFont="1" applyFill="1" applyBorder="1" applyAlignment="1" applyProtection="1">
      <alignment horizontal="right"/>
    </xf>
    <xf numFmtId="0" fontId="0" fillId="0" borderId="24" xfId="0" applyBorder="1" applyAlignment="1">
      <alignment horizontal="center"/>
    </xf>
    <xf numFmtId="0" fontId="4" fillId="7" borderId="26" xfId="0" applyFont="1" applyFill="1" applyBorder="1" applyAlignment="1">
      <alignment horizontal="left" wrapText="1"/>
    </xf>
    <xf numFmtId="44" fontId="4" fillId="5" borderId="36" xfId="12" applyFont="1" applyFill="1" applyBorder="1" applyAlignment="1" applyProtection="1">
      <alignment horizontal="right" wrapText="1"/>
    </xf>
    <xf numFmtId="44" fontId="4" fillId="5" borderId="26" xfId="12" applyFont="1" applyFill="1" applyBorder="1" applyAlignment="1" applyProtection="1">
      <alignment horizontal="right" wrapText="1"/>
    </xf>
    <xf numFmtId="44" fontId="4" fillId="5" borderId="33" xfId="12" applyFont="1" applyFill="1" applyBorder="1" applyAlignment="1" applyProtection="1">
      <alignment horizontal="right" wrapText="1"/>
    </xf>
    <xf numFmtId="44" fontId="11" fillId="5" borderId="26" xfId="12" applyFont="1" applyFill="1" applyBorder="1" applyAlignment="1" applyProtection="1">
      <alignment horizontal="right"/>
    </xf>
    <xf numFmtId="44" fontId="4" fillId="5" borderId="33" xfId="12" applyFont="1" applyFill="1" applyBorder="1" applyAlignment="1" applyProtection="1">
      <alignment horizontal="right"/>
    </xf>
    <xf numFmtId="44" fontId="11" fillId="5" borderId="33" xfId="12" applyFont="1" applyFill="1" applyBorder="1" applyAlignment="1" applyProtection="1">
      <alignment horizontal="right"/>
    </xf>
    <xf numFmtId="0" fontId="0" fillId="0" borderId="27" xfId="0" applyBorder="1" applyAlignment="1">
      <alignment horizontal="center"/>
    </xf>
    <xf numFmtId="0" fontId="4" fillId="7" borderId="31" xfId="0" applyFont="1" applyFill="1" applyBorder="1" applyAlignment="1">
      <alignment horizontal="left" wrapText="1"/>
    </xf>
    <xf numFmtId="44" fontId="4" fillId="5" borderId="37" xfId="12" applyFont="1" applyFill="1" applyBorder="1" applyAlignment="1" applyProtection="1">
      <alignment horizontal="right" wrapText="1"/>
    </xf>
    <xf numFmtId="44" fontId="4" fillId="5" borderId="31" xfId="12" applyFont="1" applyFill="1" applyBorder="1" applyAlignment="1" applyProtection="1">
      <alignment horizontal="right" wrapText="1"/>
    </xf>
    <xf numFmtId="44" fontId="4" fillId="5" borderId="39" xfId="12" applyFont="1" applyFill="1" applyBorder="1" applyAlignment="1" applyProtection="1">
      <alignment horizontal="right" wrapText="1"/>
    </xf>
    <xf numFmtId="44" fontId="11" fillId="5" borderId="31" xfId="12" applyFont="1" applyFill="1" applyBorder="1" applyAlignment="1" applyProtection="1">
      <alignment horizontal="right"/>
    </xf>
    <xf numFmtId="44" fontId="4" fillId="5" borderId="39" xfId="12" applyFont="1" applyFill="1" applyBorder="1" applyAlignment="1" applyProtection="1">
      <alignment horizontal="right"/>
    </xf>
    <xf numFmtId="44" fontId="11" fillId="5" borderId="39" xfId="12" applyFont="1" applyFill="1" applyBorder="1" applyAlignment="1" applyProtection="1">
      <alignment horizontal="right"/>
    </xf>
    <xf numFmtId="44" fontId="11" fillId="5" borderId="12" xfId="12" applyFont="1" applyFill="1" applyBorder="1" applyAlignment="1" applyProtection="1">
      <alignment horizontal="right"/>
    </xf>
    <xf numFmtId="44" fontId="11" fillId="5" borderId="20" xfId="12" applyFont="1" applyFill="1" applyBorder="1" applyAlignment="1" applyProtection="1">
      <alignment horizontal="right"/>
    </xf>
    <xf numFmtId="44" fontId="11" fillId="5" borderId="32" xfId="12" applyFont="1" applyFill="1" applyBorder="1" applyAlignment="1" applyProtection="1">
      <alignment horizontal="right"/>
    </xf>
    <xf numFmtId="44" fontId="11" fillId="5" borderId="44" xfId="12" applyFont="1" applyFill="1" applyBorder="1" applyAlignment="1" applyProtection="1">
      <alignment horizontal="right"/>
    </xf>
    <xf numFmtId="44" fontId="11" fillId="5" borderId="45" xfId="12" applyFont="1" applyFill="1" applyBorder="1" applyAlignment="1" applyProtection="1">
      <alignment horizontal="right"/>
    </xf>
    <xf numFmtId="44" fontId="0" fillId="2" borderId="0" xfId="12" applyFont="1" applyFill="1" applyBorder="1" applyAlignment="1" applyProtection="1"/>
    <xf numFmtId="0" fontId="14" fillId="2" borderId="0" xfId="0" applyFont="1" applyFill="1" applyAlignment="1">
      <alignment horizontal="left"/>
    </xf>
    <xf numFmtId="9" fontId="14" fillId="2" borderId="0" xfId="5" applyFont="1" applyFill="1" applyBorder="1" applyAlignment="1" applyProtection="1"/>
    <xf numFmtId="0" fontId="0" fillId="2" borderId="0" xfId="0" applyFill="1"/>
    <xf numFmtId="0" fontId="10" fillId="5" borderId="17" xfId="0" applyFont="1" applyFill="1" applyBorder="1" applyAlignment="1">
      <alignment horizontal="left" vertical="top" wrapText="1"/>
    </xf>
    <xf numFmtId="3" fontId="10" fillId="5" borderId="14" xfId="0" applyNumberFormat="1" applyFont="1" applyFill="1" applyBorder="1" applyAlignment="1">
      <alignment horizontal="center" vertical="top" wrapText="1"/>
    </xf>
    <xf numFmtId="0" fontId="0" fillId="0" borderId="30" xfId="0" applyBorder="1" applyAlignment="1">
      <alignment horizontal="center"/>
    </xf>
    <xf numFmtId="0" fontId="4" fillId="6" borderId="35" xfId="0" applyFont="1" applyFill="1" applyBorder="1" applyAlignment="1">
      <alignment horizontal="left" wrapText="1"/>
    </xf>
    <xf numFmtId="9" fontId="0" fillId="5" borderId="30" xfId="5" applyFont="1" applyFill="1" applyBorder="1" applyAlignment="1" applyProtection="1"/>
    <xf numFmtId="9" fontId="0" fillId="5" borderId="38" xfId="5" applyFont="1" applyFill="1" applyBorder="1" applyAlignment="1" applyProtection="1"/>
    <xf numFmtId="9" fontId="0" fillId="5" borderId="35" xfId="5" applyFont="1" applyFill="1" applyBorder="1" applyAlignment="1" applyProtection="1"/>
    <xf numFmtId="0" fontId="0" fillId="0" borderId="26" xfId="0" applyBorder="1" applyAlignment="1">
      <alignment horizontal="center"/>
    </xf>
    <xf numFmtId="0" fontId="4" fillId="6" borderId="36" xfId="0" applyFont="1" applyFill="1" applyBorder="1" applyAlignment="1">
      <alignment horizontal="left" wrapText="1"/>
    </xf>
    <xf numFmtId="9" fontId="0" fillId="5" borderId="26" xfId="5" applyFont="1" applyFill="1" applyBorder="1" applyAlignment="1" applyProtection="1"/>
    <xf numFmtId="9" fontId="0" fillId="5" borderId="36" xfId="5" applyFont="1" applyFill="1" applyBorder="1" applyAlignment="1" applyProtection="1"/>
    <xf numFmtId="9" fontId="0" fillId="5" borderId="33" xfId="5" applyFont="1" applyFill="1" applyBorder="1" applyAlignment="1" applyProtection="1"/>
    <xf numFmtId="0" fontId="0" fillId="0" borderId="31" xfId="0" applyBorder="1" applyAlignment="1">
      <alignment horizontal="center"/>
    </xf>
    <xf numFmtId="0" fontId="4" fillId="6" borderId="37" xfId="0" applyFont="1" applyFill="1" applyBorder="1" applyAlignment="1">
      <alignment horizontal="left" wrapText="1"/>
    </xf>
    <xf numFmtId="9" fontId="0" fillId="5" borderId="31" xfId="5" applyFont="1" applyFill="1" applyBorder="1" applyAlignment="1" applyProtection="1"/>
    <xf numFmtId="9" fontId="0" fillId="5" borderId="37" xfId="5" applyFont="1" applyFill="1" applyBorder="1" applyAlignment="1" applyProtection="1"/>
    <xf numFmtId="9" fontId="0" fillId="5" borderId="39" xfId="5" applyFont="1" applyFill="1" applyBorder="1" applyAlignment="1" applyProtection="1"/>
    <xf numFmtId="9" fontId="14" fillId="2" borderId="50" xfId="5" applyFont="1" applyFill="1" applyBorder="1" applyAlignment="1" applyProtection="1"/>
    <xf numFmtId="9" fontId="14" fillId="2" borderId="32" xfId="5" applyFont="1" applyFill="1" applyBorder="1" applyAlignment="1" applyProtection="1"/>
    <xf numFmtId="9" fontId="14" fillId="2" borderId="44" xfId="5" applyFont="1" applyFill="1" applyBorder="1" applyAlignment="1" applyProtection="1"/>
    <xf numFmtId="9" fontId="14" fillId="2" borderId="43" xfId="5" applyFont="1" applyFill="1" applyBorder="1" applyAlignment="1" applyProtection="1"/>
    <xf numFmtId="9" fontId="14" fillId="2" borderId="20" xfId="5" applyFont="1" applyFill="1" applyBorder="1" applyAlignment="1" applyProtection="1"/>
    <xf numFmtId="9" fontId="14" fillId="2" borderId="29" xfId="5" applyFont="1" applyFill="1" applyBorder="1" applyAlignment="1" applyProtection="1"/>
    <xf numFmtId="0" fontId="22" fillId="2" borderId="0" xfId="0" applyFont="1" applyFill="1" applyAlignment="1">
      <alignment horizontal="left"/>
    </xf>
    <xf numFmtId="0" fontId="10" fillId="5" borderId="21" xfId="0" applyFont="1" applyFill="1" applyBorder="1" applyAlignment="1">
      <alignment horizontal="left" vertical="top" wrapText="1"/>
    </xf>
    <xf numFmtId="3" fontId="20" fillId="8" borderId="20" xfId="0" applyNumberFormat="1" applyFont="1" applyFill="1" applyBorder="1" applyAlignment="1">
      <alignment horizontal="center" vertical="top" wrapText="1"/>
    </xf>
    <xf numFmtId="3" fontId="14" fillId="5" borderId="18" xfId="0" applyNumberFormat="1" applyFont="1" applyFill="1" applyBorder="1" applyAlignment="1">
      <alignment horizontal="center" vertical="top" wrapText="1"/>
    </xf>
    <xf numFmtId="3" fontId="14" fillId="5" borderId="20" xfId="0" applyNumberFormat="1" applyFont="1" applyFill="1" applyBorder="1" applyAlignment="1">
      <alignment horizontal="center" vertical="top"/>
    </xf>
    <xf numFmtId="3" fontId="14" fillId="5" borderId="20" xfId="0" applyNumberFormat="1" applyFont="1" applyFill="1" applyBorder="1" applyAlignment="1">
      <alignment horizontal="center" vertical="top" wrapText="1"/>
    </xf>
    <xf numFmtId="3" fontId="14" fillId="5" borderId="19" xfId="0" applyNumberFormat="1" applyFont="1" applyFill="1" applyBorder="1" applyAlignment="1">
      <alignment horizontal="center" vertical="top" wrapText="1"/>
    </xf>
    <xf numFmtId="0" fontId="0" fillId="0" borderId="23" xfId="0" applyBorder="1" applyAlignment="1">
      <alignment horizontal="center"/>
    </xf>
    <xf numFmtId="0" fontId="4" fillId="6" borderId="48" xfId="0" applyFont="1" applyFill="1" applyBorder="1" applyAlignment="1">
      <alignment horizontal="left" wrapText="1"/>
    </xf>
    <xf numFmtId="44" fontId="0" fillId="8" borderId="30" xfId="12" applyFont="1" applyFill="1" applyBorder="1" applyProtection="1"/>
    <xf numFmtId="44" fontId="0" fillId="5" borderId="48" xfId="12" applyFont="1" applyFill="1" applyBorder="1" applyProtection="1"/>
    <xf numFmtId="44" fontId="0" fillId="5" borderId="23" xfId="12" applyFont="1" applyFill="1" applyBorder="1" applyProtection="1"/>
    <xf numFmtId="44" fontId="0" fillId="8" borderId="26" xfId="12" applyFont="1" applyFill="1" applyBorder="1" applyProtection="1"/>
    <xf numFmtId="44" fontId="0" fillId="5" borderId="36" xfId="12" applyFont="1" applyFill="1" applyBorder="1" applyProtection="1"/>
    <xf numFmtId="44" fontId="0" fillId="5" borderId="26" xfId="12" applyFont="1" applyFill="1" applyBorder="1" applyProtection="1"/>
    <xf numFmtId="44" fontId="0" fillId="8" borderId="52" xfId="12" applyFont="1" applyFill="1" applyBorder="1" applyProtection="1"/>
    <xf numFmtId="44" fontId="0" fillId="5" borderId="49" xfId="12" applyFont="1" applyFill="1" applyBorder="1" applyProtection="1"/>
    <xf numFmtId="44" fontId="0" fillId="5" borderId="52" xfId="12" applyFont="1" applyFill="1" applyBorder="1" applyProtection="1"/>
    <xf numFmtId="44" fontId="0" fillId="5" borderId="40" xfId="12" applyFont="1" applyFill="1" applyBorder="1" applyProtection="1"/>
    <xf numFmtId="3" fontId="0" fillId="2" borderId="0" xfId="0" applyNumberFormat="1" applyFill="1" applyAlignment="1">
      <alignment horizontal="left"/>
    </xf>
    <xf numFmtId="44" fontId="14" fillId="8" borderId="20" xfId="12" applyFont="1" applyFill="1" applyBorder="1" applyAlignment="1" applyProtection="1">
      <alignment horizontal="right"/>
    </xf>
    <xf numFmtId="44" fontId="20" fillId="5" borderId="18" xfId="12" applyFont="1" applyFill="1" applyBorder="1" applyAlignment="1" applyProtection="1">
      <alignment horizontal="right" vertical="top" wrapText="1"/>
    </xf>
    <xf numFmtId="44" fontId="14" fillId="5" borderId="20" xfId="12" applyFont="1" applyFill="1" applyBorder="1" applyAlignment="1" applyProtection="1">
      <alignment horizontal="right"/>
    </xf>
    <xf numFmtId="44" fontId="14" fillId="5" borderId="18" xfId="12" applyFont="1" applyFill="1" applyBorder="1" applyAlignment="1" applyProtection="1">
      <alignment horizontal="right"/>
    </xf>
    <xf numFmtId="44" fontId="14" fillId="5" borderId="19" xfId="12" applyFont="1" applyFill="1" applyBorder="1" applyAlignment="1" applyProtection="1">
      <alignment horizontal="right"/>
    </xf>
    <xf numFmtId="0" fontId="0" fillId="0" borderId="0" xfId="0" applyAlignment="1">
      <alignment horizontal="right"/>
    </xf>
    <xf numFmtId="3" fontId="21" fillId="2" borderId="0" xfId="0" applyNumberFormat="1" applyFont="1" applyFill="1" applyAlignment="1">
      <alignment horizontal="left"/>
    </xf>
    <xf numFmtId="3" fontId="22" fillId="2" borderId="0" xfId="0" applyNumberFormat="1" applyFont="1" applyFill="1" applyAlignment="1">
      <alignment horizontal="left"/>
    </xf>
    <xf numFmtId="3" fontId="20" fillId="8" borderId="18" xfId="0" applyNumberFormat="1" applyFont="1" applyFill="1" applyBorder="1" applyAlignment="1">
      <alignment horizontal="center" vertical="top" wrapText="1"/>
    </xf>
    <xf numFmtId="3" fontId="7" fillId="5" borderId="18" xfId="0" applyNumberFormat="1" applyFont="1" applyFill="1" applyBorder="1" applyAlignment="1">
      <alignment horizontal="center" vertical="top" wrapText="1"/>
    </xf>
    <xf numFmtId="0" fontId="0" fillId="0" borderId="46" xfId="0" applyBorder="1" applyAlignment="1">
      <alignment horizontal="center"/>
    </xf>
    <xf numFmtId="0" fontId="4" fillId="6" borderId="30" xfId="0" applyFont="1" applyFill="1" applyBorder="1" applyAlignment="1">
      <alignment horizontal="left" wrapText="1"/>
    </xf>
    <xf numFmtId="44" fontId="0" fillId="8" borderId="48" xfId="12" applyFont="1" applyFill="1" applyBorder="1" applyProtection="1"/>
    <xf numFmtId="44" fontId="5" fillId="5" borderId="23" xfId="12" applyFont="1" applyFill="1" applyBorder="1" applyProtection="1"/>
    <xf numFmtId="0" fontId="4" fillId="6" borderId="23" xfId="0" applyFont="1" applyFill="1" applyBorder="1" applyAlignment="1">
      <alignment horizontal="left" wrapText="1"/>
    </xf>
    <xf numFmtId="44" fontId="0" fillId="8" borderId="36" xfId="12" applyFont="1" applyFill="1" applyBorder="1" applyProtection="1"/>
    <xf numFmtId="44" fontId="5" fillId="5" borderId="26" xfId="12" applyFont="1" applyFill="1" applyBorder="1" applyProtection="1"/>
    <xf numFmtId="0" fontId="4" fillId="6" borderId="32" xfId="0" applyFont="1" applyFill="1" applyBorder="1" applyAlignment="1">
      <alignment horizontal="left" wrapText="1"/>
    </xf>
    <xf numFmtId="44" fontId="0" fillId="8" borderId="49" xfId="12" applyFont="1" applyFill="1" applyBorder="1" applyProtection="1"/>
    <xf numFmtId="44" fontId="5" fillId="5" borderId="52" xfId="12" applyFont="1" applyFill="1" applyBorder="1" applyProtection="1"/>
    <xf numFmtId="44" fontId="14" fillId="8" borderId="17" xfId="12" applyFont="1" applyFill="1" applyBorder="1" applyAlignment="1" applyProtection="1">
      <alignment horizontal="right"/>
    </xf>
    <xf numFmtId="44" fontId="20" fillId="5" borderId="20" xfId="12" applyFont="1" applyFill="1" applyBorder="1" applyAlignment="1" applyProtection="1">
      <alignment horizontal="right" vertical="top" wrapText="1"/>
    </xf>
    <xf numFmtId="44" fontId="7" fillId="5" borderId="18" xfId="12" applyFont="1" applyFill="1" applyBorder="1" applyAlignment="1" applyProtection="1">
      <alignment horizontal="right"/>
    </xf>
    <xf numFmtId="44" fontId="7" fillId="5" borderId="20" xfId="12" applyFont="1" applyFill="1" applyBorder="1" applyAlignment="1" applyProtection="1">
      <alignment horizontal="right"/>
    </xf>
    <xf numFmtId="0" fontId="4" fillId="6" borderId="26" xfId="0" applyFont="1" applyFill="1" applyBorder="1" applyAlignment="1">
      <alignment horizontal="left" wrapText="1"/>
    </xf>
    <xf numFmtId="44" fontId="0" fillId="5" borderId="26" xfId="12" applyFont="1" applyFill="1" applyBorder="1" applyAlignment="1" applyProtection="1"/>
    <xf numFmtId="0" fontId="4" fillId="6" borderId="31" xfId="0" applyFont="1" applyFill="1" applyBorder="1" applyAlignment="1">
      <alignment horizontal="left" wrapText="1"/>
    </xf>
    <xf numFmtId="44" fontId="0" fillId="5" borderId="52" xfId="12" applyFont="1" applyFill="1" applyBorder="1" applyAlignment="1" applyProtection="1"/>
    <xf numFmtId="0" fontId="10" fillId="5" borderId="30" xfId="0" applyFont="1" applyFill="1" applyBorder="1" applyAlignment="1">
      <alignment horizontal="left" vertical="top" wrapText="1"/>
    </xf>
    <xf numFmtId="3" fontId="20" fillId="8" borderId="17" xfId="0" applyNumberFormat="1" applyFont="1" applyFill="1" applyBorder="1" applyAlignment="1">
      <alignment horizontal="center" vertical="top" wrapText="1"/>
    </xf>
    <xf numFmtId="44" fontId="0" fillId="5" borderId="33" xfId="12" applyFont="1" applyFill="1" applyBorder="1" applyProtection="1"/>
    <xf numFmtId="44" fontId="0" fillId="5" borderId="41" xfId="12" applyFont="1" applyFill="1" applyBorder="1" applyProtection="1"/>
    <xf numFmtId="44" fontId="14" fillId="5" borderId="17" xfId="12" applyFont="1" applyFill="1" applyBorder="1" applyAlignment="1" applyProtection="1">
      <alignment horizontal="right"/>
    </xf>
    <xf numFmtId="44" fontId="0" fillId="5" borderId="31" xfId="12" applyFont="1" applyFill="1" applyBorder="1" applyProtection="1"/>
    <xf numFmtId="44" fontId="0" fillId="5" borderId="31" xfId="12" applyFont="1" applyFill="1" applyBorder="1" applyAlignment="1" applyProtection="1"/>
    <xf numFmtId="44" fontId="0" fillId="8" borderId="37" xfId="12" applyFont="1" applyFill="1" applyBorder="1" applyProtection="1"/>
    <xf numFmtId="44" fontId="0" fillId="5" borderId="37" xfId="12" applyFont="1" applyFill="1" applyBorder="1" applyProtection="1"/>
    <xf numFmtId="44" fontId="0" fillId="5" borderId="39" xfId="12" applyFont="1" applyFill="1" applyBorder="1" applyProtection="1"/>
    <xf numFmtId="44" fontId="14" fillId="8" borderId="12" xfId="12" applyFont="1" applyFill="1" applyBorder="1" applyAlignment="1" applyProtection="1">
      <alignment horizontal="right"/>
    </xf>
    <xf numFmtId="44" fontId="14" fillId="5" borderId="44" xfId="12" applyFont="1" applyFill="1" applyBorder="1" applyAlignment="1" applyProtection="1">
      <alignment horizontal="right"/>
    </xf>
    <xf numFmtId="44" fontId="14" fillId="5" borderId="43" xfId="12" applyFont="1" applyFill="1" applyBorder="1" applyAlignment="1" applyProtection="1">
      <alignment horizontal="right"/>
    </xf>
    <xf numFmtId="44" fontId="14" fillId="5" borderId="28" xfId="12" applyFont="1" applyFill="1" applyBorder="1" applyAlignment="1" applyProtection="1">
      <alignment horizontal="right"/>
    </xf>
    <xf numFmtId="44" fontId="14" fillId="5" borderId="29" xfId="12" applyFont="1" applyFill="1" applyBorder="1" applyAlignment="1" applyProtection="1">
      <alignment horizontal="right"/>
    </xf>
    <xf numFmtId="3" fontId="14" fillId="2" borderId="0" xfId="0" applyNumberFormat="1" applyFont="1" applyFill="1" applyAlignment="1">
      <alignment horizontal="left"/>
    </xf>
    <xf numFmtId="0" fontId="0" fillId="0" borderId="0" xfId="0" applyAlignment="1">
      <alignment horizontal="left"/>
    </xf>
    <xf numFmtId="3" fontId="4" fillId="0" borderId="0" xfId="0" applyNumberFormat="1" applyFont="1"/>
    <xf numFmtId="165" fontId="27" fillId="2" borderId="0" xfId="1" applyNumberFormat="1" applyFont="1" applyFill="1" applyAlignment="1" applyProtection="1">
      <alignment horizontal="left" vertical="top"/>
      <protection hidden="1"/>
    </xf>
    <xf numFmtId="0" fontId="18" fillId="2" borderId="0" xfId="0" applyFont="1" applyFill="1" applyAlignment="1" applyProtection="1">
      <alignment wrapText="1"/>
      <protection hidden="1"/>
    </xf>
    <xf numFmtId="0" fontId="11" fillId="6" borderId="19" xfId="0" applyFont="1" applyFill="1" applyBorder="1" applyAlignment="1" applyProtection="1">
      <alignment horizontal="center" vertical="top" wrapText="1"/>
      <protection hidden="1"/>
    </xf>
    <xf numFmtId="0" fontId="1" fillId="0" borderId="0" xfId="14"/>
    <xf numFmtId="167" fontId="5" fillId="0" borderId="0" xfId="7" applyNumberFormat="1" applyFont="1" applyFill="1" applyBorder="1"/>
    <xf numFmtId="167" fontId="5" fillId="0" borderId="0" xfId="7" applyNumberFormat="1" applyFont="1" applyFill="1"/>
    <xf numFmtId="0" fontId="14" fillId="0" borderId="0" xfId="14" applyFont="1"/>
    <xf numFmtId="0" fontId="14" fillId="7" borderId="13" xfId="0" applyFont="1" applyFill="1" applyBorder="1" applyAlignment="1">
      <alignment horizontal="left" vertical="top" wrapText="1"/>
    </xf>
    <xf numFmtId="0" fontId="14" fillId="7" borderId="14" xfId="0" applyFont="1" applyFill="1" applyBorder="1" applyAlignment="1">
      <alignment horizontal="left" vertical="top" wrapText="1"/>
    </xf>
    <xf numFmtId="0" fontId="14" fillId="7" borderId="15" xfId="0" applyFont="1" applyFill="1" applyBorder="1" applyAlignment="1">
      <alignment horizontal="left" vertical="top" wrapText="1"/>
    </xf>
    <xf numFmtId="0" fontId="14" fillId="7" borderId="10" xfId="0" applyFont="1" applyFill="1" applyBorder="1" applyAlignment="1">
      <alignment horizontal="left" vertical="top" wrapText="1"/>
    </xf>
    <xf numFmtId="0" fontId="14" fillId="7" borderId="0" xfId="0" applyFont="1" applyFill="1" applyAlignment="1">
      <alignment horizontal="left" vertical="top" wrapText="1"/>
    </xf>
    <xf numFmtId="0" fontId="14" fillId="7" borderId="16" xfId="0" applyFont="1" applyFill="1" applyBorder="1" applyAlignment="1">
      <alignment horizontal="left" vertical="top" wrapText="1"/>
    </xf>
    <xf numFmtId="0" fontId="14" fillId="7" borderId="12" xfId="0" applyFont="1" applyFill="1" applyBorder="1" applyAlignment="1">
      <alignment horizontal="left" vertical="top" wrapText="1"/>
    </xf>
    <xf numFmtId="0" fontId="14" fillId="7" borderId="28" xfId="0" applyFont="1" applyFill="1" applyBorder="1" applyAlignment="1">
      <alignment horizontal="left" vertical="top" wrapText="1"/>
    </xf>
    <xf numFmtId="0" fontId="14" fillId="7" borderId="29" xfId="0" applyFont="1" applyFill="1" applyBorder="1" applyAlignment="1">
      <alignment horizontal="left" vertical="top" wrapText="1"/>
    </xf>
    <xf numFmtId="0" fontId="4" fillId="3" borderId="24" xfId="0" applyFont="1" applyFill="1" applyBorder="1" applyAlignment="1" applyProtection="1">
      <alignment horizontal="left" wrapText="1"/>
      <protection locked="0" hidden="1"/>
    </xf>
    <xf numFmtId="0" fontId="4" fillId="3" borderId="36" xfId="0" applyFont="1" applyFill="1" applyBorder="1" applyAlignment="1" applyProtection="1">
      <alignment horizontal="left" wrapText="1"/>
      <protection locked="0" hidden="1"/>
    </xf>
    <xf numFmtId="0" fontId="4" fillId="3" borderId="33" xfId="0" applyFont="1" applyFill="1" applyBorder="1" applyAlignment="1" applyProtection="1">
      <alignment horizontal="left" wrapText="1"/>
      <protection locked="0" hidden="1"/>
    </xf>
    <xf numFmtId="0" fontId="4" fillId="3" borderId="27" xfId="0" applyFont="1" applyFill="1" applyBorder="1" applyAlignment="1" applyProtection="1">
      <alignment horizontal="left" wrapText="1"/>
      <protection locked="0" hidden="1"/>
    </xf>
    <xf numFmtId="0" fontId="4" fillId="3" borderId="37" xfId="0" applyFont="1" applyFill="1" applyBorder="1" applyAlignment="1" applyProtection="1">
      <alignment horizontal="left" wrapText="1"/>
      <protection locked="0" hidden="1"/>
    </xf>
    <xf numFmtId="0" fontId="4" fillId="3" borderId="39" xfId="0" applyFont="1" applyFill="1" applyBorder="1" applyAlignment="1" applyProtection="1">
      <alignment horizontal="left" wrapText="1"/>
      <protection locked="0" hidden="1"/>
    </xf>
    <xf numFmtId="0" fontId="4" fillId="3" borderId="22" xfId="0" applyFont="1" applyFill="1" applyBorder="1" applyAlignment="1" applyProtection="1">
      <alignment horizontal="left" wrapText="1"/>
      <protection locked="0" hidden="1"/>
    </xf>
    <xf numFmtId="0" fontId="0" fillId="0" borderId="35" xfId="0" applyBorder="1"/>
    <xf numFmtId="0" fontId="0" fillId="0" borderId="38" xfId="0" applyBorder="1"/>
    <xf numFmtId="0" fontId="1" fillId="3" borderId="17" xfId="1" applyFont="1" applyFill="1" applyBorder="1" applyAlignment="1" applyProtection="1">
      <alignment horizontal="left" vertical="center"/>
      <protection locked="0"/>
    </xf>
    <xf numFmtId="0" fontId="1" fillId="3" borderId="18" xfId="1" applyFont="1" applyFill="1" applyBorder="1" applyAlignment="1" applyProtection="1">
      <alignment horizontal="left" vertical="center"/>
      <protection locked="0"/>
    </xf>
    <xf numFmtId="0" fontId="1" fillId="3" borderId="19" xfId="1" applyFont="1" applyFill="1" applyBorder="1" applyAlignment="1" applyProtection="1">
      <alignment horizontal="left" vertical="center"/>
      <protection locked="0"/>
    </xf>
    <xf numFmtId="0" fontId="10" fillId="5" borderId="17" xfId="0" applyFont="1" applyFill="1" applyBorder="1" applyAlignment="1" applyProtection="1">
      <alignment horizontal="left" vertical="top" wrapText="1"/>
      <protection hidden="1"/>
    </xf>
    <xf numFmtId="0" fontId="0" fillId="0" borderId="18" xfId="0" applyBorder="1"/>
    <xf numFmtId="0" fontId="0" fillId="0" borderId="19" xfId="0" applyBorder="1"/>
    <xf numFmtId="0" fontId="25" fillId="7" borderId="10" xfId="1" applyFont="1" applyFill="1" applyBorder="1" applyAlignment="1" applyProtection="1">
      <alignment horizontal="center" vertical="center"/>
      <protection locked="0"/>
    </xf>
    <xf numFmtId="0" fontId="25" fillId="7" borderId="0" xfId="1" applyFont="1" applyFill="1" applyAlignment="1" applyProtection="1">
      <alignment horizontal="center" vertical="center"/>
      <protection locked="0"/>
    </xf>
    <xf numFmtId="0" fontId="0" fillId="0" borderId="0" xfId="0" applyAlignment="1">
      <alignment horizontal="center"/>
    </xf>
    <xf numFmtId="0" fontId="7" fillId="3" borderId="18" xfId="1" applyFont="1" applyFill="1" applyBorder="1" applyAlignment="1" applyProtection="1">
      <alignment vertical="top" wrapText="1"/>
      <protection locked="0"/>
    </xf>
    <xf numFmtId="0" fontId="1" fillId="3" borderId="18" xfId="1" applyFont="1" applyFill="1" applyBorder="1" applyAlignment="1" applyProtection="1">
      <alignment vertical="top"/>
      <protection locked="0"/>
    </xf>
    <xf numFmtId="0" fontId="1" fillId="3" borderId="19" xfId="1" applyFont="1" applyFill="1" applyBorder="1" applyAlignment="1" applyProtection="1">
      <alignment vertical="top"/>
      <protection locked="0"/>
    </xf>
    <xf numFmtId="0" fontId="25" fillId="7" borderId="0" xfId="1" applyFont="1" applyFill="1" applyAlignment="1" applyProtection="1">
      <alignment horizontal="center" vertical="center" wrapText="1"/>
      <protection locked="0"/>
    </xf>
    <xf numFmtId="44" fontId="11" fillId="5" borderId="34" xfId="12" applyFont="1" applyFill="1" applyBorder="1" applyAlignment="1" applyProtection="1">
      <alignment horizontal="center" vertical="center"/>
    </xf>
    <xf numFmtId="44" fontId="11" fillId="5" borderId="40" xfId="12" applyFont="1" applyFill="1" applyBorder="1" applyAlignment="1" applyProtection="1">
      <alignment horizontal="center" vertical="center"/>
    </xf>
    <xf numFmtId="44" fontId="11" fillId="5" borderId="32" xfId="12" applyFont="1" applyFill="1" applyBorder="1" applyAlignment="1" applyProtection="1">
      <alignment horizontal="center" vertical="center"/>
    </xf>
    <xf numFmtId="9" fontId="14" fillId="5" borderId="13" xfId="5" applyFont="1" applyFill="1" applyBorder="1" applyAlignment="1" applyProtection="1">
      <alignment horizontal="center" vertical="center"/>
    </xf>
    <xf numFmtId="9" fontId="14" fillId="5" borderId="10" xfId="5" applyFont="1" applyFill="1" applyBorder="1" applyAlignment="1" applyProtection="1">
      <alignment horizontal="center" vertical="center"/>
    </xf>
    <xf numFmtId="9" fontId="14" fillId="5" borderId="32" xfId="5" applyFont="1" applyFill="1" applyBorder="1" applyAlignment="1" applyProtection="1">
      <alignment horizontal="center" vertical="center"/>
    </xf>
    <xf numFmtId="9" fontId="14" fillId="5" borderId="34" xfId="5" applyFont="1" applyFill="1" applyBorder="1" applyAlignment="1" applyProtection="1">
      <alignment horizontal="center" vertical="center"/>
    </xf>
    <xf numFmtId="9" fontId="14" fillId="5" borderId="40" xfId="5" applyFont="1" applyFill="1" applyBorder="1" applyAlignment="1" applyProtection="1">
      <alignment horizontal="center" vertical="center"/>
    </xf>
    <xf numFmtId="0" fontId="12" fillId="3" borderId="24" xfId="0" quotePrefix="1" applyFont="1" applyFill="1" applyBorder="1" applyAlignment="1" applyProtection="1">
      <alignment horizontal="left" wrapText="1"/>
      <protection locked="0" hidden="1"/>
    </xf>
    <xf numFmtId="0" fontId="12" fillId="3" borderId="36" xfId="0" quotePrefix="1" applyFont="1" applyFill="1" applyBorder="1" applyAlignment="1" applyProtection="1">
      <alignment horizontal="left" wrapText="1"/>
      <protection locked="0" hidden="1"/>
    </xf>
    <xf numFmtId="0" fontId="12" fillId="3" borderId="33" xfId="0" quotePrefix="1" applyFont="1" applyFill="1" applyBorder="1" applyAlignment="1" applyProtection="1">
      <alignment horizontal="left" wrapText="1"/>
      <protection locked="0" hidden="1"/>
    </xf>
    <xf numFmtId="0" fontId="12" fillId="3" borderId="22" xfId="0" quotePrefix="1" applyFont="1" applyFill="1" applyBorder="1" applyAlignment="1" applyProtection="1">
      <alignment horizontal="left" wrapText="1"/>
      <protection locked="0" hidden="1"/>
    </xf>
    <xf numFmtId="0" fontId="12" fillId="3" borderId="35" xfId="0" quotePrefix="1" applyFont="1" applyFill="1" applyBorder="1" applyAlignment="1" applyProtection="1">
      <alignment horizontal="left" wrapText="1"/>
      <protection locked="0" hidden="1"/>
    </xf>
    <xf numFmtId="0" fontId="12" fillId="3" borderId="38" xfId="0" quotePrefix="1" applyFont="1" applyFill="1" applyBorder="1" applyAlignment="1" applyProtection="1">
      <alignment horizontal="left" wrapText="1"/>
      <protection locked="0" hidden="1"/>
    </xf>
    <xf numFmtId="0" fontId="12" fillId="3" borderId="27" xfId="0" quotePrefix="1" applyFont="1" applyFill="1" applyBorder="1" applyAlignment="1" applyProtection="1">
      <alignment horizontal="left" wrapText="1"/>
      <protection locked="0" hidden="1"/>
    </xf>
    <xf numFmtId="0" fontId="12" fillId="3" borderId="37" xfId="0" quotePrefix="1" applyFont="1" applyFill="1" applyBorder="1" applyAlignment="1" applyProtection="1">
      <alignment horizontal="left" wrapText="1"/>
      <protection locked="0" hidden="1"/>
    </xf>
    <xf numFmtId="0" fontId="12" fillId="3" borderId="39" xfId="0" quotePrefix="1" applyFont="1" applyFill="1" applyBorder="1" applyAlignment="1" applyProtection="1">
      <alignment horizontal="left" wrapText="1"/>
      <protection locked="0" hidden="1"/>
    </xf>
    <xf numFmtId="0" fontId="10" fillId="6" borderId="17" xfId="0" applyFont="1" applyFill="1" applyBorder="1" applyAlignment="1" applyProtection="1">
      <alignment horizontal="left" vertical="top" wrapText="1"/>
      <protection hidden="1"/>
    </xf>
    <xf numFmtId="0" fontId="10" fillId="6" borderId="18" xfId="0" applyFont="1" applyFill="1" applyBorder="1" applyAlignment="1" applyProtection="1">
      <alignment horizontal="left" vertical="top" wrapText="1"/>
      <protection hidden="1"/>
    </xf>
    <xf numFmtId="0" fontId="10" fillId="6" borderId="19" xfId="0" applyFont="1" applyFill="1" applyBorder="1" applyAlignment="1" applyProtection="1">
      <alignment horizontal="left" vertical="top" wrapText="1"/>
      <protection hidden="1"/>
    </xf>
    <xf numFmtId="0" fontId="0" fillId="0" borderId="33" xfId="0" applyBorder="1" applyAlignment="1" applyProtection="1">
      <alignment horizontal="left" wrapText="1"/>
      <protection locked="0"/>
    </xf>
    <xf numFmtId="0" fontId="0" fillId="0" borderId="39" xfId="0" applyBorder="1" applyAlignment="1" applyProtection="1">
      <alignment horizontal="left" wrapText="1"/>
      <protection locked="0"/>
    </xf>
    <xf numFmtId="0" fontId="11" fillId="6" borderId="17" xfId="0" applyFont="1" applyFill="1" applyBorder="1" applyProtection="1">
      <protection hidden="1"/>
    </xf>
    <xf numFmtId="0" fontId="4" fillId="3" borderId="13" xfId="0" applyFont="1" applyFill="1" applyBorder="1" applyAlignment="1" applyProtection="1">
      <alignment horizontal="left" vertical="top" wrapText="1"/>
      <protection locked="0" hidden="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0"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2" xfId="0" applyBorder="1" applyAlignment="1">
      <alignment horizontal="left" vertical="top" wrapText="1"/>
    </xf>
    <xf numFmtId="0" fontId="0" fillId="0" borderId="28" xfId="0" applyBorder="1" applyAlignment="1">
      <alignment horizontal="left" vertical="top" wrapText="1"/>
    </xf>
    <xf numFmtId="0" fontId="0" fillId="0" borderId="29" xfId="0" applyBorder="1" applyAlignment="1">
      <alignment horizontal="left" vertical="top" wrapText="1"/>
    </xf>
    <xf numFmtId="0" fontId="11" fillId="6" borderId="17" xfId="0" applyFont="1" applyFill="1" applyBorder="1" applyAlignment="1" applyProtection="1">
      <alignment horizontal="left" vertical="top" wrapText="1"/>
      <protection hidden="1"/>
    </xf>
    <xf numFmtId="0" fontId="11" fillId="6" borderId="18" xfId="0" applyFont="1" applyFill="1" applyBorder="1" applyAlignment="1" applyProtection="1">
      <alignment horizontal="left" vertical="top" wrapText="1"/>
      <protection hidden="1"/>
    </xf>
    <xf numFmtId="0" fontId="11" fillId="6" borderId="19" xfId="0" applyFont="1" applyFill="1" applyBorder="1" applyAlignment="1" applyProtection="1">
      <alignment horizontal="left" vertical="top" wrapText="1"/>
      <protection hidden="1"/>
    </xf>
    <xf numFmtId="0" fontId="0" fillId="6" borderId="19" xfId="0" applyFill="1" applyBorder="1" applyAlignment="1">
      <alignment horizontal="left" vertical="top" wrapText="1"/>
    </xf>
    <xf numFmtId="0" fontId="12" fillId="3" borderId="46" xfId="0" quotePrefix="1" applyFont="1" applyFill="1" applyBorder="1" applyAlignment="1" applyProtection="1">
      <alignment horizontal="left" wrapText="1"/>
      <protection locked="0" hidden="1"/>
    </xf>
    <xf numFmtId="0" fontId="0" fillId="0" borderId="51" xfId="0" applyBorder="1" applyAlignment="1" applyProtection="1">
      <alignment horizontal="left" wrapText="1"/>
      <protection locked="0"/>
    </xf>
    <xf numFmtId="0" fontId="12" fillId="3" borderId="0" xfId="0" quotePrefix="1" applyFont="1" applyFill="1" applyAlignment="1" applyProtection="1">
      <alignment horizontal="left" wrapText="1"/>
      <protection locked="0" hidden="1"/>
    </xf>
    <xf numFmtId="0" fontId="0" fillId="0" borderId="16" xfId="0" applyBorder="1" applyAlignment="1" applyProtection="1">
      <alignment horizontal="left" wrapText="1"/>
      <protection locked="0"/>
    </xf>
    <xf numFmtId="0" fontId="10" fillId="6" borderId="13" xfId="0" applyFont="1" applyFill="1" applyBorder="1" applyAlignment="1" applyProtection="1">
      <alignment horizontal="center" wrapText="1"/>
      <protection hidden="1"/>
    </xf>
    <xf numFmtId="0" fontId="10" fillId="6" borderId="14" xfId="0" applyFont="1" applyFill="1" applyBorder="1" applyAlignment="1" applyProtection="1">
      <alignment horizontal="center" wrapText="1"/>
      <protection hidden="1"/>
    </xf>
    <xf numFmtId="0" fontId="10" fillId="6" borderId="15" xfId="0" applyFont="1" applyFill="1" applyBorder="1" applyAlignment="1" applyProtection="1">
      <alignment horizontal="center" wrapText="1"/>
      <protection hidden="1"/>
    </xf>
    <xf numFmtId="0" fontId="5" fillId="3" borderId="1" xfId="2" applyFill="1" applyBorder="1" applyAlignment="1" applyProtection="1">
      <alignment horizontal="left" vertical="top"/>
      <protection locked="0" hidden="1"/>
    </xf>
    <xf numFmtId="0" fontId="5" fillId="3" borderId="3" xfId="2" applyFill="1" applyBorder="1" applyAlignment="1" applyProtection="1">
      <alignment horizontal="left" vertical="top"/>
      <protection locked="0" hidden="1"/>
    </xf>
    <xf numFmtId="0" fontId="5" fillId="3" borderId="42" xfId="2" applyFill="1" applyBorder="1" applyAlignment="1" applyProtection="1">
      <alignment horizontal="left" vertical="top"/>
      <protection locked="0" hidden="1"/>
    </xf>
    <xf numFmtId="0" fontId="5" fillId="3" borderId="6" xfId="2" applyFill="1" applyBorder="1" applyAlignment="1" applyProtection="1">
      <alignment horizontal="left" vertical="top"/>
      <protection locked="0" hidden="1"/>
    </xf>
    <xf numFmtId="0" fontId="5" fillId="3" borderId="7" xfId="2" applyFill="1" applyBorder="1" applyAlignment="1" applyProtection="1">
      <alignment horizontal="left" vertical="top"/>
      <protection locked="0" hidden="1"/>
    </xf>
    <xf numFmtId="0" fontId="5" fillId="3" borderId="8" xfId="2" applyFill="1" applyBorder="1" applyAlignment="1" applyProtection="1">
      <alignment horizontal="left" vertical="top"/>
      <protection locked="0" hidden="1"/>
    </xf>
    <xf numFmtId="0" fontId="5" fillId="3" borderId="4" xfId="2" applyFill="1" applyBorder="1" applyAlignment="1" applyProtection="1">
      <alignment horizontal="left" vertical="top"/>
      <protection locked="0" hidden="1"/>
    </xf>
    <xf numFmtId="0" fontId="5" fillId="3" borderId="2" xfId="2" applyFill="1" applyBorder="1" applyAlignment="1" applyProtection="1">
      <alignment horizontal="left" vertical="top"/>
      <protection locked="0" hidden="1"/>
    </xf>
    <xf numFmtId="0" fontId="5" fillId="3" borderId="5" xfId="2" applyFill="1" applyBorder="1" applyAlignment="1" applyProtection="1">
      <alignment horizontal="left" vertical="top"/>
      <protection locked="0" hidden="1"/>
    </xf>
    <xf numFmtId="0" fontId="5" fillId="3" borderId="36" xfId="2" applyFill="1" applyBorder="1" applyAlignment="1" applyProtection="1">
      <alignment horizontal="left" vertical="top"/>
      <protection locked="0" hidden="1"/>
    </xf>
    <xf numFmtId="0" fontId="5" fillId="3" borderId="33" xfId="2" applyFill="1" applyBorder="1" applyAlignment="1" applyProtection="1">
      <alignment horizontal="left" vertical="top"/>
      <protection locked="0" hidden="1"/>
    </xf>
    <xf numFmtId="0" fontId="5" fillId="3" borderId="37" xfId="2" applyFill="1" applyBorder="1" applyAlignment="1" applyProtection="1">
      <alignment horizontal="left" vertical="top"/>
      <protection locked="0" hidden="1"/>
    </xf>
    <xf numFmtId="0" fontId="5" fillId="3" borderId="39" xfId="2" applyFill="1" applyBorder="1" applyAlignment="1" applyProtection="1">
      <alignment horizontal="left" vertical="top"/>
      <protection locked="0" hidden="1"/>
    </xf>
    <xf numFmtId="0" fontId="1" fillId="3" borderId="4" xfId="1" applyFont="1" applyFill="1" applyBorder="1" applyAlignment="1" applyProtection="1">
      <alignment horizontal="left" vertical="center"/>
      <protection locked="0"/>
    </xf>
    <xf numFmtId="0" fontId="1" fillId="3" borderId="5" xfId="1" applyFont="1" applyFill="1" applyBorder="1" applyAlignment="1" applyProtection="1">
      <alignment horizontal="left" vertical="center"/>
      <protection locked="0"/>
    </xf>
    <xf numFmtId="0" fontId="1" fillId="3" borderId="6" xfId="1" applyFont="1" applyFill="1" applyBorder="1" applyAlignment="1" applyProtection="1">
      <alignment horizontal="left" vertical="center"/>
      <protection locked="0"/>
    </xf>
    <xf numFmtId="0" fontId="1" fillId="3" borderId="8" xfId="1" applyFont="1" applyFill="1" applyBorder="1" applyAlignment="1" applyProtection="1">
      <alignment horizontal="left" vertical="center"/>
      <protection locked="0"/>
    </xf>
    <xf numFmtId="0" fontId="8" fillId="2" borderId="0" xfId="2" applyFont="1" applyFill="1" applyAlignment="1" applyProtection="1">
      <alignment horizontal="left" vertical="top" wrapText="1"/>
      <protection hidden="1"/>
    </xf>
    <xf numFmtId="0" fontId="7" fillId="6" borderId="18" xfId="2" applyFont="1" applyFill="1" applyBorder="1" applyAlignment="1" applyProtection="1">
      <alignment horizontal="left" vertical="top"/>
      <protection hidden="1"/>
    </xf>
    <xf numFmtId="0" fontId="7" fillId="6" borderId="19" xfId="2" applyFont="1" applyFill="1" applyBorder="1" applyAlignment="1" applyProtection="1">
      <alignment horizontal="left" vertical="top"/>
      <protection hidden="1"/>
    </xf>
    <xf numFmtId="0" fontId="5" fillId="3" borderId="35" xfId="2" applyFill="1" applyBorder="1" applyAlignment="1" applyProtection="1">
      <alignment horizontal="left" vertical="top"/>
      <protection locked="0" hidden="1"/>
    </xf>
    <xf numFmtId="0" fontId="5" fillId="3" borderId="38" xfId="2" applyFill="1" applyBorder="1" applyAlignment="1" applyProtection="1">
      <alignment horizontal="left" vertical="top"/>
      <protection locked="0" hidden="1"/>
    </xf>
    <xf numFmtId="0" fontId="14" fillId="6" borderId="1" xfId="1" applyFont="1" applyFill="1" applyBorder="1" applyAlignment="1">
      <alignment horizontal="center" vertical="top" wrapText="1"/>
    </xf>
    <xf numFmtId="0" fontId="0" fillId="6" borderId="42" xfId="0" applyFill="1" applyBorder="1" applyAlignment="1">
      <alignment horizontal="center" vertical="top" wrapText="1"/>
    </xf>
    <xf numFmtId="0" fontId="7" fillId="6" borderId="17" xfId="1" applyFont="1" applyFill="1" applyBorder="1" applyAlignment="1">
      <alignment horizontal="center" vertical="center"/>
    </xf>
    <xf numFmtId="0" fontId="7" fillId="6" borderId="19" xfId="1" applyFont="1" applyFill="1" applyBorder="1" applyAlignment="1">
      <alignment horizontal="center" vertical="center"/>
    </xf>
    <xf numFmtId="0" fontId="31" fillId="3" borderId="13" xfId="0" applyFont="1" applyFill="1" applyBorder="1" applyAlignment="1" applyProtection="1">
      <alignment horizontal="left" vertical="top" wrapText="1"/>
      <protection locked="0" hidden="1"/>
    </xf>
    <xf numFmtId="0" fontId="5" fillId="0" borderId="14" xfId="0" applyFont="1" applyBorder="1" applyAlignment="1">
      <alignment horizontal="left" vertical="top" wrapText="1"/>
    </xf>
    <xf numFmtId="0" fontId="5" fillId="0" borderId="15" xfId="0" applyFont="1" applyBorder="1" applyAlignment="1">
      <alignment horizontal="left" vertical="top" wrapText="1"/>
    </xf>
    <xf numFmtId="0" fontId="5" fillId="0" borderId="10" xfId="0" applyFont="1" applyBorder="1" applyAlignment="1">
      <alignment horizontal="left" vertical="top" wrapText="1"/>
    </xf>
    <xf numFmtId="0" fontId="5" fillId="0" borderId="0" xfId="0" applyFont="1" applyAlignment="1">
      <alignment horizontal="left" vertical="top" wrapText="1"/>
    </xf>
    <xf numFmtId="0" fontId="5" fillId="0" borderId="16" xfId="0" applyFont="1" applyBorder="1" applyAlignment="1">
      <alignment horizontal="left" vertical="top" wrapText="1"/>
    </xf>
    <xf numFmtId="0" fontId="5" fillId="0" borderId="12" xfId="0" applyFont="1" applyBorder="1" applyAlignment="1">
      <alignment horizontal="left" vertical="top" wrapText="1"/>
    </xf>
    <xf numFmtId="0" fontId="5" fillId="0" borderId="28" xfId="0" applyFont="1" applyBorder="1" applyAlignment="1">
      <alignment horizontal="left" vertical="top" wrapText="1"/>
    </xf>
    <xf numFmtId="0" fontId="5" fillId="0" borderId="29" xfId="0" applyFont="1" applyBorder="1" applyAlignment="1">
      <alignment horizontal="left" vertical="top" wrapText="1"/>
    </xf>
    <xf numFmtId="0" fontId="30" fillId="6" borderId="17" xfId="0" applyFont="1" applyFill="1" applyBorder="1" applyAlignment="1" applyProtection="1">
      <alignment horizontal="left" vertical="top" wrapText="1"/>
      <protection hidden="1"/>
    </xf>
    <xf numFmtId="0" fontId="30" fillId="6" borderId="18" xfId="0" applyFont="1" applyFill="1" applyBorder="1" applyAlignment="1" applyProtection="1">
      <alignment horizontal="left" vertical="top" wrapText="1"/>
      <protection hidden="1"/>
    </xf>
    <xf numFmtId="0" fontId="30" fillId="6" borderId="19" xfId="0" applyFont="1" applyFill="1" applyBorder="1" applyAlignment="1" applyProtection="1">
      <alignment horizontal="left" vertical="top" wrapText="1"/>
      <protection hidden="1"/>
    </xf>
    <xf numFmtId="0" fontId="7" fillId="6" borderId="24" xfId="2" applyFont="1" applyFill="1" applyBorder="1" applyAlignment="1" applyProtection="1">
      <alignment horizontal="left" vertical="top"/>
      <protection hidden="1"/>
    </xf>
    <xf numFmtId="0" fontId="7" fillId="6" borderId="36" xfId="2" applyFont="1" applyFill="1" applyBorder="1" applyAlignment="1" applyProtection="1">
      <alignment horizontal="left" vertical="top"/>
      <protection hidden="1"/>
    </xf>
    <xf numFmtId="0" fontId="7" fillId="6" borderId="33" xfId="2" applyFont="1" applyFill="1" applyBorder="1" applyAlignment="1" applyProtection="1">
      <alignment horizontal="left" vertical="top"/>
      <protection hidden="1"/>
    </xf>
    <xf numFmtId="0" fontId="10" fillId="6" borderId="18" xfId="0" applyFont="1" applyFill="1" applyBorder="1" applyAlignment="1" applyProtection="1">
      <alignment horizontal="center" vertical="top" wrapText="1"/>
      <protection hidden="1"/>
    </xf>
    <xf numFmtId="0" fontId="10" fillId="6" borderId="19" xfId="0" applyFont="1" applyFill="1" applyBorder="1" applyAlignment="1" applyProtection="1">
      <alignment horizontal="center" vertical="top" wrapText="1"/>
      <protection hidden="1"/>
    </xf>
    <xf numFmtId="0" fontId="14" fillId="6" borderId="55" xfId="1" applyFont="1" applyFill="1" applyBorder="1" applyAlignment="1">
      <alignment horizontal="center" vertical="top" wrapText="1"/>
    </xf>
    <xf numFmtId="0" fontId="0" fillId="6" borderId="9" xfId="0" applyFill="1" applyBorder="1" applyAlignment="1">
      <alignment horizontal="center" vertical="top" wrapText="1"/>
    </xf>
    <xf numFmtId="0" fontId="1" fillId="3" borderId="54" xfId="1" applyFont="1" applyFill="1" applyBorder="1" applyAlignment="1" applyProtection="1">
      <alignment horizontal="left" vertical="center"/>
      <protection locked="0"/>
    </xf>
    <xf numFmtId="0" fontId="1" fillId="3" borderId="11" xfId="1" applyFont="1" applyFill="1" applyBorder="1" applyAlignment="1" applyProtection="1">
      <alignment horizontal="left" vertical="center"/>
      <protection locked="0"/>
    </xf>
    <xf numFmtId="0" fontId="0" fillId="0" borderId="33" xfId="0" applyBorder="1" applyAlignment="1">
      <alignment horizontal="left" wrapText="1"/>
    </xf>
    <xf numFmtId="0" fontId="7" fillId="6" borderId="22" xfId="2" applyFont="1" applyFill="1" applyBorder="1" applyAlignment="1" applyProtection="1">
      <alignment horizontal="center" vertical="top"/>
      <protection hidden="1"/>
    </xf>
    <xf numFmtId="0" fontId="0" fillId="6" borderId="35" xfId="0" applyFill="1" applyBorder="1" applyAlignment="1">
      <alignment horizontal="center" vertical="top"/>
    </xf>
    <xf numFmtId="0" fontId="0" fillId="6" borderId="38" xfId="0" applyFill="1" applyBorder="1" applyAlignment="1">
      <alignment horizontal="center" vertical="top"/>
    </xf>
    <xf numFmtId="0" fontId="12" fillId="3" borderId="51" xfId="0" quotePrefix="1" applyFont="1" applyFill="1" applyBorder="1" applyAlignment="1" applyProtection="1">
      <alignment horizontal="left" wrapText="1"/>
      <protection locked="0" hidden="1"/>
    </xf>
    <xf numFmtId="0" fontId="7" fillId="6" borderId="13" xfId="2" applyFont="1" applyFill="1" applyBorder="1" applyAlignment="1" applyProtection="1">
      <alignment horizontal="center" vertical="top"/>
      <protection hidden="1"/>
    </xf>
    <xf numFmtId="0" fontId="0" fillId="0" borderId="12" xfId="0" applyBorder="1" applyAlignment="1">
      <alignment horizontal="center" vertical="top"/>
    </xf>
    <xf numFmtId="0" fontId="0" fillId="0" borderId="39" xfId="0" applyBorder="1" applyAlignment="1">
      <alignment horizontal="left" wrapText="1"/>
    </xf>
    <xf numFmtId="0" fontId="10" fillId="6" borderId="17" xfId="0" applyFont="1" applyFill="1" applyBorder="1" applyAlignment="1" applyProtection="1">
      <alignment horizontal="center" vertical="top" wrapText="1"/>
      <protection hidden="1"/>
    </xf>
    <xf numFmtId="0" fontId="7" fillId="6" borderId="14" xfId="2" applyFont="1" applyFill="1" applyBorder="1" applyAlignment="1" applyProtection="1">
      <alignment horizontal="center" vertical="top" wrapText="1"/>
      <protection hidden="1"/>
    </xf>
    <xf numFmtId="0" fontId="7" fillId="6" borderId="0" xfId="2" applyFont="1" applyFill="1" applyAlignment="1" applyProtection="1">
      <alignment horizontal="center" vertical="top" wrapText="1"/>
      <protection hidden="1"/>
    </xf>
    <xf numFmtId="0" fontId="7" fillId="6" borderId="34" xfId="2" applyFont="1" applyFill="1" applyBorder="1" applyAlignment="1" applyProtection="1">
      <alignment horizontal="center" vertical="top" wrapText="1"/>
      <protection hidden="1"/>
    </xf>
    <xf numFmtId="0" fontId="7" fillId="6" borderId="40" xfId="2" applyFont="1" applyFill="1" applyBorder="1" applyAlignment="1" applyProtection="1">
      <alignment horizontal="center" vertical="top" wrapText="1"/>
      <protection hidden="1"/>
    </xf>
    <xf numFmtId="0" fontId="0" fillId="6" borderId="19" xfId="0" applyFill="1" applyBorder="1" applyAlignment="1">
      <alignment horizontal="center" vertical="top" wrapText="1"/>
    </xf>
    <xf numFmtId="0" fontId="12" fillId="3" borderId="48" xfId="0" quotePrefix="1" applyFont="1" applyFill="1" applyBorder="1" applyAlignment="1" applyProtection="1">
      <alignment horizontal="left" wrapText="1"/>
      <protection locked="0" hidden="1"/>
    </xf>
    <xf numFmtId="0" fontId="7" fillId="6" borderId="18" xfId="2" applyFont="1" applyFill="1" applyBorder="1" applyAlignment="1" applyProtection="1">
      <alignment horizontal="center" vertical="top"/>
      <protection hidden="1"/>
    </xf>
    <xf numFmtId="0" fontId="7" fillId="6" borderId="19" xfId="2" applyFont="1" applyFill="1" applyBorder="1" applyAlignment="1" applyProtection="1">
      <alignment horizontal="center" vertical="top"/>
      <protection hidden="1"/>
    </xf>
    <xf numFmtId="0" fontId="7" fillId="6" borderId="27" xfId="2" applyFont="1" applyFill="1" applyBorder="1" applyAlignment="1" applyProtection="1">
      <alignment horizontal="left" vertical="top"/>
      <protection hidden="1"/>
    </xf>
    <xf numFmtId="0" fontId="7" fillId="6" borderId="37" xfId="2" applyFont="1" applyFill="1" applyBorder="1" applyAlignment="1" applyProtection="1">
      <alignment horizontal="left" vertical="top"/>
      <protection hidden="1"/>
    </xf>
    <xf numFmtId="0" fontId="7" fillId="6" borderId="39" xfId="2" applyFont="1" applyFill="1" applyBorder="1" applyAlignment="1" applyProtection="1">
      <alignment horizontal="left" vertical="top"/>
      <protection hidden="1"/>
    </xf>
    <xf numFmtId="0" fontId="7" fillId="6" borderId="34" xfId="1" applyFont="1" applyFill="1" applyBorder="1" applyAlignment="1" applyProtection="1">
      <alignment horizontal="center" vertical="top" wrapText="1"/>
      <protection hidden="1"/>
    </xf>
    <xf numFmtId="0" fontId="7" fillId="6" borderId="40" xfId="1" applyFont="1" applyFill="1" applyBorder="1" applyAlignment="1" applyProtection="1">
      <alignment horizontal="center" vertical="top" wrapText="1"/>
      <protection hidden="1"/>
    </xf>
    <xf numFmtId="0" fontId="7" fillId="6" borderId="34" xfId="2" applyFont="1" applyFill="1" applyBorder="1" applyAlignment="1" applyProtection="1">
      <alignment horizontal="center" vertical="top"/>
      <protection hidden="1"/>
    </xf>
    <xf numFmtId="0" fontId="7" fillId="6" borderId="40" xfId="2" applyFont="1" applyFill="1" applyBorder="1" applyAlignment="1" applyProtection="1">
      <alignment horizontal="center" vertical="top"/>
      <protection hidden="1"/>
    </xf>
    <xf numFmtId="0" fontId="7" fillId="6" borderId="32" xfId="2" applyFont="1" applyFill="1" applyBorder="1" applyAlignment="1" applyProtection="1">
      <alignment horizontal="center" vertical="top"/>
      <protection hidden="1"/>
    </xf>
    <xf numFmtId="0" fontId="7" fillId="6" borderId="14" xfId="2" applyFont="1" applyFill="1" applyBorder="1" applyAlignment="1" applyProtection="1">
      <alignment horizontal="center" vertical="center" wrapText="1"/>
      <protection hidden="1"/>
    </xf>
    <xf numFmtId="0" fontId="7" fillId="6" borderId="28" xfId="2" applyFont="1" applyFill="1" applyBorder="1" applyAlignment="1" applyProtection="1">
      <alignment horizontal="center" vertical="center" wrapText="1"/>
      <protection hidden="1"/>
    </xf>
    <xf numFmtId="0" fontId="0" fillId="3" borderId="1" xfId="0" applyFill="1" applyBorder="1" applyAlignment="1" applyProtection="1">
      <alignment horizontal="left"/>
      <protection locked="0" hidden="1"/>
    </xf>
    <xf numFmtId="0" fontId="0" fillId="3" borderId="3" xfId="0" applyFill="1" applyBorder="1" applyAlignment="1" applyProtection="1">
      <alignment horizontal="left"/>
      <protection locked="0" hidden="1"/>
    </xf>
    <xf numFmtId="0" fontId="0" fillId="3" borderId="42" xfId="0" applyFill="1" applyBorder="1" applyAlignment="1" applyProtection="1">
      <alignment horizontal="left"/>
      <protection locked="0" hidden="1"/>
    </xf>
    <xf numFmtId="0" fontId="16" fillId="6" borderId="17" xfId="0" applyFont="1" applyFill="1" applyBorder="1" applyAlignment="1">
      <alignment horizontal="center" vertical="center"/>
    </xf>
    <xf numFmtId="0" fontId="16" fillId="6" borderId="18" xfId="0" applyFont="1" applyFill="1" applyBorder="1" applyAlignment="1">
      <alignment horizontal="center" vertical="center"/>
    </xf>
    <xf numFmtId="0" fontId="16" fillId="6" borderId="19" xfId="0" applyFont="1" applyFill="1" applyBorder="1" applyAlignment="1">
      <alignment horizontal="center" vertical="center"/>
    </xf>
    <xf numFmtId="0" fontId="1" fillId="3" borderId="24" xfId="1" applyFont="1" applyFill="1" applyBorder="1" applyAlignment="1" applyProtection="1">
      <alignment horizontal="left" vertical="center"/>
      <protection locked="0"/>
    </xf>
    <xf numFmtId="0" fontId="1" fillId="3" borderId="33" xfId="1" applyFont="1" applyFill="1" applyBorder="1" applyAlignment="1" applyProtection="1">
      <alignment horizontal="left" vertical="center"/>
      <protection locked="0"/>
    </xf>
    <xf numFmtId="0" fontId="0" fillId="3" borderId="4" xfId="0" applyFill="1" applyBorder="1" applyAlignment="1" applyProtection="1">
      <alignment horizontal="left"/>
      <protection locked="0" hidden="1"/>
    </xf>
    <xf numFmtId="0" fontId="0" fillId="3" borderId="2" xfId="0" applyFill="1" applyBorder="1" applyAlignment="1" applyProtection="1">
      <alignment horizontal="left"/>
      <protection locked="0" hidden="1"/>
    </xf>
    <xf numFmtId="0" fontId="0" fillId="3" borderId="5" xfId="0" applyFill="1" applyBorder="1" applyAlignment="1" applyProtection="1">
      <alignment horizontal="left"/>
      <protection locked="0" hidden="1"/>
    </xf>
    <xf numFmtId="0" fontId="0" fillId="3" borderId="6" xfId="0" applyFill="1" applyBorder="1" applyAlignment="1" applyProtection="1">
      <alignment horizontal="left"/>
      <protection locked="0" hidden="1"/>
    </xf>
    <xf numFmtId="0" fontId="0" fillId="3" borderId="7" xfId="0" applyFill="1" applyBorder="1" applyAlignment="1" applyProtection="1">
      <alignment horizontal="left"/>
      <protection locked="0" hidden="1"/>
    </xf>
    <xf numFmtId="0" fontId="0" fillId="3" borderId="8" xfId="0" applyFill="1" applyBorder="1" applyAlignment="1" applyProtection="1">
      <alignment horizontal="left"/>
      <protection locked="0" hidden="1"/>
    </xf>
    <xf numFmtId="0" fontId="5" fillId="3" borderId="24" xfId="2" applyFill="1" applyBorder="1" applyAlignment="1" applyProtection="1">
      <alignment horizontal="left" vertical="top"/>
      <protection locked="0" hidden="1"/>
    </xf>
    <xf numFmtId="0" fontId="5" fillId="3" borderId="27" xfId="2" applyFill="1" applyBorder="1" applyAlignment="1" applyProtection="1">
      <alignment horizontal="left" vertical="top"/>
      <protection locked="0" hidden="1"/>
    </xf>
    <xf numFmtId="0" fontId="7" fillId="6" borderId="17" xfId="2" applyFont="1" applyFill="1" applyBorder="1" applyAlignment="1" applyProtection="1">
      <alignment horizontal="center" vertical="top"/>
      <protection hidden="1"/>
    </xf>
    <xf numFmtId="0" fontId="5" fillId="3" borderId="22" xfId="2" applyFill="1" applyBorder="1" applyAlignment="1" applyProtection="1">
      <alignment horizontal="left" vertical="top"/>
      <protection locked="0" hidden="1"/>
    </xf>
  </cellXfs>
  <cellStyles count="15">
    <cellStyle name="Hyperlink" xfId="13" builtinId="8"/>
    <cellStyle name="Hyperlink 2" xfId="11" xr:uid="{99B16329-0164-4FA4-9787-0EDE3DA1362F}"/>
    <cellStyle name="Komma" xfId="4" builtinId="3"/>
    <cellStyle name="Komma 2" xfId="3" xr:uid="{00000000-0005-0000-0000-000001000000}"/>
    <cellStyle name="Komma 2 2" xfId="7" xr:uid="{21692E5E-2165-41B0-BB2A-0339D49BEF38}"/>
    <cellStyle name="Komma 3" xfId="8" xr:uid="{C204B19A-60BA-4B30-9C57-FE1C89F24ED5}"/>
    <cellStyle name="Komma 4" xfId="10" xr:uid="{0640BF71-8E79-44A2-AF83-DF4A8384F842}"/>
    <cellStyle name="Procent" xfId="5" builtinId="5"/>
    <cellStyle name="Standaard" xfId="0" builtinId="0"/>
    <cellStyle name="Standaard 2" xfId="1" xr:uid="{00000000-0005-0000-0000-000003000000}"/>
    <cellStyle name="Standaard 2 2" xfId="6" xr:uid="{A6960C56-ACA7-40A2-82ED-AF3975B7DAFE}"/>
    <cellStyle name="Standaard 3" xfId="2" xr:uid="{00000000-0005-0000-0000-000004000000}"/>
    <cellStyle name="Standaard 4" xfId="9" xr:uid="{1BC4B33F-2D4B-4BFF-90DF-84F0EFE4924B}"/>
    <cellStyle name="Standaard 8" xfId="14" xr:uid="{4458294E-5559-4816-9B04-3ABB322CC70D}"/>
    <cellStyle name="Valuta" xfId="12" builtinId="4"/>
  </cellStyles>
  <dxfs count="110">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4" tint="0.79998168889431442"/>
        </patternFill>
      </fill>
    </dxf>
    <dxf>
      <fill>
        <patternFill>
          <bgColor theme="4" tint="0.79998168889431442"/>
        </patternFill>
      </fill>
    </dxf>
    <dxf>
      <fill>
        <patternFill>
          <bgColor theme="4" tint="0.39994506668294322"/>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auto="1"/>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003366"/>
      <color rgb="FFFF3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powerPivotData" Target="model/item.data"/><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9</xdr:col>
      <xdr:colOff>91247</xdr:colOff>
      <xdr:row>0</xdr:row>
      <xdr:rowOff>0</xdr:rowOff>
    </xdr:from>
    <xdr:ext cx="2338189" cy="559210"/>
    <xdr:pic>
      <xdr:nvPicPr>
        <xdr:cNvPr id="6" name="Afbeelding 5" descr="logo-3_rgb_def-300x73">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221365" y="0"/>
          <a:ext cx="2338189" cy="55921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11</xdr:col>
      <xdr:colOff>310403</xdr:colOff>
      <xdr:row>0</xdr:row>
      <xdr:rowOff>0</xdr:rowOff>
    </xdr:from>
    <xdr:to>
      <xdr:col>12</xdr:col>
      <xdr:colOff>1316190</xdr:colOff>
      <xdr:row>1</xdr:row>
      <xdr:rowOff>154305</xdr:rowOff>
    </xdr:to>
    <xdr:pic>
      <xdr:nvPicPr>
        <xdr:cNvPr id="2" name="Afbeelding 1" descr="logo-3_rgb_def-300x73">
          <a:extLst>
            <a:ext uri="{FF2B5EF4-FFF2-40B4-BE49-F238E27FC236}">
              <a16:creationId xmlns:a16="http://schemas.microsoft.com/office/drawing/2014/main" id="{84A83003-EED1-44BF-B318-6B9FCC61597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190108" y="0"/>
          <a:ext cx="2333572" cy="4686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348344</xdr:colOff>
      <xdr:row>0</xdr:row>
      <xdr:rowOff>4899</xdr:rowOff>
    </xdr:from>
    <xdr:to>
      <xdr:col>13</xdr:col>
      <xdr:colOff>16658</xdr:colOff>
      <xdr:row>1</xdr:row>
      <xdr:rowOff>152400</xdr:rowOff>
    </xdr:to>
    <xdr:pic>
      <xdr:nvPicPr>
        <xdr:cNvPr id="2" name="Afbeelding 1" descr="logo-3_rgb_def-300x73">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81858" y="4899"/>
          <a:ext cx="2327871" cy="463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349624</xdr:colOff>
      <xdr:row>0</xdr:row>
      <xdr:rowOff>0</xdr:rowOff>
    </xdr:from>
    <xdr:to>
      <xdr:col>13</xdr:col>
      <xdr:colOff>3420</xdr:colOff>
      <xdr:row>1</xdr:row>
      <xdr:rowOff>288440</xdr:rowOff>
    </xdr:to>
    <xdr:pic>
      <xdr:nvPicPr>
        <xdr:cNvPr id="2" name="Afbeelding 1" descr="logo-3_rgb_def-300x73">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649200" y="0"/>
          <a:ext cx="2319676" cy="46638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11</xdr:col>
      <xdr:colOff>310403</xdr:colOff>
      <xdr:row>0</xdr:row>
      <xdr:rowOff>0</xdr:rowOff>
    </xdr:from>
    <xdr:to>
      <xdr:col>12</xdr:col>
      <xdr:colOff>1316190</xdr:colOff>
      <xdr:row>1</xdr:row>
      <xdr:rowOff>154305</xdr:rowOff>
    </xdr:to>
    <xdr:pic>
      <xdr:nvPicPr>
        <xdr:cNvPr id="2" name="Afbeelding 1" descr="logo-3_rgb_def-300x73">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76897" y="0"/>
          <a:ext cx="2332003" cy="46807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11</xdr:col>
      <xdr:colOff>310403</xdr:colOff>
      <xdr:row>0</xdr:row>
      <xdr:rowOff>0</xdr:rowOff>
    </xdr:from>
    <xdr:to>
      <xdr:col>12</xdr:col>
      <xdr:colOff>1316190</xdr:colOff>
      <xdr:row>1</xdr:row>
      <xdr:rowOff>154305</xdr:rowOff>
    </xdr:to>
    <xdr:pic>
      <xdr:nvPicPr>
        <xdr:cNvPr id="2" name="Afbeelding 1" descr="logo-3_rgb_def-300x73">
          <a:extLst>
            <a:ext uri="{FF2B5EF4-FFF2-40B4-BE49-F238E27FC236}">
              <a16:creationId xmlns:a16="http://schemas.microsoft.com/office/drawing/2014/main" id="{00000000-0008-0000-0B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9123" y="0"/>
          <a:ext cx="2329762"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310403</xdr:colOff>
      <xdr:row>0</xdr:row>
      <xdr:rowOff>0</xdr:rowOff>
    </xdr:from>
    <xdr:to>
      <xdr:col>12</xdr:col>
      <xdr:colOff>1312380</xdr:colOff>
      <xdr:row>1</xdr:row>
      <xdr:rowOff>154305</xdr:rowOff>
    </xdr:to>
    <xdr:pic>
      <xdr:nvPicPr>
        <xdr:cNvPr id="2" name="Afbeelding 1" descr="logo-3_rgb_def-300x73">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9123" y="0"/>
          <a:ext cx="2329762"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11</xdr:col>
      <xdr:colOff>310403</xdr:colOff>
      <xdr:row>0</xdr:row>
      <xdr:rowOff>0</xdr:rowOff>
    </xdr:from>
    <xdr:to>
      <xdr:col>12</xdr:col>
      <xdr:colOff>1316190</xdr:colOff>
      <xdr:row>1</xdr:row>
      <xdr:rowOff>154305</xdr:rowOff>
    </xdr:to>
    <xdr:pic>
      <xdr:nvPicPr>
        <xdr:cNvPr id="2" name="Afbeelding 1" descr="logo-3_rgb_def-300x73">
          <a:extLst>
            <a:ext uri="{FF2B5EF4-FFF2-40B4-BE49-F238E27FC236}">
              <a16:creationId xmlns:a16="http://schemas.microsoft.com/office/drawing/2014/main" id="{00000000-0008-0000-0D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9123" y="0"/>
          <a:ext cx="2329762"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11</xdr:col>
      <xdr:colOff>310403</xdr:colOff>
      <xdr:row>0</xdr:row>
      <xdr:rowOff>0</xdr:rowOff>
    </xdr:from>
    <xdr:to>
      <xdr:col>12</xdr:col>
      <xdr:colOff>1064618</xdr:colOff>
      <xdr:row>1</xdr:row>
      <xdr:rowOff>154305</xdr:rowOff>
    </xdr:to>
    <xdr:pic>
      <xdr:nvPicPr>
        <xdr:cNvPr id="2" name="Afbeelding 1" descr="logo-3_rgb_def-300x73">
          <a:extLst>
            <a:ext uri="{FF2B5EF4-FFF2-40B4-BE49-F238E27FC236}">
              <a16:creationId xmlns:a16="http://schemas.microsoft.com/office/drawing/2014/main" id="{00000000-0008-0000-0E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9123" y="0"/>
          <a:ext cx="2329762"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11</xdr:col>
      <xdr:colOff>310403</xdr:colOff>
      <xdr:row>0</xdr:row>
      <xdr:rowOff>0</xdr:rowOff>
    </xdr:from>
    <xdr:to>
      <xdr:col>12</xdr:col>
      <xdr:colOff>1316190</xdr:colOff>
      <xdr:row>1</xdr:row>
      <xdr:rowOff>154305</xdr:rowOff>
    </xdr:to>
    <xdr:pic>
      <xdr:nvPicPr>
        <xdr:cNvPr id="2" name="Afbeelding 1" descr="logo-3_rgb_def-300x73">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29123" y="0"/>
          <a:ext cx="2329762" cy="466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edrijfsvoering/Financieel/ZONMW/Begrotingsformat%20projecten/Begrotingsformat%20projecten/Format%20Begrotingsformat%20Dementie%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l voorwaarden"/>
      <sheetName val="Invul Instructie 2"/>
      <sheetName val="Invul Instructie"/>
      <sheetName val="Totaal budget"/>
      <sheetName val="A"/>
      <sheetName val="Overkoepelende visie"/>
      <sheetName val="Out of the Box"/>
      <sheetName val="Begin"/>
      <sheetName val="Onderzoeksvoorstel 1"/>
      <sheetName val="Onderzoeksvoorstel 2"/>
      <sheetName val="Onderzoeksvoorstel 3"/>
      <sheetName val="Onderzoeksvoorstel 4"/>
      <sheetName val="Onderzoeksvoorstel 5"/>
      <sheetName val="Onderzoeksvoorstel 6"/>
      <sheetName val="Eind"/>
      <sheetName val="Z"/>
      <sheetName val="hulpsheetNFUenVSNU"/>
      <sheetName val="hulpsheet MaterieleKosten"/>
    </sheetNames>
    <sheetDataSet>
      <sheetData sheetId="0"/>
      <sheetData sheetId="1"/>
      <sheetData sheetId="2"/>
      <sheetData sheetId="3"/>
      <sheetData sheetId="4"/>
      <sheetData sheetId="5">
        <row r="68">
          <cell r="D68"/>
        </row>
      </sheetData>
      <sheetData sheetId="6">
        <row r="68">
          <cell r="D68"/>
        </row>
      </sheetData>
      <sheetData sheetId="7"/>
      <sheetData sheetId="8"/>
      <sheetData sheetId="9">
        <row r="68">
          <cell r="D68"/>
        </row>
      </sheetData>
      <sheetData sheetId="10">
        <row r="68">
          <cell r="D68"/>
        </row>
      </sheetData>
      <sheetData sheetId="11">
        <row r="68">
          <cell r="D68"/>
        </row>
      </sheetData>
      <sheetData sheetId="12">
        <row r="68">
          <cell r="D68"/>
        </row>
      </sheetData>
      <sheetData sheetId="13">
        <row r="68">
          <cell r="D68"/>
        </row>
      </sheetData>
      <sheetData sheetId="14"/>
      <sheetData sheetId="15"/>
      <sheetData sheetId="16">
        <row r="1">
          <cell r="A1" t="str">
            <v>NFU</v>
          </cell>
        </row>
        <row r="2">
          <cell r="A2" t="str">
            <v>VSNU</v>
          </cell>
        </row>
        <row r="3">
          <cell r="A3" t="str">
            <v>Andere</v>
          </cell>
        </row>
        <row r="11">
          <cell r="A11" t="str">
            <v>Aantal maanden</v>
          </cell>
          <cell r="B11" t="str">
            <v>Promovendus</v>
          </cell>
          <cell r="C11" t="str">
            <v>Sr.wet. Medewerker</v>
          </cell>
          <cell r="D11" t="str">
            <v>NWP-M</v>
          </cell>
          <cell r="E11" t="str">
            <v>NWP-H</v>
          </cell>
          <cell r="F11" t="str">
            <v>NWP-Ac</v>
          </cell>
          <cell r="H11" t="str">
            <v>Aantal maanden</v>
          </cell>
          <cell r="I11" t="str">
            <v>Promovendus</v>
          </cell>
          <cell r="J11" t="str">
            <v>PostDoc</v>
          </cell>
          <cell r="K11" t="str">
            <v>(Arts) onderzoeker</v>
          </cell>
          <cell r="L11" t="str">
            <v>NWP-M</v>
          </cell>
          <cell r="M11" t="str">
            <v>NWP-H</v>
          </cell>
          <cell r="N11" t="str">
            <v>NWP-Ac</v>
          </cell>
        </row>
        <row r="12">
          <cell r="A12">
            <v>1</v>
          </cell>
          <cell r="B12">
            <v>4000</v>
          </cell>
          <cell r="C12">
            <v>6255</v>
          </cell>
          <cell r="D12">
            <v>4659</v>
          </cell>
          <cell r="E12">
            <v>5600</v>
          </cell>
          <cell r="F12">
            <v>6700</v>
          </cell>
          <cell r="H12">
            <v>1</v>
          </cell>
          <cell r="I12">
            <v>4039</v>
          </cell>
          <cell r="J12">
            <v>6799</v>
          </cell>
          <cell r="K12">
            <v>5674</v>
          </cell>
          <cell r="L12">
            <v>4713</v>
          </cell>
          <cell r="M12">
            <v>5674</v>
          </cell>
          <cell r="N12">
            <v>6799</v>
          </cell>
        </row>
        <row r="13">
          <cell r="A13">
            <v>2</v>
          </cell>
          <cell r="B13">
            <v>8000</v>
          </cell>
          <cell r="C13">
            <v>12510</v>
          </cell>
          <cell r="D13">
            <v>9317</v>
          </cell>
          <cell r="E13">
            <v>11200</v>
          </cell>
          <cell r="F13">
            <v>13399</v>
          </cell>
          <cell r="H13">
            <v>2</v>
          </cell>
          <cell r="I13">
            <v>8078</v>
          </cell>
          <cell r="J13">
            <v>13599</v>
          </cell>
          <cell r="K13">
            <v>11349</v>
          </cell>
          <cell r="L13">
            <v>9425</v>
          </cell>
          <cell r="M13">
            <v>11349</v>
          </cell>
          <cell r="N13">
            <v>13599</v>
          </cell>
        </row>
        <row r="14">
          <cell r="A14">
            <v>3</v>
          </cell>
          <cell r="B14">
            <v>12000</v>
          </cell>
          <cell r="C14">
            <v>18765</v>
          </cell>
          <cell r="D14">
            <v>13976</v>
          </cell>
          <cell r="E14">
            <v>16799</v>
          </cell>
          <cell r="F14">
            <v>20099</v>
          </cell>
          <cell r="H14">
            <v>3</v>
          </cell>
          <cell r="I14">
            <v>12118</v>
          </cell>
          <cell r="J14">
            <v>20398</v>
          </cell>
          <cell r="K14">
            <v>17023</v>
          </cell>
          <cell r="L14">
            <v>14138</v>
          </cell>
          <cell r="M14">
            <v>17023</v>
          </cell>
          <cell r="N14">
            <v>20398</v>
          </cell>
        </row>
        <row r="15">
          <cell r="A15">
            <v>4</v>
          </cell>
          <cell r="B15">
            <v>16000</v>
          </cell>
          <cell r="C15">
            <v>25020</v>
          </cell>
          <cell r="D15">
            <v>18634</v>
          </cell>
          <cell r="E15">
            <v>22399</v>
          </cell>
          <cell r="F15">
            <v>26798</v>
          </cell>
          <cell r="H15">
            <v>4</v>
          </cell>
          <cell r="I15">
            <v>16157</v>
          </cell>
          <cell r="J15">
            <v>27197</v>
          </cell>
          <cell r="K15">
            <v>22697</v>
          </cell>
          <cell r="L15">
            <v>18850</v>
          </cell>
          <cell r="M15">
            <v>22697</v>
          </cell>
          <cell r="N15">
            <v>27197</v>
          </cell>
        </row>
        <row r="16">
          <cell r="A16">
            <v>5</v>
          </cell>
          <cell r="B16">
            <v>20000</v>
          </cell>
          <cell r="C16">
            <v>31275</v>
          </cell>
          <cell r="D16">
            <v>23293</v>
          </cell>
          <cell r="E16">
            <v>27999</v>
          </cell>
          <cell r="F16">
            <v>33498</v>
          </cell>
          <cell r="H16">
            <v>5</v>
          </cell>
          <cell r="I16">
            <v>20196</v>
          </cell>
          <cell r="J16">
            <v>33997</v>
          </cell>
          <cell r="K16">
            <v>28371</v>
          </cell>
          <cell r="L16">
            <v>23563</v>
          </cell>
          <cell r="M16">
            <v>28371</v>
          </cell>
          <cell r="N16">
            <v>33997</v>
          </cell>
        </row>
        <row r="17">
          <cell r="A17">
            <v>6</v>
          </cell>
          <cell r="B17">
            <v>24001</v>
          </cell>
          <cell r="C17">
            <v>37530</v>
          </cell>
          <cell r="D17">
            <v>27952</v>
          </cell>
          <cell r="E17">
            <v>33599</v>
          </cell>
          <cell r="F17">
            <v>40197</v>
          </cell>
          <cell r="H17">
            <v>6</v>
          </cell>
          <cell r="I17">
            <v>24235</v>
          </cell>
          <cell r="J17">
            <v>40796</v>
          </cell>
          <cell r="K17">
            <v>34046</v>
          </cell>
          <cell r="L17">
            <v>28276</v>
          </cell>
          <cell r="M17">
            <v>34046</v>
          </cell>
          <cell r="N17">
            <v>40796</v>
          </cell>
        </row>
        <row r="18">
          <cell r="A18">
            <v>7</v>
          </cell>
          <cell r="B18">
            <v>28001</v>
          </cell>
          <cell r="C18">
            <v>43785</v>
          </cell>
          <cell r="D18">
            <v>32610</v>
          </cell>
          <cell r="E18">
            <v>39198</v>
          </cell>
          <cell r="F18">
            <v>46897</v>
          </cell>
          <cell r="H18">
            <v>7</v>
          </cell>
          <cell r="I18">
            <v>28274</v>
          </cell>
          <cell r="J18">
            <v>47595</v>
          </cell>
          <cell r="K18">
            <v>39720</v>
          </cell>
          <cell r="L18">
            <v>32988</v>
          </cell>
          <cell r="M18">
            <v>39720</v>
          </cell>
          <cell r="N18">
            <v>47595</v>
          </cell>
        </row>
        <row r="19">
          <cell r="A19">
            <v>8</v>
          </cell>
          <cell r="B19">
            <v>32001</v>
          </cell>
          <cell r="C19">
            <v>50040</v>
          </cell>
          <cell r="D19">
            <v>37269</v>
          </cell>
          <cell r="E19">
            <v>44798</v>
          </cell>
          <cell r="F19">
            <v>53596</v>
          </cell>
          <cell r="H19">
            <v>8</v>
          </cell>
          <cell r="I19">
            <v>32313</v>
          </cell>
          <cell r="J19">
            <v>54395</v>
          </cell>
          <cell r="K19">
            <v>45394</v>
          </cell>
          <cell r="L19">
            <v>37701</v>
          </cell>
          <cell r="M19">
            <v>45394</v>
          </cell>
          <cell r="N19">
            <v>54395</v>
          </cell>
        </row>
        <row r="20">
          <cell r="A20">
            <v>9</v>
          </cell>
          <cell r="B20">
            <v>36001</v>
          </cell>
          <cell r="C20">
            <v>56295</v>
          </cell>
          <cell r="D20">
            <v>41927</v>
          </cell>
          <cell r="E20">
            <v>50398</v>
          </cell>
          <cell r="F20">
            <v>60296</v>
          </cell>
          <cell r="H20">
            <v>9</v>
          </cell>
          <cell r="I20">
            <v>36353</v>
          </cell>
          <cell r="J20">
            <v>61194</v>
          </cell>
          <cell r="K20">
            <v>51068</v>
          </cell>
          <cell r="L20">
            <v>42413</v>
          </cell>
          <cell r="M20">
            <v>51068</v>
          </cell>
          <cell r="N20">
            <v>61194</v>
          </cell>
        </row>
        <row r="21">
          <cell r="A21">
            <v>10</v>
          </cell>
          <cell r="B21">
            <v>40001</v>
          </cell>
          <cell r="C21">
            <v>62550</v>
          </cell>
          <cell r="D21">
            <v>46586</v>
          </cell>
          <cell r="E21">
            <v>55998</v>
          </cell>
          <cell r="F21">
            <v>66995</v>
          </cell>
          <cell r="H21">
            <v>10</v>
          </cell>
          <cell r="I21">
            <v>40392</v>
          </cell>
          <cell r="J21">
            <v>67993</v>
          </cell>
          <cell r="K21">
            <v>56743</v>
          </cell>
          <cell r="L21">
            <v>47126</v>
          </cell>
          <cell r="M21">
            <v>56743</v>
          </cell>
          <cell r="N21">
            <v>67993</v>
          </cell>
        </row>
        <row r="22">
          <cell r="A22">
            <v>11</v>
          </cell>
          <cell r="B22">
            <v>44001</v>
          </cell>
          <cell r="C22">
            <v>68805</v>
          </cell>
          <cell r="D22">
            <v>51244</v>
          </cell>
          <cell r="E22">
            <v>61597</v>
          </cell>
          <cell r="F22">
            <v>73695</v>
          </cell>
          <cell r="H22">
            <v>11</v>
          </cell>
          <cell r="I22">
            <v>44431</v>
          </cell>
          <cell r="J22">
            <v>74793</v>
          </cell>
          <cell r="K22">
            <v>62417</v>
          </cell>
          <cell r="L22">
            <v>51838</v>
          </cell>
          <cell r="M22">
            <v>62417</v>
          </cell>
          <cell r="N22">
            <v>74793</v>
          </cell>
        </row>
        <row r="23">
          <cell r="A23">
            <v>12</v>
          </cell>
          <cell r="B23">
            <v>52001</v>
          </cell>
          <cell r="C23">
            <v>81315</v>
          </cell>
          <cell r="D23">
            <v>60562</v>
          </cell>
          <cell r="E23">
            <v>72797</v>
          </cell>
          <cell r="F23">
            <v>87093</v>
          </cell>
          <cell r="H23">
            <v>12</v>
          </cell>
          <cell r="I23">
            <v>52509</v>
          </cell>
          <cell r="J23">
            <v>88391</v>
          </cell>
          <cell r="K23">
            <v>73765</v>
          </cell>
          <cell r="L23">
            <v>61264</v>
          </cell>
          <cell r="M23">
            <v>73765</v>
          </cell>
          <cell r="N23">
            <v>88391</v>
          </cell>
        </row>
        <row r="24">
          <cell r="A24">
            <v>13</v>
          </cell>
          <cell r="B24">
            <v>57220</v>
          </cell>
          <cell r="C24">
            <v>88248</v>
          </cell>
          <cell r="D24">
            <v>65726</v>
          </cell>
          <cell r="E24">
            <v>79004</v>
          </cell>
          <cell r="F24">
            <v>94519</v>
          </cell>
          <cell r="H24">
            <v>13</v>
          </cell>
          <cell r="I24">
            <v>57780</v>
          </cell>
          <cell r="J24">
            <v>95916</v>
          </cell>
          <cell r="K24">
            <v>80045</v>
          </cell>
          <cell r="L24">
            <v>66479</v>
          </cell>
          <cell r="M24">
            <v>80045</v>
          </cell>
          <cell r="N24">
            <v>95916</v>
          </cell>
        </row>
        <row r="25">
          <cell r="A25">
            <v>14</v>
          </cell>
          <cell r="B25">
            <v>62438</v>
          </cell>
          <cell r="C25">
            <v>95181</v>
          </cell>
          <cell r="D25">
            <v>70889</v>
          </cell>
          <cell r="E25">
            <v>85211</v>
          </cell>
          <cell r="F25">
            <v>101945</v>
          </cell>
          <cell r="H25">
            <v>14</v>
          </cell>
          <cell r="I25">
            <v>63052</v>
          </cell>
          <cell r="J25">
            <v>103440</v>
          </cell>
          <cell r="K25">
            <v>86324</v>
          </cell>
          <cell r="L25">
            <v>71695</v>
          </cell>
          <cell r="M25">
            <v>86324</v>
          </cell>
          <cell r="N25">
            <v>103440</v>
          </cell>
        </row>
        <row r="26">
          <cell r="A26">
            <v>15</v>
          </cell>
          <cell r="B26">
            <v>67657</v>
          </cell>
          <cell r="C26">
            <v>102115</v>
          </cell>
          <cell r="D26">
            <v>76053</v>
          </cell>
          <cell r="E26">
            <v>91418</v>
          </cell>
          <cell r="F26">
            <v>109371</v>
          </cell>
          <cell r="H26">
            <v>15</v>
          </cell>
          <cell r="I26">
            <v>68323</v>
          </cell>
          <cell r="J26">
            <v>110965</v>
          </cell>
          <cell r="K26">
            <v>92604</v>
          </cell>
          <cell r="L26">
            <v>76910</v>
          </cell>
          <cell r="M26">
            <v>92604</v>
          </cell>
          <cell r="N26">
            <v>110965</v>
          </cell>
        </row>
        <row r="27">
          <cell r="A27">
            <v>16</v>
          </cell>
          <cell r="B27">
            <v>72875</v>
          </cell>
          <cell r="C27">
            <v>109048</v>
          </cell>
          <cell r="D27">
            <v>81216</v>
          </cell>
          <cell r="E27">
            <v>97624</v>
          </cell>
          <cell r="F27">
            <v>116796</v>
          </cell>
          <cell r="H27">
            <v>16</v>
          </cell>
          <cell r="I27">
            <v>73595</v>
          </cell>
          <cell r="J27">
            <v>118490</v>
          </cell>
          <cell r="K27">
            <v>98883</v>
          </cell>
          <cell r="L27">
            <v>82125</v>
          </cell>
          <cell r="M27">
            <v>98883</v>
          </cell>
          <cell r="N27">
            <v>118490</v>
          </cell>
        </row>
        <row r="28">
          <cell r="A28">
            <v>17</v>
          </cell>
          <cell r="B28">
            <v>78094</v>
          </cell>
          <cell r="C28">
            <v>115981</v>
          </cell>
          <cell r="D28">
            <v>86380</v>
          </cell>
          <cell r="E28">
            <v>103831</v>
          </cell>
          <cell r="F28">
            <v>124222</v>
          </cell>
          <cell r="H28">
            <v>17</v>
          </cell>
          <cell r="I28">
            <v>78866</v>
          </cell>
          <cell r="J28">
            <v>126014</v>
          </cell>
          <cell r="K28">
            <v>105163</v>
          </cell>
          <cell r="L28">
            <v>87340</v>
          </cell>
          <cell r="M28">
            <v>105163</v>
          </cell>
          <cell r="N28">
            <v>126014</v>
          </cell>
        </row>
        <row r="29">
          <cell r="A29">
            <v>18</v>
          </cell>
          <cell r="B29">
            <v>83312</v>
          </cell>
          <cell r="C29">
            <v>122914</v>
          </cell>
          <cell r="D29">
            <v>91544</v>
          </cell>
          <cell r="E29">
            <v>110038</v>
          </cell>
          <cell r="F29">
            <v>131648</v>
          </cell>
          <cell r="H29">
            <v>18</v>
          </cell>
          <cell r="I29">
            <v>84138</v>
          </cell>
          <cell r="J29">
            <v>133539</v>
          </cell>
          <cell r="K29">
            <v>111442</v>
          </cell>
          <cell r="L29">
            <v>92556</v>
          </cell>
          <cell r="M29">
            <v>111442</v>
          </cell>
          <cell r="N29">
            <v>133539</v>
          </cell>
        </row>
        <row r="30">
          <cell r="A30">
            <v>19</v>
          </cell>
          <cell r="B30">
            <v>88531</v>
          </cell>
          <cell r="C30">
            <v>129847</v>
          </cell>
          <cell r="D30">
            <v>96707</v>
          </cell>
          <cell r="E30">
            <v>116245</v>
          </cell>
          <cell r="F30">
            <v>139074</v>
          </cell>
          <cell r="H30">
            <v>19</v>
          </cell>
          <cell r="I30">
            <v>89409</v>
          </cell>
          <cell r="J30">
            <v>141064</v>
          </cell>
          <cell r="K30">
            <v>117722</v>
          </cell>
          <cell r="L30">
            <v>97771</v>
          </cell>
          <cell r="M30">
            <v>117722</v>
          </cell>
          <cell r="N30">
            <v>141064</v>
          </cell>
        </row>
        <row r="31">
          <cell r="A31">
            <v>20</v>
          </cell>
          <cell r="B31">
            <v>93749</v>
          </cell>
          <cell r="C31">
            <v>136780</v>
          </cell>
          <cell r="D31">
            <v>101871</v>
          </cell>
          <cell r="E31">
            <v>122452</v>
          </cell>
          <cell r="F31">
            <v>146500</v>
          </cell>
          <cell r="H31">
            <v>20</v>
          </cell>
          <cell r="I31">
            <v>94680</v>
          </cell>
          <cell r="J31">
            <v>148588</v>
          </cell>
          <cell r="K31">
            <v>124001</v>
          </cell>
          <cell r="L31">
            <v>102986</v>
          </cell>
          <cell r="M31">
            <v>124001</v>
          </cell>
          <cell r="N31">
            <v>148588</v>
          </cell>
        </row>
        <row r="32">
          <cell r="A32">
            <v>21</v>
          </cell>
          <cell r="B32">
            <v>98968</v>
          </cell>
          <cell r="C32">
            <v>143714</v>
          </cell>
          <cell r="D32">
            <v>107034</v>
          </cell>
          <cell r="E32">
            <v>128659</v>
          </cell>
          <cell r="F32">
            <v>153926</v>
          </cell>
          <cell r="H32">
            <v>21</v>
          </cell>
          <cell r="I32">
            <v>99952</v>
          </cell>
          <cell r="J32">
            <v>156113</v>
          </cell>
          <cell r="K32">
            <v>130281</v>
          </cell>
          <cell r="L32">
            <v>108201</v>
          </cell>
          <cell r="M32">
            <v>130281</v>
          </cell>
          <cell r="N32">
            <v>156113</v>
          </cell>
        </row>
        <row r="33">
          <cell r="A33">
            <v>22</v>
          </cell>
          <cell r="B33">
            <v>104186</v>
          </cell>
          <cell r="C33">
            <v>150647</v>
          </cell>
          <cell r="D33">
            <v>112198</v>
          </cell>
          <cell r="E33">
            <v>134865</v>
          </cell>
          <cell r="F33">
            <v>161351</v>
          </cell>
          <cell r="H33">
            <v>22</v>
          </cell>
          <cell r="I33">
            <v>105223</v>
          </cell>
          <cell r="J33">
            <v>163638</v>
          </cell>
          <cell r="K33">
            <v>136560</v>
          </cell>
          <cell r="L33">
            <v>113417</v>
          </cell>
          <cell r="M33">
            <v>136560</v>
          </cell>
          <cell r="N33">
            <v>163638</v>
          </cell>
        </row>
        <row r="34">
          <cell r="A34">
            <v>23</v>
          </cell>
          <cell r="B34">
            <v>109405</v>
          </cell>
          <cell r="C34">
            <v>157580</v>
          </cell>
          <cell r="D34">
            <v>117361</v>
          </cell>
          <cell r="E34">
            <v>141072</v>
          </cell>
          <cell r="F34">
            <v>168777</v>
          </cell>
          <cell r="H34">
            <v>23</v>
          </cell>
          <cell r="I34">
            <v>110495</v>
          </cell>
          <cell r="J34">
            <v>171162</v>
          </cell>
          <cell r="K34">
            <v>142840</v>
          </cell>
          <cell r="L34">
            <v>118632</v>
          </cell>
          <cell r="M34">
            <v>142840</v>
          </cell>
          <cell r="N34">
            <v>171162</v>
          </cell>
        </row>
        <row r="35">
          <cell r="A35">
            <v>24</v>
          </cell>
          <cell r="B35">
            <v>114623</v>
          </cell>
          <cell r="C35">
            <v>164513</v>
          </cell>
          <cell r="D35">
            <v>122525</v>
          </cell>
          <cell r="E35">
            <v>147279</v>
          </cell>
          <cell r="F35">
            <v>176203</v>
          </cell>
          <cell r="H35">
            <v>24</v>
          </cell>
          <cell r="I35">
            <v>115766</v>
          </cell>
          <cell r="J35">
            <v>178687</v>
          </cell>
          <cell r="K35">
            <v>149119</v>
          </cell>
          <cell r="L35">
            <v>123847</v>
          </cell>
          <cell r="M35">
            <v>149119</v>
          </cell>
          <cell r="N35">
            <v>178687</v>
          </cell>
        </row>
        <row r="36">
          <cell r="A36">
            <v>25</v>
          </cell>
          <cell r="B36">
            <v>120190</v>
          </cell>
          <cell r="C36">
            <v>171607</v>
          </cell>
          <cell r="D36">
            <v>127808</v>
          </cell>
          <cell r="E36">
            <v>153630</v>
          </cell>
          <cell r="F36">
            <v>183801</v>
          </cell>
          <cell r="H36">
            <v>25</v>
          </cell>
          <cell r="I36">
            <v>121386</v>
          </cell>
          <cell r="J36">
            <v>186374</v>
          </cell>
          <cell r="K36">
            <v>155534</v>
          </cell>
          <cell r="L36">
            <v>129175</v>
          </cell>
          <cell r="M36">
            <v>155534</v>
          </cell>
          <cell r="N36">
            <v>186374</v>
          </cell>
        </row>
        <row r="37">
          <cell r="A37">
            <v>26</v>
          </cell>
          <cell r="B37">
            <v>125756</v>
          </cell>
          <cell r="C37">
            <v>178700</v>
          </cell>
          <cell r="D37">
            <v>133092</v>
          </cell>
          <cell r="E37">
            <v>159980</v>
          </cell>
          <cell r="F37">
            <v>191399</v>
          </cell>
          <cell r="H37">
            <v>26</v>
          </cell>
          <cell r="I37">
            <v>127007</v>
          </cell>
          <cell r="J37">
            <v>194060</v>
          </cell>
          <cell r="K37">
            <v>161949</v>
          </cell>
          <cell r="L37">
            <v>134502</v>
          </cell>
          <cell r="M37">
            <v>161949</v>
          </cell>
          <cell r="N37">
            <v>194060</v>
          </cell>
        </row>
        <row r="38">
          <cell r="A38">
            <v>27</v>
          </cell>
          <cell r="B38">
            <v>131323</v>
          </cell>
          <cell r="C38">
            <v>185794</v>
          </cell>
          <cell r="D38">
            <v>138375</v>
          </cell>
          <cell r="E38">
            <v>166331</v>
          </cell>
          <cell r="F38">
            <v>198996</v>
          </cell>
          <cell r="H38">
            <v>27</v>
          </cell>
          <cell r="I38">
            <v>132627</v>
          </cell>
          <cell r="J38">
            <v>201747</v>
          </cell>
          <cell r="K38">
            <v>168363</v>
          </cell>
          <cell r="L38">
            <v>139830</v>
          </cell>
          <cell r="M38">
            <v>168363</v>
          </cell>
          <cell r="N38">
            <v>201747</v>
          </cell>
        </row>
        <row r="39">
          <cell r="A39">
            <v>28</v>
          </cell>
          <cell r="B39">
            <v>136890</v>
          </cell>
          <cell r="C39">
            <v>192888</v>
          </cell>
          <cell r="D39">
            <v>143658</v>
          </cell>
          <cell r="E39">
            <v>172681</v>
          </cell>
          <cell r="F39">
            <v>206594</v>
          </cell>
          <cell r="H39">
            <v>28</v>
          </cell>
          <cell r="I39">
            <v>138247</v>
          </cell>
          <cell r="J39">
            <v>209433</v>
          </cell>
          <cell r="K39">
            <v>174778</v>
          </cell>
          <cell r="L39">
            <v>145157</v>
          </cell>
          <cell r="M39">
            <v>174778</v>
          </cell>
          <cell r="N39">
            <v>209433</v>
          </cell>
        </row>
        <row r="40">
          <cell r="A40">
            <v>29</v>
          </cell>
          <cell r="B40">
            <v>142456</v>
          </cell>
          <cell r="C40">
            <v>199981</v>
          </cell>
          <cell r="D40">
            <v>148941</v>
          </cell>
          <cell r="E40">
            <v>179032</v>
          </cell>
          <cell r="F40">
            <v>214192</v>
          </cell>
          <cell r="H40">
            <v>29</v>
          </cell>
          <cell r="I40">
            <v>143867</v>
          </cell>
          <cell r="J40">
            <v>217120</v>
          </cell>
          <cell r="K40">
            <v>181193</v>
          </cell>
          <cell r="L40">
            <v>150485</v>
          </cell>
          <cell r="M40">
            <v>181193</v>
          </cell>
          <cell r="N40">
            <v>217120</v>
          </cell>
        </row>
        <row r="41">
          <cell r="A41">
            <v>30</v>
          </cell>
          <cell r="B41">
            <v>148023</v>
          </cell>
          <cell r="C41">
            <v>207075</v>
          </cell>
          <cell r="D41">
            <v>154225</v>
          </cell>
          <cell r="E41">
            <v>185383</v>
          </cell>
          <cell r="F41">
            <v>221790</v>
          </cell>
          <cell r="H41">
            <v>30</v>
          </cell>
          <cell r="I41">
            <v>149488</v>
          </cell>
          <cell r="J41">
            <v>224807</v>
          </cell>
          <cell r="K41">
            <v>187608</v>
          </cell>
          <cell r="L41">
            <v>155813</v>
          </cell>
          <cell r="M41">
            <v>187608</v>
          </cell>
          <cell r="N41">
            <v>224807</v>
          </cell>
        </row>
        <row r="42">
          <cell r="A42">
            <v>31</v>
          </cell>
          <cell r="B42">
            <v>153590</v>
          </cell>
          <cell r="C42">
            <v>214169</v>
          </cell>
          <cell r="D42">
            <v>159508</v>
          </cell>
          <cell r="E42">
            <v>191733</v>
          </cell>
          <cell r="F42">
            <v>229387</v>
          </cell>
          <cell r="H42">
            <v>31</v>
          </cell>
          <cell r="I42">
            <v>155108</v>
          </cell>
          <cell r="J42">
            <v>232493</v>
          </cell>
          <cell r="K42">
            <v>194022</v>
          </cell>
          <cell r="L42">
            <v>161140</v>
          </cell>
          <cell r="M42">
            <v>194022</v>
          </cell>
          <cell r="N42">
            <v>232493</v>
          </cell>
        </row>
        <row r="43">
          <cell r="A43">
            <v>32</v>
          </cell>
          <cell r="B43">
            <v>159156</v>
          </cell>
          <cell r="C43">
            <v>221262</v>
          </cell>
          <cell r="D43">
            <v>164791</v>
          </cell>
          <cell r="E43">
            <v>198084</v>
          </cell>
          <cell r="F43">
            <v>236985</v>
          </cell>
          <cell r="H43">
            <v>32</v>
          </cell>
          <cell r="I43">
            <v>160728</v>
          </cell>
          <cell r="J43">
            <v>240180</v>
          </cell>
          <cell r="K43">
            <v>200437</v>
          </cell>
          <cell r="L43">
            <v>166468</v>
          </cell>
          <cell r="M43">
            <v>200437</v>
          </cell>
          <cell r="N43">
            <v>240180</v>
          </cell>
        </row>
        <row r="44">
          <cell r="A44">
            <v>33</v>
          </cell>
          <cell r="B44">
            <v>164723</v>
          </cell>
          <cell r="C44">
            <v>228356</v>
          </cell>
          <cell r="D44">
            <v>170074</v>
          </cell>
          <cell r="E44">
            <v>204434</v>
          </cell>
          <cell r="F44">
            <v>244583</v>
          </cell>
          <cell r="H44">
            <v>33</v>
          </cell>
          <cell r="I44">
            <v>166348</v>
          </cell>
          <cell r="J44">
            <v>247866</v>
          </cell>
          <cell r="K44">
            <v>206852</v>
          </cell>
          <cell r="L44">
            <v>171795</v>
          </cell>
          <cell r="M44">
            <v>206852</v>
          </cell>
          <cell r="N44">
            <v>247866</v>
          </cell>
        </row>
        <row r="45">
          <cell r="A45">
            <v>34</v>
          </cell>
          <cell r="B45">
            <v>170290</v>
          </cell>
          <cell r="C45">
            <v>235450</v>
          </cell>
          <cell r="D45">
            <v>175358</v>
          </cell>
          <cell r="E45">
            <v>210785</v>
          </cell>
          <cell r="F45">
            <v>252181</v>
          </cell>
          <cell r="H45">
            <v>34</v>
          </cell>
          <cell r="I45">
            <v>171969</v>
          </cell>
          <cell r="J45">
            <v>255553</v>
          </cell>
          <cell r="K45">
            <v>213267</v>
          </cell>
          <cell r="L45">
            <v>177123</v>
          </cell>
          <cell r="M45">
            <v>213267</v>
          </cell>
          <cell r="N45">
            <v>255553</v>
          </cell>
        </row>
        <row r="46">
          <cell r="A46">
            <v>35</v>
          </cell>
          <cell r="B46">
            <v>175856</v>
          </cell>
          <cell r="C46">
            <v>242543</v>
          </cell>
          <cell r="D46">
            <v>180641</v>
          </cell>
          <cell r="E46">
            <v>217135</v>
          </cell>
          <cell r="F46">
            <v>259778</v>
          </cell>
          <cell r="H46">
            <v>35</v>
          </cell>
          <cell r="I46">
            <v>177589</v>
          </cell>
          <cell r="J46">
            <v>263239</v>
          </cell>
          <cell r="K46">
            <v>219681</v>
          </cell>
          <cell r="L46">
            <v>182450</v>
          </cell>
          <cell r="M46">
            <v>219681</v>
          </cell>
          <cell r="N46">
            <v>263239</v>
          </cell>
        </row>
        <row r="47">
          <cell r="A47">
            <v>36</v>
          </cell>
          <cell r="B47">
            <v>181423</v>
          </cell>
          <cell r="C47">
            <v>249637</v>
          </cell>
          <cell r="D47">
            <v>185924</v>
          </cell>
          <cell r="E47">
            <v>223486</v>
          </cell>
          <cell r="F47">
            <v>267376</v>
          </cell>
          <cell r="H47">
            <v>36</v>
          </cell>
          <cell r="I47">
            <v>183209</v>
          </cell>
          <cell r="J47">
            <v>270926</v>
          </cell>
          <cell r="K47">
            <v>226096</v>
          </cell>
          <cell r="L47">
            <v>187778</v>
          </cell>
          <cell r="M47">
            <v>226096</v>
          </cell>
          <cell r="N47">
            <v>270926</v>
          </cell>
        </row>
        <row r="48">
          <cell r="A48">
            <v>37</v>
          </cell>
          <cell r="B48">
            <v>187415</v>
          </cell>
          <cell r="C48">
            <v>256895</v>
          </cell>
          <cell r="D48">
            <v>191330</v>
          </cell>
          <cell r="E48">
            <v>229984</v>
          </cell>
          <cell r="F48">
            <v>275150</v>
          </cell>
          <cell r="H48">
            <v>37</v>
          </cell>
          <cell r="I48">
            <v>189246</v>
          </cell>
          <cell r="J48">
            <v>278778</v>
          </cell>
          <cell r="K48">
            <v>232649</v>
          </cell>
          <cell r="L48">
            <v>193220</v>
          </cell>
          <cell r="M48">
            <v>232649</v>
          </cell>
          <cell r="N48">
            <v>278778</v>
          </cell>
        </row>
        <row r="49">
          <cell r="A49">
            <v>38</v>
          </cell>
          <cell r="B49">
            <v>193407</v>
          </cell>
          <cell r="C49">
            <v>264153</v>
          </cell>
          <cell r="D49">
            <v>196735</v>
          </cell>
          <cell r="E49">
            <v>236481</v>
          </cell>
          <cell r="F49">
            <v>282923</v>
          </cell>
          <cell r="H49">
            <v>38</v>
          </cell>
          <cell r="I49">
            <v>195282</v>
          </cell>
          <cell r="J49">
            <v>286630</v>
          </cell>
          <cell r="K49">
            <v>239202</v>
          </cell>
          <cell r="L49">
            <v>198663</v>
          </cell>
          <cell r="M49">
            <v>239202</v>
          </cell>
          <cell r="N49">
            <v>286630</v>
          </cell>
        </row>
        <row r="50">
          <cell r="A50">
            <v>39</v>
          </cell>
          <cell r="B50">
            <v>199399</v>
          </cell>
          <cell r="C50">
            <v>271411</v>
          </cell>
          <cell r="D50">
            <v>202141</v>
          </cell>
          <cell r="E50">
            <v>242979</v>
          </cell>
          <cell r="F50">
            <v>290697</v>
          </cell>
          <cell r="H50">
            <v>39</v>
          </cell>
          <cell r="I50">
            <v>201319</v>
          </cell>
          <cell r="J50">
            <v>294483</v>
          </cell>
          <cell r="K50">
            <v>245755</v>
          </cell>
          <cell r="L50">
            <v>204105</v>
          </cell>
          <cell r="M50">
            <v>245755</v>
          </cell>
          <cell r="N50">
            <v>294483</v>
          </cell>
        </row>
        <row r="51">
          <cell r="A51">
            <v>40</v>
          </cell>
          <cell r="B51">
            <v>205391</v>
          </cell>
          <cell r="C51">
            <v>278668</v>
          </cell>
          <cell r="D51">
            <v>207546</v>
          </cell>
          <cell r="E51">
            <v>249476</v>
          </cell>
          <cell r="F51">
            <v>298471</v>
          </cell>
          <cell r="H51">
            <v>40</v>
          </cell>
          <cell r="I51">
            <v>207356</v>
          </cell>
          <cell r="J51">
            <v>302335</v>
          </cell>
          <cell r="K51">
            <v>252308</v>
          </cell>
          <cell r="L51">
            <v>209547</v>
          </cell>
          <cell r="M51">
            <v>252308</v>
          </cell>
          <cell r="N51">
            <v>302335</v>
          </cell>
        </row>
        <row r="52">
          <cell r="A52">
            <v>41</v>
          </cell>
          <cell r="B52">
            <v>211383</v>
          </cell>
          <cell r="C52">
            <v>285926</v>
          </cell>
          <cell r="D52">
            <v>212952</v>
          </cell>
          <cell r="E52">
            <v>255974</v>
          </cell>
          <cell r="F52">
            <v>306244</v>
          </cell>
          <cell r="H52">
            <v>41</v>
          </cell>
          <cell r="I52">
            <v>213392</v>
          </cell>
          <cell r="J52">
            <v>310187</v>
          </cell>
          <cell r="K52">
            <v>258861</v>
          </cell>
          <cell r="L52">
            <v>214989</v>
          </cell>
          <cell r="M52">
            <v>258861</v>
          </cell>
          <cell r="N52">
            <v>310187</v>
          </cell>
        </row>
        <row r="53">
          <cell r="A53">
            <v>42</v>
          </cell>
          <cell r="B53">
            <v>217376</v>
          </cell>
          <cell r="C53">
            <v>293184</v>
          </cell>
          <cell r="D53">
            <v>218357</v>
          </cell>
          <cell r="E53">
            <v>262472</v>
          </cell>
          <cell r="F53">
            <v>314018</v>
          </cell>
          <cell r="H53">
            <v>42</v>
          </cell>
          <cell r="I53">
            <v>219429</v>
          </cell>
          <cell r="J53">
            <v>318039</v>
          </cell>
          <cell r="K53">
            <v>265414</v>
          </cell>
          <cell r="L53">
            <v>220432</v>
          </cell>
          <cell r="M53">
            <v>265414</v>
          </cell>
          <cell r="N53">
            <v>318039</v>
          </cell>
        </row>
        <row r="54">
          <cell r="A54">
            <v>43</v>
          </cell>
          <cell r="B54">
            <v>223368</v>
          </cell>
          <cell r="C54">
            <v>300442</v>
          </cell>
          <cell r="D54">
            <v>223763</v>
          </cell>
          <cell r="E54">
            <v>268969</v>
          </cell>
          <cell r="F54">
            <v>321792</v>
          </cell>
          <cell r="H54">
            <v>43</v>
          </cell>
          <cell r="I54">
            <v>225466</v>
          </cell>
          <cell r="J54">
            <v>325891</v>
          </cell>
          <cell r="K54">
            <v>271966</v>
          </cell>
          <cell r="L54">
            <v>225874</v>
          </cell>
          <cell r="M54">
            <v>271966</v>
          </cell>
          <cell r="N54">
            <v>325891</v>
          </cell>
        </row>
        <row r="55">
          <cell r="A55">
            <v>44</v>
          </cell>
          <cell r="B55">
            <v>229360</v>
          </cell>
          <cell r="C55">
            <v>307700</v>
          </cell>
          <cell r="D55">
            <v>229168</v>
          </cell>
          <cell r="E55">
            <v>275467</v>
          </cell>
          <cell r="F55">
            <v>329565</v>
          </cell>
          <cell r="H55">
            <v>44</v>
          </cell>
          <cell r="I55">
            <v>231502</v>
          </cell>
          <cell r="J55">
            <v>333743</v>
          </cell>
          <cell r="K55">
            <v>278519</v>
          </cell>
          <cell r="L55">
            <v>231316</v>
          </cell>
          <cell r="M55">
            <v>278519</v>
          </cell>
          <cell r="N55">
            <v>333743</v>
          </cell>
        </row>
        <row r="56">
          <cell r="A56">
            <v>45</v>
          </cell>
          <cell r="B56">
            <v>235352</v>
          </cell>
          <cell r="C56">
            <v>314958</v>
          </cell>
          <cell r="D56">
            <v>234574</v>
          </cell>
          <cell r="E56">
            <v>281964</v>
          </cell>
          <cell r="F56">
            <v>337339</v>
          </cell>
          <cell r="H56">
            <v>45</v>
          </cell>
          <cell r="I56">
            <v>237539</v>
          </cell>
          <cell r="J56">
            <v>341596</v>
          </cell>
          <cell r="K56">
            <v>285072</v>
          </cell>
          <cell r="L56">
            <v>236758</v>
          </cell>
          <cell r="M56">
            <v>285072</v>
          </cell>
          <cell r="N56">
            <v>341496</v>
          </cell>
        </row>
        <row r="57">
          <cell r="A57">
            <v>46</v>
          </cell>
          <cell r="B57">
            <v>241344</v>
          </cell>
          <cell r="C57">
            <v>322215</v>
          </cell>
          <cell r="D57">
            <v>239979</v>
          </cell>
          <cell r="E57">
            <v>288462</v>
          </cell>
          <cell r="F57">
            <v>345113</v>
          </cell>
          <cell r="H57">
            <v>46</v>
          </cell>
          <cell r="I57">
            <v>243576</v>
          </cell>
          <cell r="J57">
            <v>349448</v>
          </cell>
          <cell r="K57">
            <v>291625</v>
          </cell>
          <cell r="L57">
            <v>242201</v>
          </cell>
          <cell r="M57">
            <v>291625</v>
          </cell>
          <cell r="N57">
            <v>349448</v>
          </cell>
        </row>
        <row r="58">
          <cell r="A58">
            <v>47</v>
          </cell>
          <cell r="B58">
            <v>247336</v>
          </cell>
          <cell r="C58">
            <v>329473</v>
          </cell>
          <cell r="D58">
            <v>245385</v>
          </cell>
          <cell r="E58">
            <v>294959</v>
          </cell>
          <cell r="F58">
            <v>352886</v>
          </cell>
          <cell r="H58">
            <v>47</v>
          </cell>
          <cell r="I58">
            <v>249612</v>
          </cell>
          <cell r="J58">
            <v>357300</v>
          </cell>
          <cell r="K58">
            <v>298178</v>
          </cell>
          <cell r="L58">
            <v>247643</v>
          </cell>
          <cell r="M58">
            <v>298178</v>
          </cell>
          <cell r="N58">
            <v>357300</v>
          </cell>
        </row>
        <row r="59">
          <cell r="A59">
            <v>48</v>
          </cell>
          <cell r="B59">
            <v>253328</v>
          </cell>
          <cell r="C59">
            <v>336731</v>
          </cell>
          <cell r="D59">
            <v>250790</v>
          </cell>
          <cell r="E59">
            <v>301457</v>
          </cell>
          <cell r="F59">
            <v>360660</v>
          </cell>
          <cell r="H59">
            <v>48</v>
          </cell>
          <cell r="I59">
            <v>255649</v>
          </cell>
          <cell r="J59">
            <v>365152</v>
          </cell>
          <cell r="K59">
            <v>304731</v>
          </cell>
          <cell r="L59">
            <v>253085</v>
          </cell>
          <cell r="M59">
            <v>304731</v>
          </cell>
          <cell r="N59">
            <v>365152</v>
          </cell>
        </row>
        <row r="60">
          <cell r="A60">
            <v>49</v>
          </cell>
          <cell r="B60">
            <v>259396</v>
          </cell>
          <cell r="C60">
            <v>344157</v>
          </cell>
          <cell r="D60">
            <v>256321</v>
          </cell>
          <cell r="E60">
            <v>308105</v>
          </cell>
          <cell r="F60">
            <v>368614</v>
          </cell>
          <cell r="H60">
            <v>49</v>
          </cell>
          <cell r="I60">
            <v>261753</v>
          </cell>
          <cell r="J60">
            <v>373173</v>
          </cell>
          <cell r="K60">
            <v>311425</v>
          </cell>
          <cell r="L60">
            <v>258645</v>
          </cell>
          <cell r="M60">
            <v>311425</v>
          </cell>
          <cell r="N60">
            <v>373173</v>
          </cell>
        </row>
        <row r="61">
          <cell r="A61">
            <v>50</v>
          </cell>
          <cell r="B61">
            <v>265464</v>
          </cell>
          <cell r="C61">
            <v>351583</v>
          </cell>
          <cell r="D61">
            <v>261851</v>
          </cell>
          <cell r="E61">
            <v>314753</v>
          </cell>
          <cell r="F61">
            <v>376567</v>
          </cell>
          <cell r="H61">
            <v>50</v>
          </cell>
          <cell r="I61">
            <v>267857</v>
          </cell>
          <cell r="J61">
            <v>381195</v>
          </cell>
          <cell r="K61">
            <v>318119</v>
          </cell>
          <cell r="L61">
            <v>264204</v>
          </cell>
          <cell r="M61">
            <v>318119</v>
          </cell>
          <cell r="N61">
            <v>381195</v>
          </cell>
        </row>
        <row r="62">
          <cell r="A62">
            <v>51</v>
          </cell>
          <cell r="B62">
            <v>271532</v>
          </cell>
          <cell r="C62">
            <v>359009</v>
          </cell>
          <cell r="D62">
            <v>267382</v>
          </cell>
          <cell r="E62">
            <v>321401</v>
          </cell>
          <cell r="F62">
            <v>384521</v>
          </cell>
          <cell r="H62">
            <v>51</v>
          </cell>
          <cell r="I62">
            <v>273960</v>
          </cell>
          <cell r="J62">
            <v>389216</v>
          </cell>
          <cell r="K62">
            <v>324813</v>
          </cell>
          <cell r="L62">
            <v>269764</v>
          </cell>
          <cell r="M62">
            <v>324813</v>
          </cell>
          <cell r="N62">
            <v>389216</v>
          </cell>
        </row>
        <row r="63">
          <cell r="A63">
            <v>52</v>
          </cell>
          <cell r="B63">
            <v>277600</v>
          </cell>
          <cell r="C63">
            <v>366434</v>
          </cell>
          <cell r="D63">
            <v>272913</v>
          </cell>
          <cell r="E63">
            <v>328049</v>
          </cell>
          <cell r="F63">
            <v>392474</v>
          </cell>
          <cell r="H63">
            <v>52</v>
          </cell>
          <cell r="I63">
            <v>280064</v>
          </cell>
          <cell r="J63">
            <v>397237</v>
          </cell>
          <cell r="K63">
            <v>331507</v>
          </cell>
          <cell r="L63">
            <v>275323</v>
          </cell>
          <cell r="M63">
            <v>331507</v>
          </cell>
          <cell r="N63">
            <v>397237</v>
          </cell>
        </row>
        <row r="64">
          <cell r="A64">
            <v>53</v>
          </cell>
          <cell r="B64">
            <v>283668</v>
          </cell>
          <cell r="C64">
            <v>373860</v>
          </cell>
          <cell r="D64">
            <v>278443</v>
          </cell>
          <cell r="E64">
            <v>334697</v>
          </cell>
          <cell r="F64">
            <v>400428</v>
          </cell>
          <cell r="H64">
            <v>53</v>
          </cell>
          <cell r="I64">
            <v>286168</v>
          </cell>
          <cell r="J64">
            <v>405258</v>
          </cell>
          <cell r="K64">
            <v>338201</v>
          </cell>
          <cell r="L64">
            <v>280883</v>
          </cell>
          <cell r="M64">
            <v>338201</v>
          </cell>
          <cell r="N64">
            <v>405258</v>
          </cell>
        </row>
        <row r="65">
          <cell r="A65">
            <v>54</v>
          </cell>
          <cell r="B65">
            <v>289736</v>
          </cell>
          <cell r="C65">
            <v>381286</v>
          </cell>
          <cell r="D65">
            <v>283974</v>
          </cell>
          <cell r="E65">
            <v>341345</v>
          </cell>
          <cell r="F65">
            <v>408381</v>
          </cell>
          <cell r="H65">
            <v>54</v>
          </cell>
          <cell r="I65">
            <v>292272</v>
          </cell>
          <cell r="J65">
            <v>413280</v>
          </cell>
          <cell r="K65">
            <v>344895</v>
          </cell>
          <cell r="L65">
            <v>286442</v>
          </cell>
          <cell r="M65">
            <v>344895</v>
          </cell>
          <cell r="N65">
            <v>413280</v>
          </cell>
        </row>
        <row r="66">
          <cell r="A66">
            <v>55</v>
          </cell>
          <cell r="B66">
            <v>295803</v>
          </cell>
          <cell r="C66">
            <v>388712</v>
          </cell>
          <cell r="D66">
            <v>289505</v>
          </cell>
          <cell r="E66">
            <v>347993</v>
          </cell>
          <cell r="F66">
            <v>416335</v>
          </cell>
          <cell r="H66">
            <v>55</v>
          </cell>
          <cell r="I66">
            <v>298375</v>
          </cell>
          <cell r="J66">
            <v>421301</v>
          </cell>
          <cell r="K66">
            <v>351589</v>
          </cell>
          <cell r="L66">
            <v>292002</v>
          </cell>
          <cell r="M66">
            <v>351589</v>
          </cell>
          <cell r="N66">
            <v>421301</v>
          </cell>
        </row>
        <row r="67">
          <cell r="A67">
            <v>56</v>
          </cell>
          <cell r="B67">
            <v>301871</v>
          </cell>
          <cell r="C67">
            <v>396138</v>
          </cell>
          <cell r="D67">
            <v>295035</v>
          </cell>
          <cell r="E67">
            <v>354641</v>
          </cell>
          <cell r="F67">
            <v>424288</v>
          </cell>
          <cell r="H67">
            <v>56</v>
          </cell>
          <cell r="I67">
            <v>304479</v>
          </cell>
          <cell r="J67">
            <v>429322</v>
          </cell>
          <cell r="K67">
            <v>358283</v>
          </cell>
          <cell r="L67">
            <v>297561</v>
          </cell>
          <cell r="M67">
            <v>358283</v>
          </cell>
          <cell r="N67">
            <v>429322</v>
          </cell>
        </row>
        <row r="68">
          <cell r="A68">
            <v>57</v>
          </cell>
          <cell r="B68">
            <v>307939</v>
          </cell>
          <cell r="C68">
            <v>403564</v>
          </cell>
          <cell r="D68">
            <v>300566</v>
          </cell>
          <cell r="E68">
            <v>361289</v>
          </cell>
          <cell r="F68">
            <v>432242</v>
          </cell>
          <cell r="H68">
            <v>57</v>
          </cell>
          <cell r="I68">
            <v>310583</v>
          </cell>
          <cell r="J68">
            <v>437343</v>
          </cell>
          <cell r="K68">
            <v>364977</v>
          </cell>
          <cell r="L68">
            <v>303121</v>
          </cell>
          <cell r="M68">
            <v>364977</v>
          </cell>
          <cell r="N68">
            <v>437343</v>
          </cell>
        </row>
        <row r="69">
          <cell r="A69">
            <v>58</v>
          </cell>
          <cell r="B69">
            <v>314007</v>
          </cell>
          <cell r="C69">
            <v>410989</v>
          </cell>
          <cell r="D69">
            <v>306097</v>
          </cell>
          <cell r="E69">
            <v>367937</v>
          </cell>
          <cell r="F69">
            <v>440195</v>
          </cell>
          <cell r="H69">
            <v>58</v>
          </cell>
          <cell r="I69">
            <v>316687</v>
          </cell>
          <cell r="J69">
            <v>445365</v>
          </cell>
          <cell r="K69">
            <v>371671</v>
          </cell>
          <cell r="L69">
            <v>308680</v>
          </cell>
          <cell r="M69">
            <v>371671</v>
          </cell>
          <cell r="N69">
            <v>445365</v>
          </cell>
        </row>
        <row r="70">
          <cell r="A70">
            <v>59</v>
          </cell>
          <cell r="B70">
            <v>320075</v>
          </cell>
          <cell r="C70">
            <v>418415</v>
          </cell>
          <cell r="D70">
            <v>311627</v>
          </cell>
          <cell r="E70">
            <v>374585</v>
          </cell>
          <cell r="F70">
            <v>448149</v>
          </cell>
          <cell r="H70">
            <v>59</v>
          </cell>
          <cell r="I70">
            <v>322790</v>
          </cell>
          <cell r="J70">
            <v>453386</v>
          </cell>
          <cell r="K70">
            <v>378365</v>
          </cell>
          <cell r="L70">
            <v>314240</v>
          </cell>
          <cell r="M70">
            <v>378365</v>
          </cell>
          <cell r="N70">
            <v>453386</v>
          </cell>
        </row>
        <row r="71">
          <cell r="A71">
            <v>60</v>
          </cell>
          <cell r="B71">
            <v>326143</v>
          </cell>
          <cell r="C71">
            <v>425841</v>
          </cell>
          <cell r="D71">
            <v>317158</v>
          </cell>
          <cell r="E71">
            <v>381233</v>
          </cell>
          <cell r="F71">
            <v>456102</v>
          </cell>
          <cell r="H71">
            <v>60</v>
          </cell>
          <cell r="I71">
            <v>328894</v>
          </cell>
          <cell r="J71">
            <v>461407</v>
          </cell>
          <cell r="K71">
            <v>385059</v>
          </cell>
          <cell r="L71">
            <v>319799</v>
          </cell>
          <cell r="M71">
            <v>385059</v>
          </cell>
          <cell r="N71">
            <v>461407</v>
          </cell>
        </row>
        <row r="72">
          <cell r="A72">
            <v>61</v>
          </cell>
          <cell r="B72">
            <v>332351</v>
          </cell>
          <cell r="C72">
            <v>433439</v>
          </cell>
          <cell r="D72">
            <v>322817</v>
          </cell>
          <cell r="E72">
            <v>388035</v>
          </cell>
          <cell r="F72">
            <v>464240</v>
          </cell>
          <cell r="H72">
            <v>61</v>
          </cell>
          <cell r="I72">
            <v>335129</v>
          </cell>
          <cell r="J72">
            <v>469601</v>
          </cell>
          <cell r="K72">
            <v>391897</v>
          </cell>
          <cell r="L72">
            <v>325478</v>
          </cell>
          <cell r="M72">
            <v>391897</v>
          </cell>
          <cell r="N72">
            <v>469601</v>
          </cell>
        </row>
        <row r="73">
          <cell r="A73">
            <v>62</v>
          </cell>
          <cell r="B73">
            <v>338560</v>
          </cell>
          <cell r="C73">
            <v>441036</v>
          </cell>
          <cell r="D73">
            <v>328475</v>
          </cell>
          <cell r="E73">
            <v>394837</v>
          </cell>
          <cell r="F73">
            <v>472377</v>
          </cell>
          <cell r="H73">
            <v>62</v>
          </cell>
          <cell r="I73">
            <v>341365</v>
          </cell>
          <cell r="J73">
            <v>477795</v>
          </cell>
          <cell r="K73">
            <v>398735</v>
          </cell>
          <cell r="L73">
            <v>331158</v>
          </cell>
          <cell r="M73">
            <v>398735</v>
          </cell>
          <cell r="N73">
            <v>477795</v>
          </cell>
        </row>
        <row r="74">
          <cell r="A74">
            <v>63</v>
          </cell>
          <cell r="B74">
            <v>344768</v>
          </cell>
          <cell r="C74">
            <v>448634</v>
          </cell>
          <cell r="D74">
            <v>334134</v>
          </cell>
          <cell r="E74">
            <v>401638</v>
          </cell>
          <cell r="F74">
            <v>480515</v>
          </cell>
          <cell r="H74">
            <v>63</v>
          </cell>
          <cell r="I74">
            <v>347600</v>
          </cell>
          <cell r="J74">
            <v>485989</v>
          </cell>
          <cell r="K74">
            <v>405573</v>
          </cell>
          <cell r="L74">
            <v>336837</v>
          </cell>
          <cell r="M74">
            <v>405573</v>
          </cell>
          <cell r="N74">
            <v>485989</v>
          </cell>
        </row>
        <row r="75">
          <cell r="A75">
            <v>64</v>
          </cell>
          <cell r="B75">
            <v>350976</v>
          </cell>
          <cell r="C75">
            <v>456232</v>
          </cell>
          <cell r="D75">
            <v>339792</v>
          </cell>
          <cell r="E75">
            <v>408440</v>
          </cell>
          <cell r="F75">
            <v>488653</v>
          </cell>
          <cell r="H75">
            <v>64</v>
          </cell>
          <cell r="I75">
            <v>353835</v>
          </cell>
          <cell r="J75">
            <v>494183</v>
          </cell>
          <cell r="K75">
            <v>412411</v>
          </cell>
          <cell r="L75">
            <v>342516</v>
          </cell>
          <cell r="M75">
            <v>412411</v>
          </cell>
          <cell r="N75">
            <v>494183</v>
          </cell>
        </row>
        <row r="76">
          <cell r="A76">
            <v>65</v>
          </cell>
          <cell r="B76">
            <v>357185</v>
          </cell>
          <cell r="C76">
            <v>463829</v>
          </cell>
          <cell r="D76">
            <v>345451</v>
          </cell>
          <cell r="E76">
            <v>415242</v>
          </cell>
          <cell r="F76">
            <v>496790</v>
          </cell>
          <cell r="H76">
            <v>65</v>
          </cell>
          <cell r="I76">
            <v>360070</v>
          </cell>
          <cell r="J76">
            <v>502377</v>
          </cell>
          <cell r="K76">
            <v>419249</v>
          </cell>
          <cell r="L76">
            <v>348195</v>
          </cell>
          <cell r="M76">
            <v>419249</v>
          </cell>
          <cell r="N76">
            <v>502377</v>
          </cell>
        </row>
        <row r="77">
          <cell r="A77">
            <v>66</v>
          </cell>
          <cell r="B77">
            <v>363393</v>
          </cell>
          <cell r="C77">
            <v>471427</v>
          </cell>
          <cell r="D77">
            <v>351110</v>
          </cell>
          <cell r="E77">
            <v>422044</v>
          </cell>
          <cell r="F77">
            <v>504928</v>
          </cell>
          <cell r="H77">
            <v>66</v>
          </cell>
          <cell r="I77">
            <v>366306</v>
          </cell>
          <cell r="J77">
            <v>510571</v>
          </cell>
          <cell r="K77">
            <v>426088</v>
          </cell>
          <cell r="L77">
            <v>353875</v>
          </cell>
          <cell r="M77">
            <v>426088</v>
          </cell>
          <cell r="N77">
            <v>510571</v>
          </cell>
        </row>
        <row r="78">
          <cell r="A78">
            <v>67</v>
          </cell>
          <cell r="B78">
            <v>369601</v>
          </cell>
          <cell r="C78">
            <v>479025</v>
          </cell>
          <cell r="D78">
            <v>356768</v>
          </cell>
          <cell r="E78">
            <v>428845</v>
          </cell>
          <cell r="F78">
            <v>513066</v>
          </cell>
          <cell r="H78">
            <v>67</v>
          </cell>
          <cell r="I78">
            <v>372541</v>
          </cell>
          <cell r="J78">
            <v>518764</v>
          </cell>
          <cell r="K78">
            <v>432926</v>
          </cell>
          <cell r="L78">
            <v>359554</v>
          </cell>
          <cell r="M78">
            <v>432926</v>
          </cell>
          <cell r="N78">
            <v>518764</v>
          </cell>
        </row>
        <row r="79">
          <cell r="A79">
            <v>68</v>
          </cell>
          <cell r="B79">
            <v>375810</v>
          </cell>
          <cell r="C79">
            <v>486622</v>
          </cell>
          <cell r="D79">
            <v>362427</v>
          </cell>
          <cell r="E79">
            <v>435647</v>
          </cell>
          <cell r="F79">
            <v>521203</v>
          </cell>
          <cell r="H79">
            <v>68</v>
          </cell>
          <cell r="I79">
            <v>378776</v>
          </cell>
          <cell r="J79">
            <v>526958</v>
          </cell>
          <cell r="K79">
            <v>439764</v>
          </cell>
          <cell r="L79">
            <v>365233</v>
          </cell>
          <cell r="M79">
            <v>439764</v>
          </cell>
          <cell r="N79">
            <v>526958</v>
          </cell>
        </row>
        <row r="80">
          <cell r="A80">
            <v>69</v>
          </cell>
          <cell r="B80">
            <v>382018</v>
          </cell>
          <cell r="C80">
            <v>494220</v>
          </cell>
          <cell r="D80">
            <v>368085</v>
          </cell>
          <cell r="E80">
            <v>442449</v>
          </cell>
          <cell r="F80">
            <v>529341</v>
          </cell>
          <cell r="H80">
            <v>69</v>
          </cell>
          <cell r="I80">
            <v>385011</v>
          </cell>
          <cell r="J80">
            <v>535152</v>
          </cell>
          <cell r="K80">
            <v>446602</v>
          </cell>
          <cell r="L80">
            <v>370912</v>
          </cell>
          <cell r="M80">
            <v>446602</v>
          </cell>
          <cell r="N80">
            <v>535152</v>
          </cell>
        </row>
        <row r="81">
          <cell r="A81">
            <v>70</v>
          </cell>
          <cell r="B81">
            <v>388226</v>
          </cell>
          <cell r="C81">
            <v>501818</v>
          </cell>
          <cell r="D81">
            <v>373744</v>
          </cell>
          <cell r="E81">
            <v>449251</v>
          </cell>
          <cell r="F81">
            <v>537479</v>
          </cell>
          <cell r="H81">
            <v>70</v>
          </cell>
          <cell r="I81">
            <v>391247</v>
          </cell>
          <cell r="J81">
            <v>543346</v>
          </cell>
          <cell r="K81">
            <v>453440</v>
          </cell>
          <cell r="L81">
            <v>376592</v>
          </cell>
          <cell r="M81">
            <v>453440</v>
          </cell>
          <cell r="N81">
            <v>543346</v>
          </cell>
        </row>
        <row r="82">
          <cell r="A82">
            <v>71</v>
          </cell>
          <cell r="B82">
            <v>394435</v>
          </cell>
          <cell r="C82">
            <v>509415</v>
          </cell>
          <cell r="D82">
            <v>379402</v>
          </cell>
          <cell r="E82">
            <v>456052</v>
          </cell>
          <cell r="F82">
            <v>545616</v>
          </cell>
          <cell r="H82">
            <v>71</v>
          </cell>
          <cell r="I82">
            <v>397482</v>
          </cell>
          <cell r="J82">
            <v>551540</v>
          </cell>
          <cell r="K82">
            <v>460278</v>
          </cell>
          <cell r="L82">
            <v>382271</v>
          </cell>
          <cell r="M82">
            <v>460278</v>
          </cell>
          <cell r="N82">
            <v>551540</v>
          </cell>
        </row>
        <row r="83">
          <cell r="A83">
            <v>72</v>
          </cell>
          <cell r="B83">
            <v>400643</v>
          </cell>
          <cell r="C83">
            <v>517013</v>
          </cell>
          <cell r="D83">
            <v>385061</v>
          </cell>
          <cell r="E83">
            <v>462854</v>
          </cell>
          <cell r="F83">
            <v>553754</v>
          </cell>
          <cell r="H83">
            <v>72</v>
          </cell>
          <cell r="I83">
            <v>403717</v>
          </cell>
          <cell r="J83">
            <v>559734</v>
          </cell>
          <cell r="K83">
            <v>467116</v>
          </cell>
          <cell r="L83">
            <v>387950</v>
          </cell>
          <cell r="M83">
            <v>467116</v>
          </cell>
          <cell r="N83">
            <v>559743</v>
          </cell>
        </row>
        <row r="84">
          <cell r="A84">
            <v>73</v>
          </cell>
          <cell r="B84">
            <v>406995</v>
          </cell>
          <cell r="C84">
            <v>524787</v>
          </cell>
          <cell r="D84">
            <v>390851</v>
          </cell>
          <cell r="E84">
            <v>469813</v>
          </cell>
          <cell r="F84">
            <v>562080</v>
          </cell>
          <cell r="H84">
            <v>73</v>
          </cell>
          <cell r="I84">
            <v>410086</v>
          </cell>
          <cell r="J84">
            <v>568104</v>
          </cell>
          <cell r="K84">
            <v>474101</v>
          </cell>
          <cell r="L84">
            <v>393751</v>
          </cell>
          <cell r="M84">
            <v>474101</v>
          </cell>
          <cell r="N84">
            <v>568104</v>
          </cell>
        </row>
        <row r="85">
          <cell r="A85">
            <v>74</v>
          </cell>
          <cell r="B85">
            <v>413347</v>
          </cell>
          <cell r="C85">
            <v>532560</v>
          </cell>
          <cell r="D85">
            <v>396640</v>
          </cell>
          <cell r="E85">
            <v>476773</v>
          </cell>
          <cell r="F85">
            <v>570406</v>
          </cell>
          <cell r="H85">
            <v>74</v>
          </cell>
          <cell r="I85">
            <v>416456</v>
          </cell>
          <cell r="J85">
            <v>576475</v>
          </cell>
          <cell r="K85">
            <v>481087</v>
          </cell>
          <cell r="L85">
            <v>399553</v>
          </cell>
          <cell r="M85">
            <v>481087</v>
          </cell>
          <cell r="N85">
            <v>576475</v>
          </cell>
        </row>
        <row r="86">
          <cell r="A86">
            <v>75</v>
          </cell>
          <cell r="B86">
            <v>419699</v>
          </cell>
          <cell r="C86">
            <v>540334</v>
          </cell>
          <cell r="D86">
            <v>402430</v>
          </cell>
          <cell r="E86">
            <v>483732</v>
          </cell>
          <cell r="F86">
            <v>578732</v>
          </cell>
          <cell r="H86">
            <v>75</v>
          </cell>
          <cell r="I86">
            <v>422825</v>
          </cell>
          <cell r="J86">
            <v>584845</v>
          </cell>
          <cell r="K86">
            <v>488072</v>
          </cell>
          <cell r="L86">
            <v>405354</v>
          </cell>
          <cell r="M86">
            <v>488072</v>
          </cell>
          <cell r="N86">
            <v>584845</v>
          </cell>
        </row>
        <row r="87">
          <cell r="A87">
            <v>76</v>
          </cell>
          <cell r="B87">
            <v>426051</v>
          </cell>
          <cell r="C87">
            <v>548107</v>
          </cell>
          <cell r="D87">
            <v>408219</v>
          </cell>
          <cell r="E87">
            <v>490691</v>
          </cell>
          <cell r="F87">
            <v>587057</v>
          </cell>
          <cell r="H87">
            <v>76</v>
          </cell>
          <cell r="I87">
            <v>429195</v>
          </cell>
          <cell r="J87">
            <v>593215</v>
          </cell>
          <cell r="K87">
            <v>495057</v>
          </cell>
          <cell r="L87">
            <v>411156</v>
          </cell>
          <cell r="M87">
            <v>495057</v>
          </cell>
          <cell r="N87">
            <v>593215</v>
          </cell>
        </row>
        <row r="88">
          <cell r="A88">
            <v>77</v>
          </cell>
          <cell r="B88">
            <v>432403</v>
          </cell>
          <cell r="C88">
            <v>555881</v>
          </cell>
          <cell r="D88">
            <v>414009</v>
          </cell>
          <cell r="E88">
            <v>497650</v>
          </cell>
          <cell r="F88">
            <v>595383</v>
          </cell>
          <cell r="H88">
            <v>77</v>
          </cell>
          <cell r="I88">
            <v>435564</v>
          </cell>
          <cell r="J88">
            <v>601586</v>
          </cell>
          <cell r="K88">
            <v>502043</v>
          </cell>
          <cell r="L88">
            <v>416957</v>
          </cell>
          <cell r="M88">
            <v>502043</v>
          </cell>
          <cell r="N88">
            <v>601586</v>
          </cell>
        </row>
        <row r="89">
          <cell r="A89">
            <v>78</v>
          </cell>
          <cell r="B89">
            <v>438755</v>
          </cell>
          <cell r="C89">
            <v>563654</v>
          </cell>
          <cell r="D89">
            <v>419798</v>
          </cell>
          <cell r="E89">
            <v>504610</v>
          </cell>
          <cell r="F89">
            <v>603709</v>
          </cell>
          <cell r="H89">
            <v>78</v>
          </cell>
          <cell r="I89">
            <v>441934</v>
          </cell>
          <cell r="J89">
            <v>609956</v>
          </cell>
          <cell r="K89">
            <v>509028</v>
          </cell>
          <cell r="L89">
            <v>422759</v>
          </cell>
          <cell r="M89">
            <v>509028</v>
          </cell>
          <cell r="N89">
            <v>609956</v>
          </cell>
        </row>
        <row r="90">
          <cell r="A90">
            <v>79</v>
          </cell>
          <cell r="B90">
            <v>445107</v>
          </cell>
          <cell r="C90">
            <v>571428</v>
          </cell>
          <cell r="D90">
            <v>425588</v>
          </cell>
          <cell r="E90">
            <v>511569</v>
          </cell>
          <cell r="F90">
            <v>612035</v>
          </cell>
          <cell r="H90">
            <v>79</v>
          </cell>
          <cell r="I90">
            <v>448303</v>
          </cell>
          <cell r="J90">
            <v>618326</v>
          </cell>
          <cell r="K90">
            <v>516013</v>
          </cell>
          <cell r="L90">
            <v>428560</v>
          </cell>
          <cell r="M90">
            <v>516013</v>
          </cell>
          <cell r="N90">
            <v>618326</v>
          </cell>
        </row>
        <row r="91">
          <cell r="A91">
            <v>80</v>
          </cell>
          <cell r="B91">
            <v>451459</v>
          </cell>
          <cell r="C91">
            <v>579201</v>
          </cell>
          <cell r="D91">
            <v>431377</v>
          </cell>
          <cell r="E91">
            <v>518528</v>
          </cell>
          <cell r="F91">
            <v>620361</v>
          </cell>
          <cell r="H91">
            <v>80</v>
          </cell>
          <cell r="I91">
            <v>454672</v>
          </cell>
          <cell r="J91">
            <v>626697</v>
          </cell>
          <cell r="K91">
            <v>522999</v>
          </cell>
          <cell r="L91">
            <v>434361</v>
          </cell>
          <cell r="M91">
            <v>522999</v>
          </cell>
          <cell r="N91">
            <v>626697</v>
          </cell>
        </row>
        <row r="92">
          <cell r="A92">
            <v>81</v>
          </cell>
          <cell r="B92">
            <v>457811</v>
          </cell>
          <cell r="C92">
            <v>586975</v>
          </cell>
          <cell r="D92">
            <v>437167</v>
          </cell>
          <cell r="E92">
            <v>525487</v>
          </cell>
          <cell r="F92">
            <v>628687</v>
          </cell>
          <cell r="H92">
            <v>81</v>
          </cell>
          <cell r="I92">
            <v>461042</v>
          </cell>
          <cell r="J92">
            <v>635067</v>
          </cell>
          <cell r="K92">
            <v>529984</v>
          </cell>
          <cell r="L92">
            <v>440163</v>
          </cell>
          <cell r="M92">
            <v>529984</v>
          </cell>
          <cell r="N92">
            <v>635067</v>
          </cell>
        </row>
        <row r="93">
          <cell r="A93">
            <v>82</v>
          </cell>
          <cell r="B93">
            <v>464163</v>
          </cell>
          <cell r="C93">
            <v>594748</v>
          </cell>
          <cell r="D93">
            <v>442956</v>
          </cell>
          <cell r="E93">
            <v>532447</v>
          </cell>
          <cell r="F93">
            <v>637012</v>
          </cell>
          <cell r="H93">
            <v>82</v>
          </cell>
          <cell r="I93">
            <v>467411</v>
          </cell>
          <cell r="J93">
            <v>643437</v>
          </cell>
          <cell r="K93">
            <v>536969</v>
          </cell>
          <cell r="L93">
            <v>445964</v>
          </cell>
          <cell r="M93">
            <v>536969</v>
          </cell>
          <cell r="N93">
            <v>643437</v>
          </cell>
        </row>
        <row r="94">
          <cell r="A94">
            <v>83</v>
          </cell>
          <cell r="B94">
            <v>470515</v>
          </cell>
          <cell r="C94">
            <v>602522</v>
          </cell>
          <cell r="D94">
            <v>448746</v>
          </cell>
          <cell r="E94">
            <v>539406</v>
          </cell>
          <cell r="F94">
            <v>645338</v>
          </cell>
          <cell r="H94">
            <v>83</v>
          </cell>
          <cell r="I94">
            <v>473781</v>
          </cell>
          <cell r="J94">
            <v>651808</v>
          </cell>
          <cell r="K94">
            <v>543955</v>
          </cell>
          <cell r="L94">
            <v>451766</v>
          </cell>
          <cell r="M94">
            <v>543955</v>
          </cell>
          <cell r="N94">
            <v>651808</v>
          </cell>
        </row>
        <row r="95">
          <cell r="A95">
            <v>84</v>
          </cell>
          <cell r="B95">
            <v>476867</v>
          </cell>
          <cell r="C95">
            <v>610295</v>
          </cell>
          <cell r="D95">
            <v>454535</v>
          </cell>
          <cell r="E95">
            <v>546365</v>
          </cell>
          <cell r="F95">
            <v>653664</v>
          </cell>
          <cell r="H95">
            <v>84</v>
          </cell>
          <cell r="I95">
            <v>480150</v>
          </cell>
          <cell r="J95">
            <v>660178</v>
          </cell>
          <cell r="K95">
            <v>550940</v>
          </cell>
          <cell r="L95">
            <v>457567</v>
          </cell>
          <cell r="M95">
            <v>550940</v>
          </cell>
          <cell r="N95">
            <v>660178</v>
          </cell>
        </row>
        <row r="96">
          <cell r="A96">
            <v>85</v>
          </cell>
          <cell r="B96">
            <v>483366</v>
          </cell>
          <cell r="C96">
            <v>618248</v>
          </cell>
          <cell r="D96">
            <v>460459</v>
          </cell>
          <cell r="E96">
            <v>553485</v>
          </cell>
          <cell r="F96">
            <v>662183</v>
          </cell>
          <cell r="H96">
            <v>85</v>
          </cell>
          <cell r="I96">
            <v>486657</v>
          </cell>
          <cell r="J96">
            <v>668729</v>
          </cell>
          <cell r="K96">
            <v>558076</v>
          </cell>
          <cell r="L96">
            <v>463493</v>
          </cell>
          <cell r="M96">
            <v>558076</v>
          </cell>
          <cell r="N96">
            <v>668729</v>
          </cell>
        </row>
        <row r="97">
          <cell r="A97">
            <v>86</v>
          </cell>
          <cell r="B97">
            <v>489865</v>
          </cell>
          <cell r="C97">
            <v>626202</v>
          </cell>
          <cell r="D97">
            <v>466382</v>
          </cell>
          <cell r="E97">
            <v>560605</v>
          </cell>
          <cell r="F97">
            <v>670701</v>
          </cell>
          <cell r="H97">
            <v>86</v>
          </cell>
          <cell r="I97">
            <v>493163</v>
          </cell>
          <cell r="J97">
            <v>677279</v>
          </cell>
          <cell r="K97">
            <v>565211</v>
          </cell>
          <cell r="L97">
            <v>469420</v>
          </cell>
          <cell r="M97">
            <v>565211</v>
          </cell>
          <cell r="N97">
            <v>677279</v>
          </cell>
        </row>
        <row r="98">
          <cell r="A98">
            <v>87</v>
          </cell>
          <cell r="B98">
            <v>496364</v>
          </cell>
          <cell r="C98">
            <v>634155</v>
          </cell>
          <cell r="D98">
            <v>472306</v>
          </cell>
          <cell r="E98">
            <v>567726</v>
          </cell>
          <cell r="F98">
            <v>679220</v>
          </cell>
          <cell r="H98">
            <v>87</v>
          </cell>
          <cell r="I98">
            <v>499670</v>
          </cell>
          <cell r="J98">
            <v>685830</v>
          </cell>
          <cell r="K98">
            <v>572347</v>
          </cell>
          <cell r="L98">
            <v>475346</v>
          </cell>
          <cell r="M98">
            <v>572347</v>
          </cell>
          <cell r="N98">
            <v>685830</v>
          </cell>
        </row>
        <row r="99">
          <cell r="A99">
            <v>88</v>
          </cell>
          <cell r="B99">
            <v>502863</v>
          </cell>
          <cell r="C99">
            <v>642109</v>
          </cell>
          <cell r="D99">
            <v>478229</v>
          </cell>
          <cell r="E99">
            <v>574846</v>
          </cell>
          <cell r="F99">
            <v>687738</v>
          </cell>
          <cell r="H99">
            <v>88</v>
          </cell>
          <cell r="I99">
            <v>506176</v>
          </cell>
          <cell r="J99">
            <v>694380</v>
          </cell>
          <cell r="K99">
            <v>579482</v>
          </cell>
          <cell r="L99">
            <v>481272</v>
          </cell>
          <cell r="M99">
            <v>579482</v>
          </cell>
          <cell r="N99">
            <v>694380</v>
          </cell>
        </row>
        <row r="100">
          <cell r="A100">
            <v>89</v>
          </cell>
          <cell r="B100">
            <v>509362</v>
          </cell>
          <cell r="C100">
            <v>650062</v>
          </cell>
          <cell r="D100">
            <v>484153</v>
          </cell>
          <cell r="E100">
            <v>581966</v>
          </cell>
          <cell r="F100">
            <v>696257</v>
          </cell>
          <cell r="H100">
            <v>89</v>
          </cell>
          <cell r="I100">
            <v>512683</v>
          </cell>
          <cell r="J100">
            <v>702931</v>
          </cell>
          <cell r="K100">
            <v>586618</v>
          </cell>
          <cell r="L100">
            <v>487198</v>
          </cell>
          <cell r="M100">
            <v>586618</v>
          </cell>
          <cell r="N100">
            <v>702931</v>
          </cell>
        </row>
        <row r="101">
          <cell r="A101">
            <v>90</v>
          </cell>
          <cell r="B101">
            <v>515861</v>
          </cell>
          <cell r="C101">
            <v>658016</v>
          </cell>
          <cell r="D101">
            <v>490077</v>
          </cell>
          <cell r="E101">
            <v>589086</v>
          </cell>
          <cell r="F101">
            <v>704776</v>
          </cell>
          <cell r="H101">
            <v>90</v>
          </cell>
          <cell r="I101">
            <v>519190</v>
          </cell>
          <cell r="J101">
            <v>711482</v>
          </cell>
          <cell r="K101">
            <v>593754</v>
          </cell>
          <cell r="L101">
            <v>493125</v>
          </cell>
          <cell r="M101">
            <v>593754</v>
          </cell>
          <cell r="N101">
            <v>711482</v>
          </cell>
        </row>
        <row r="102">
          <cell r="A102">
            <v>91</v>
          </cell>
          <cell r="B102">
            <v>522360</v>
          </cell>
          <cell r="C102">
            <v>665969</v>
          </cell>
          <cell r="D102">
            <v>496000</v>
          </cell>
          <cell r="E102">
            <v>596206</v>
          </cell>
          <cell r="F102">
            <v>713294</v>
          </cell>
          <cell r="H102">
            <v>91</v>
          </cell>
          <cell r="I102">
            <v>525696</v>
          </cell>
          <cell r="J102">
            <v>720032</v>
          </cell>
          <cell r="K102">
            <v>600889</v>
          </cell>
          <cell r="L102">
            <v>499051</v>
          </cell>
          <cell r="M102">
            <v>600889</v>
          </cell>
          <cell r="N102">
            <v>720032</v>
          </cell>
        </row>
        <row r="103">
          <cell r="A103">
            <v>92</v>
          </cell>
          <cell r="B103">
            <v>528859</v>
          </cell>
          <cell r="C103">
            <v>673922</v>
          </cell>
          <cell r="D103">
            <v>501924</v>
          </cell>
          <cell r="E103">
            <v>603326</v>
          </cell>
          <cell r="F103">
            <v>721813</v>
          </cell>
          <cell r="H103">
            <v>92</v>
          </cell>
          <cell r="I103">
            <v>532203</v>
          </cell>
          <cell r="J103">
            <v>728583</v>
          </cell>
          <cell r="K103">
            <v>608025</v>
          </cell>
          <cell r="L103">
            <v>504977</v>
          </cell>
          <cell r="M103">
            <v>608025</v>
          </cell>
          <cell r="N103">
            <v>728583</v>
          </cell>
        </row>
        <row r="104">
          <cell r="A104">
            <v>93</v>
          </cell>
          <cell r="B104">
            <v>535358</v>
          </cell>
          <cell r="C104">
            <v>681876</v>
          </cell>
          <cell r="D104">
            <v>507847</v>
          </cell>
          <cell r="E104">
            <v>610447</v>
          </cell>
          <cell r="F104">
            <v>730331</v>
          </cell>
          <cell r="H104">
            <v>93</v>
          </cell>
          <cell r="I104">
            <v>538709</v>
          </cell>
          <cell r="J104">
            <v>737133</v>
          </cell>
          <cell r="K104">
            <v>615160</v>
          </cell>
          <cell r="L104">
            <v>510903</v>
          </cell>
          <cell r="M104">
            <v>615160</v>
          </cell>
          <cell r="N104">
            <v>737133</v>
          </cell>
        </row>
        <row r="105">
          <cell r="A105">
            <v>94</v>
          </cell>
          <cell r="B105">
            <v>541857</v>
          </cell>
          <cell r="C105">
            <v>689829</v>
          </cell>
          <cell r="D105">
            <v>513771</v>
          </cell>
          <cell r="E105">
            <v>617567</v>
          </cell>
          <cell r="F105">
            <v>738850</v>
          </cell>
          <cell r="H105">
            <v>94</v>
          </cell>
          <cell r="I105">
            <v>545216</v>
          </cell>
          <cell r="J105">
            <v>745684</v>
          </cell>
          <cell r="K105">
            <v>622296</v>
          </cell>
          <cell r="L105">
            <v>516830</v>
          </cell>
          <cell r="M105">
            <v>622296</v>
          </cell>
          <cell r="N105">
            <v>745684</v>
          </cell>
        </row>
        <row r="106">
          <cell r="A106">
            <v>95</v>
          </cell>
          <cell r="B106">
            <v>548356</v>
          </cell>
          <cell r="C106">
            <v>697783</v>
          </cell>
          <cell r="D106">
            <v>519694</v>
          </cell>
          <cell r="E106">
            <v>624687</v>
          </cell>
          <cell r="F106">
            <v>747368</v>
          </cell>
          <cell r="H106">
            <v>95</v>
          </cell>
          <cell r="I106">
            <v>551722</v>
          </cell>
          <cell r="J106">
            <v>754234</v>
          </cell>
          <cell r="K106">
            <v>629431</v>
          </cell>
          <cell r="L106">
            <v>522756</v>
          </cell>
          <cell r="M106">
            <v>629431</v>
          </cell>
          <cell r="N106">
            <v>754234</v>
          </cell>
        </row>
        <row r="107">
          <cell r="A107">
            <v>96</v>
          </cell>
          <cell r="B107">
            <v>554855</v>
          </cell>
          <cell r="C107">
            <v>705736</v>
          </cell>
          <cell r="D107">
            <v>525618</v>
          </cell>
          <cell r="E107">
            <v>631807</v>
          </cell>
          <cell r="F107">
            <v>755887</v>
          </cell>
          <cell r="H107">
            <v>96</v>
          </cell>
          <cell r="I107">
            <v>558229</v>
          </cell>
          <cell r="J107">
            <v>762785</v>
          </cell>
          <cell r="K107">
            <v>636567</v>
          </cell>
          <cell r="L107">
            <v>528682</v>
          </cell>
          <cell r="M107">
            <v>636567</v>
          </cell>
          <cell r="N107">
            <v>762785</v>
          </cell>
        </row>
      </sheetData>
      <sheetData sheetId="17"/>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zonmw.nl/nl/subsidies/voorwaarden-en-financien/"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07F0CA-D3E4-4DB1-B957-AFCF0038E106}">
  <sheetPr codeName="Blad1">
    <pageSetUpPr fitToPage="1"/>
  </sheetPr>
  <dimension ref="A1:P79"/>
  <sheetViews>
    <sheetView tabSelected="1" workbookViewId="0">
      <selection activeCell="B8" sqref="B8:N79"/>
    </sheetView>
  </sheetViews>
  <sheetFormatPr defaultColWidth="0" defaultRowHeight="13.2" x14ac:dyDescent="0.25"/>
  <cols>
    <col min="1" max="1" width="1.6640625" style="185" customWidth="1"/>
    <col min="2" max="2" width="94.44140625" style="185" customWidth="1"/>
    <col min="3" max="13" width="8.88671875" style="185" customWidth="1"/>
    <col min="14" max="14" width="47" style="185" customWidth="1"/>
    <col min="15" max="16" width="8.88671875" style="185" customWidth="1"/>
    <col min="17" max="16384" width="8.88671875" style="185" hidden="1"/>
  </cols>
  <sheetData>
    <row r="1" spans="1:16" ht="10.199999999999999" customHeight="1" x14ac:dyDescent="0.25"/>
    <row r="2" spans="1:16" x14ac:dyDescent="0.25">
      <c r="B2" s="185" t="s">
        <v>145</v>
      </c>
    </row>
    <row r="3" spans="1:16" x14ac:dyDescent="0.25">
      <c r="B3" s="186" t="s">
        <v>144</v>
      </c>
    </row>
    <row r="5" spans="1:16" x14ac:dyDescent="0.25">
      <c r="C5" s="186"/>
    </row>
    <row r="6" spans="1:16" x14ac:dyDescent="0.25">
      <c r="B6" s="186"/>
      <c r="C6" s="186"/>
    </row>
    <row r="7" spans="1:16" ht="9" customHeight="1" thickBot="1" x14ac:dyDescent="0.3">
      <c r="A7" s="69"/>
      <c r="B7" s="69"/>
      <c r="C7" s="69"/>
      <c r="D7" s="69"/>
      <c r="E7" s="69"/>
      <c r="F7" s="69"/>
      <c r="G7" s="69"/>
      <c r="H7" s="69"/>
      <c r="I7" s="69"/>
      <c r="J7" s="69"/>
      <c r="K7" s="69"/>
      <c r="L7" s="69"/>
      <c r="M7" s="69"/>
      <c r="N7" s="69"/>
      <c r="O7" s="69"/>
      <c r="P7" s="69"/>
    </row>
    <row r="8" spans="1:16" ht="16.2" customHeight="1" x14ac:dyDescent="0.25">
      <c r="A8" s="69"/>
      <c r="B8" s="446" t="s">
        <v>190</v>
      </c>
      <c r="C8" s="447"/>
      <c r="D8" s="447"/>
      <c r="E8" s="447"/>
      <c r="F8" s="447"/>
      <c r="G8" s="447"/>
      <c r="H8" s="447"/>
      <c r="I8" s="447"/>
      <c r="J8" s="447"/>
      <c r="K8" s="447"/>
      <c r="L8" s="447"/>
      <c r="M8" s="447"/>
      <c r="N8" s="448"/>
      <c r="P8" s="69"/>
    </row>
    <row r="9" spans="1:16" ht="22.2" customHeight="1" x14ac:dyDescent="0.25">
      <c r="A9" s="69"/>
      <c r="B9" s="449"/>
      <c r="C9" s="450"/>
      <c r="D9" s="450"/>
      <c r="E9" s="450"/>
      <c r="F9" s="450"/>
      <c r="G9" s="450"/>
      <c r="H9" s="450"/>
      <c r="I9" s="450"/>
      <c r="J9" s="450"/>
      <c r="K9" s="450"/>
      <c r="L9" s="450"/>
      <c r="M9" s="450"/>
      <c r="N9" s="451"/>
      <c r="P9" s="69"/>
    </row>
    <row r="10" spans="1:16" ht="17.399999999999999" x14ac:dyDescent="0.25">
      <c r="A10" s="69"/>
      <c r="B10" s="449"/>
      <c r="C10" s="450"/>
      <c r="D10" s="450"/>
      <c r="E10" s="450"/>
      <c r="F10" s="450"/>
      <c r="G10" s="450"/>
      <c r="H10" s="450"/>
      <c r="I10" s="450"/>
      <c r="J10" s="450"/>
      <c r="K10" s="450"/>
      <c r="L10" s="450"/>
      <c r="M10" s="450"/>
      <c r="N10" s="451"/>
    </row>
    <row r="11" spans="1:16" ht="17.399999999999999" x14ac:dyDescent="0.25">
      <c r="A11" s="69"/>
      <c r="B11" s="449"/>
      <c r="C11" s="450"/>
      <c r="D11" s="450"/>
      <c r="E11" s="450"/>
      <c r="F11" s="450"/>
      <c r="G11" s="450"/>
      <c r="H11" s="450"/>
      <c r="I11" s="450"/>
      <c r="J11" s="450"/>
      <c r="K11" s="450"/>
      <c r="L11" s="450"/>
      <c r="M11" s="450"/>
      <c r="N11" s="451"/>
    </row>
    <row r="12" spans="1:16" ht="17.399999999999999" x14ac:dyDescent="0.25">
      <c r="A12" s="69"/>
      <c r="B12" s="449"/>
      <c r="C12" s="450"/>
      <c r="D12" s="450"/>
      <c r="E12" s="450"/>
      <c r="F12" s="450"/>
      <c r="G12" s="450"/>
      <c r="H12" s="450"/>
      <c r="I12" s="450"/>
      <c r="J12" s="450"/>
      <c r="K12" s="450"/>
      <c r="L12" s="450"/>
      <c r="M12" s="450"/>
      <c r="N12" s="451"/>
    </row>
    <row r="13" spans="1:16" ht="17.399999999999999" x14ac:dyDescent="0.25">
      <c r="A13" s="69"/>
      <c r="B13" s="449"/>
      <c r="C13" s="450"/>
      <c r="D13" s="450"/>
      <c r="E13" s="450"/>
      <c r="F13" s="450"/>
      <c r="G13" s="450"/>
      <c r="H13" s="450"/>
      <c r="I13" s="450"/>
      <c r="J13" s="450"/>
      <c r="K13" s="450"/>
      <c r="L13" s="450"/>
      <c r="M13" s="450"/>
      <c r="N13" s="451"/>
    </row>
    <row r="14" spans="1:16" ht="17.399999999999999" x14ac:dyDescent="0.25">
      <c r="A14" s="69"/>
      <c r="B14" s="449"/>
      <c r="C14" s="450"/>
      <c r="D14" s="450"/>
      <c r="E14" s="450"/>
      <c r="F14" s="450"/>
      <c r="G14" s="450"/>
      <c r="H14" s="450"/>
      <c r="I14" s="450"/>
      <c r="J14" s="450"/>
      <c r="K14" s="450"/>
      <c r="L14" s="450"/>
      <c r="M14" s="450"/>
      <c r="N14" s="451"/>
    </row>
    <row r="15" spans="1:16" ht="17.399999999999999" x14ac:dyDescent="0.25">
      <c r="A15" s="69"/>
      <c r="B15" s="449"/>
      <c r="C15" s="450"/>
      <c r="D15" s="450"/>
      <c r="E15" s="450"/>
      <c r="F15" s="450"/>
      <c r="G15" s="450"/>
      <c r="H15" s="450"/>
      <c r="I15" s="450"/>
      <c r="J15" s="450"/>
      <c r="K15" s="450"/>
      <c r="L15" s="450"/>
      <c r="M15" s="450"/>
      <c r="N15" s="451"/>
    </row>
    <row r="16" spans="1:16" ht="17.399999999999999" x14ac:dyDescent="0.25">
      <c r="A16" s="69"/>
      <c r="B16" s="449"/>
      <c r="C16" s="450"/>
      <c r="D16" s="450"/>
      <c r="E16" s="450"/>
      <c r="F16" s="450"/>
      <c r="G16" s="450"/>
      <c r="H16" s="450"/>
      <c r="I16" s="450"/>
      <c r="J16" s="450"/>
      <c r="K16" s="450"/>
      <c r="L16" s="450"/>
      <c r="M16" s="450"/>
      <c r="N16" s="451"/>
    </row>
    <row r="17" spans="1:14" ht="17.399999999999999" x14ac:dyDescent="0.25">
      <c r="A17" s="69"/>
      <c r="B17" s="449"/>
      <c r="C17" s="450"/>
      <c r="D17" s="450"/>
      <c r="E17" s="450"/>
      <c r="F17" s="450"/>
      <c r="G17" s="450"/>
      <c r="H17" s="450"/>
      <c r="I17" s="450"/>
      <c r="J17" s="450"/>
      <c r="K17" s="450"/>
      <c r="L17" s="450"/>
      <c r="M17" s="450"/>
      <c r="N17" s="451"/>
    </row>
    <row r="18" spans="1:14" ht="17.399999999999999" x14ac:dyDescent="0.25">
      <c r="A18" s="69"/>
      <c r="B18" s="449"/>
      <c r="C18" s="450"/>
      <c r="D18" s="450"/>
      <c r="E18" s="450"/>
      <c r="F18" s="450"/>
      <c r="G18" s="450"/>
      <c r="H18" s="450"/>
      <c r="I18" s="450"/>
      <c r="J18" s="450"/>
      <c r="K18" s="450"/>
      <c r="L18" s="450"/>
      <c r="M18" s="450"/>
      <c r="N18" s="451"/>
    </row>
    <row r="19" spans="1:14" ht="17.399999999999999" x14ac:dyDescent="0.25">
      <c r="A19" s="69"/>
      <c r="B19" s="449"/>
      <c r="C19" s="450"/>
      <c r="D19" s="450"/>
      <c r="E19" s="450"/>
      <c r="F19" s="450"/>
      <c r="G19" s="450"/>
      <c r="H19" s="450"/>
      <c r="I19" s="450"/>
      <c r="J19" s="450"/>
      <c r="K19" s="450"/>
      <c r="L19" s="450"/>
      <c r="M19" s="450"/>
      <c r="N19" s="451"/>
    </row>
    <row r="20" spans="1:14" ht="17.399999999999999" x14ac:dyDescent="0.25">
      <c r="A20" s="69"/>
      <c r="B20" s="449"/>
      <c r="C20" s="450"/>
      <c r="D20" s="450"/>
      <c r="E20" s="450"/>
      <c r="F20" s="450"/>
      <c r="G20" s="450"/>
      <c r="H20" s="450"/>
      <c r="I20" s="450"/>
      <c r="J20" s="450"/>
      <c r="K20" s="450"/>
      <c r="L20" s="450"/>
      <c r="M20" s="450"/>
      <c r="N20" s="451"/>
    </row>
    <row r="21" spans="1:14" ht="17.399999999999999" x14ac:dyDescent="0.25">
      <c r="A21" s="69"/>
      <c r="B21" s="449"/>
      <c r="C21" s="450"/>
      <c r="D21" s="450"/>
      <c r="E21" s="450"/>
      <c r="F21" s="450"/>
      <c r="G21" s="450"/>
      <c r="H21" s="450"/>
      <c r="I21" s="450"/>
      <c r="J21" s="450"/>
      <c r="K21" s="450"/>
      <c r="L21" s="450"/>
      <c r="M21" s="450"/>
      <c r="N21" s="451"/>
    </row>
    <row r="22" spans="1:14" ht="17.399999999999999" x14ac:dyDescent="0.25">
      <c r="A22" s="69"/>
      <c r="B22" s="449"/>
      <c r="C22" s="450"/>
      <c r="D22" s="450"/>
      <c r="E22" s="450"/>
      <c r="F22" s="450"/>
      <c r="G22" s="450"/>
      <c r="H22" s="450"/>
      <c r="I22" s="450"/>
      <c r="J22" s="450"/>
      <c r="K22" s="450"/>
      <c r="L22" s="450"/>
      <c r="M22" s="450"/>
      <c r="N22" s="451"/>
    </row>
    <row r="23" spans="1:14" ht="17.399999999999999" x14ac:dyDescent="0.25">
      <c r="A23" s="69"/>
      <c r="B23" s="449"/>
      <c r="C23" s="450"/>
      <c r="D23" s="450"/>
      <c r="E23" s="450"/>
      <c r="F23" s="450"/>
      <c r="G23" s="450"/>
      <c r="H23" s="450"/>
      <c r="I23" s="450"/>
      <c r="J23" s="450"/>
      <c r="K23" s="450"/>
      <c r="L23" s="450"/>
      <c r="M23" s="450"/>
      <c r="N23" s="451"/>
    </row>
    <row r="24" spans="1:14" ht="17.399999999999999" x14ac:dyDescent="0.25">
      <c r="A24" s="69"/>
      <c r="B24" s="449"/>
      <c r="C24" s="450"/>
      <c r="D24" s="450"/>
      <c r="E24" s="450"/>
      <c r="F24" s="450"/>
      <c r="G24" s="450"/>
      <c r="H24" s="450"/>
      <c r="I24" s="450"/>
      <c r="J24" s="450"/>
      <c r="K24" s="450"/>
      <c r="L24" s="450"/>
      <c r="M24" s="450"/>
      <c r="N24" s="451"/>
    </row>
    <row r="25" spans="1:14" ht="17.399999999999999" x14ac:dyDescent="0.25">
      <c r="A25" s="69"/>
      <c r="B25" s="449"/>
      <c r="C25" s="450"/>
      <c r="D25" s="450"/>
      <c r="E25" s="450"/>
      <c r="F25" s="450"/>
      <c r="G25" s="450"/>
      <c r="H25" s="450"/>
      <c r="I25" s="450"/>
      <c r="J25" s="450"/>
      <c r="K25" s="450"/>
      <c r="L25" s="450"/>
      <c r="M25" s="450"/>
      <c r="N25" s="451"/>
    </row>
    <row r="26" spans="1:14" x14ac:dyDescent="0.25">
      <c r="B26" s="449"/>
      <c r="C26" s="450"/>
      <c r="D26" s="450"/>
      <c r="E26" s="450"/>
      <c r="F26" s="450"/>
      <c r="G26" s="450"/>
      <c r="H26" s="450"/>
      <c r="I26" s="450"/>
      <c r="J26" s="450"/>
      <c r="K26" s="450"/>
      <c r="L26" s="450"/>
      <c r="M26" s="450"/>
      <c r="N26" s="451"/>
    </row>
    <row r="27" spans="1:14" x14ac:dyDescent="0.25">
      <c r="B27" s="449"/>
      <c r="C27" s="450"/>
      <c r="D27" s="450"/>
      <c r="E27" s="450"/>
      <c r="F27" s="450"/>
      <c r="G27" s="450"/>
      <c r="H27" s="450"/>
      <c r="I27" s="450"/>
      <c r="J27" s="450"/>
      <c r="K27" s="450"/>
      <c r="L27" s="450"/>
      <c r="M27" s="450"/>
      <c r="N27" s="451"/>
    </row>
    <row r="28" spans="1:14" x14ac:dyDescent="0.25">
      <c r="B28" s="449"/>
      <c r="C28" s="450"/>
      <c r="D28" s="450"/>
      <c r="E28" s="450"/>
      <c r="F28" s="450"/>
      <c r="G28" s="450"/>
      <c r="H28" s="450"/>
      <c r="I28" s="450"/>
      <c r="J28" s="450"/>
      <c r="K28" s="450"/>
      <c r="L28" s="450"/>
      <c r="M28" s="450"/>
      <c r="N28" s="451"/>
    </row>
    <row r="29" spans="1:14" x14ac:dyDescent="0.25">
      <c r="B29" s="449"/>
      <c r="C29" s="450"/>
      <c r="D29" s="450"/>
      <c r="E29" s="450"/>
      <c r="F29" s="450"/>
      <c r="G29" s="450"/>
      <c r="H29" s="450"/>
      <c r="I29" s="450"/>
      <c r="J29" s="450"/>
      <c r="K29" s="450"/>
      <c r="L29" s="450"/>
      <c r="M29" s="450"/>
      <c r="N29" s="451"/>
    </row>
    <row r="30" spans="1:14" x14ac:dyDescent="0.25">
      <c r="B30" s="449"/>
      <c r="C30" s="450"/>
      <c r="D30" s="450"/>
      <c r="E30" s="450"/>
      <c r="F30" s="450"/>
      <c r="G30" s="450"/>
      <c r="H30" s="450"/>
      <c r="I30" s="450"/>
      <c r="J30" s="450"/>
      <c r="K30" s="450"/>
      <c r="L30" s="450"/>
      <c r="M30" s="450"/>
      <c r="N30" s="451"/>
    </row>
    <row r="31" spans="1:14" x14ac:dyDescent="0.25">
      <c r="B31" s="449"/>
      <c r="C31" s="450"/>
      <c r="D31" s="450"/>
      <c r="E31" s="450"/>
      <c r="F31" s="450"/>
      <c r="G31" s="450"/>
      <c r="H31" s="450"/>
      <c r="I31" s="450"/>
      <c r="J31" s="450"/>
      <c r="K31" s="450"/>
      <c r="L31" s="450"/>
      <c r="M31" s="450"/>
      <c r="N31" s="451"/>
    </row>
    <row r="32" spans="1:14" x14ac:dyDescent="0.25">
      <c r="B32" s="449"/>
      <c r="C32" s="450"/>
      <c r="D32" s="450"/>
      <c r="E32" s="450"/>
      <c r="F32" s="450"/>
      <c r="G32" s="450"/>
      <c r="H32" s="450"/>
      <c r="I32" s="450"/>
      <c r="J32" s="450"/>
      <c r="K32" s="450"/>
      <c r="L32" s="450"/>
      <c r="M32" s="450"/>
      <c r="N32" s="451"/>
    </row>
    <row r="33" spans="2:14" x14ac:dyDescent="0.25">
      <c r="B33" s="449"/>
      <c r="C33" s="450"/>
      <c r="D33" s="450"/>
      <c r="E33" s="450"/>
      <c r="F33" s="450"/>
      <c r="G33" s="450"/>
      <c r="H33" s="450"/>
      <c r="I33" s="450"/>
      <c r="J33" s="450"/>
      <c r="K33" s="450"/>
      <c r="L33" s="450"/>
      <c r="M33" s="450"/>
      <c r="N33" s="451"/>
    </row>
    <row r="34" spans="2:14" x14ac:dyDescent="0.25">
      <c r="B34" s="449"/>
      <c r="C34" s="450"/>
      <c r="D34" s="450"/>
      <c r="E34" s="450"/>
      <c r="F34" s="450"/>
      <c r="G34" s="450"/>
      <c r="H34" s="450"/>
      <c r="I34" s="450"/>
      <c r="J34" s="450"/>
      <c r="K34" s="450"/>
      <c r="L34" s="450"/>
      <c r="M34" s="450"/>
      <c r="N34" s="451"/>
    </row>
    <row r="35" spans="2:14" x14ac:dyDescent="0.25">
      <c r="B35" s="449"/>
      <c r="C35" s="450"/>
      <c r="D35" s="450"/>
      <c r="E35" s="450"/>
      <c r="F35" s="450"/>
      <c r="G35" s="450"/>
      <c r="H35" s="450"/>
      <c r="I35" s="450"/>
      <c r="J35" s="450"/>
      <c r="K35" s="450"/>
      <c r="L35" s="450"/>
      <c r="M35" s="450"/>
      <c r="N35" s="451"/>
    </row>
    <row r="36" spans="2:14" x14ac:dyDescent="0.25">
      <c r="B36" s="449"/>
      <c r="C36" s="450"/>
      <c r="D36" s="450"/>
      <c r="E36" s="450"/>
      <c r="F36" s="450"/>
      <c r="G36" s="450"/>
      <c r="H36" s="450"/>
      <c r="I36" s="450"/>
      <c r="J36" s="450"/>
      <c r="K36" s="450"/>
      <c r="L36" s="450"/>
      <c r="M36" s="450"/>
      <c r="N36" s="451"/>
    </row>
    <row r="37" spans="2:14" x14ac:dyDescent="0.25">
      <c r="B37" s="449"/>
      <c r="C37" s="450"/>
      <c r="D37" s="450"/>
      <c r="E37" s="450"/>
      <c r="F37" s="450"/>
      <c r="G37" s="450"/>
      <c r="H37" s="450"/>
      <c r="I37" s="450"/>
      <c r="J37" s="450"/>
      <c r="K37" s="450"/>
      <c r="L37" s="450"/>
      <c r="M37" s="450"/>
      <c r="N37" s="451"/>
    </row>
    <row r="38" spans="2:14" x14ac:dyDescent="0.25">
      <c r="B38" s="449"/>
      <c r="C38" s="450"/>
      <c r="D38" s="450"/>
      <c r="E38" s="450"/>
      <c r="F38" s="450"/>
      <c r="G38" s="450"/>
      <c r="H38" s="450"/>
      <c r="I38" s="450"/>
      <c r="J38" s="450"/>
      <c r="K38" s="450"/>
      <c r="L38" s="450"/>
      <c r="M38" s="450"/>
      <c r="N38" s="451"/>
    </row>
    <row r="39" spans="2:14" x14ac:dyDescent="0.25">
      <c r="B39" s="449"/>
      <c r="C39" s="450"/>
      <c r="D39" s="450"/>
      <c r="E39" s="450"/>
      <c r="F39" s="450"/>
      <c r="G39" s="450"/>
      <c r="H39" s="450"/>
      <c r="I39" s="450"/>
      <c r="J39" s="450"/>
      <c r="K39" s="450"/>
      <c r="L39" s="450"/>
      <c r="M39" s="450"/>
      <c r="N39" s="451"/>
    </row>
    <row r="40" spans="2:14" x14ac:dyDescent="0.25">
      <c r="B40" s="449"/>
      <c r="C40" s="450"/>
      <c r="D40" s="450"/>
      <c r="E40" s="450"/>
      <c r="F40" s="450"/>
      <c r="G40" s="450"/>
      <c r="H40" s="450"/>
      <c r="I40" s="450"/>
      <c r="J40" s="450"/>
      <c r="K40" s="450"/>
      <c r="L40" s="450"/>
      <c r="M40" s="450"/>
      <c r="N40" s="451"/>
    </row>
    <row r="41" spans="2:14" x14ac:dyDescent="0.25">
      <c r="B41" s="449"/>
      <c r="C41" s="450"/>
      <c r="D41" s="450"/>
      <c r="E41" s="450"/>
      <c r="F41" s="450"/>
      <c r="G41" s="450"/>
      <c r="H41" s="450"/>
      <c r="I41" s="450"/>
      <c r="J41" s="450"/>
      <c r="K41" s="450"/>
      <c r="L41" s="450"/>
      <c r="M41" s="450"/>
      <c r="N41" s="451"/>
    </row>
    <row r="42" spans="2:14" x14ac:dyDescent="0.25">
      <c r="B42" s="449"/>
      <c r="C42" s="450"/>
      <c r="D42" s="450"/>
      <c r="E42" s="450"/>
      <c r="F42" s="450"/>
      <c r="G42" s="450"/>
      <c r="H42" s="450"/>
      <c r="I42" s="450"/>
      <c r="J42" s="450"/>
      <c r="K42" s="450"/>
      <c r="L42" s="450"/>
      <c r="M42" s="450"/>
      <c r="N42" s="451"/>
    </row>
    <row r="43" spans="2:14" x14ac:dyDescent="0.25">
      <c r="B43" s="449"/>
      <c r="C43" s="450"/>
      <c r="D43" s="450"/>
      <c r="E43" s="450"/>
      <c r="F43" s="450"/>
      <c r="G43" s="450"/>
      <c r="H43" s="450"/>
      <c r="I43" s="450"/>
      <c r="J43" s="450"/>
      <c r="K43" s="450"/>
      <c r="L43" s="450"/>
      <c r="M43" s="450"/>
      <c r="N43" s="451"/>
    </row>
    <row r="44" spans="2:14" x14ac:dyDescent="0.25">
      <c r="B44" s="449"/>
      <c r="C44" s="450"/>
      <c r="D44" s="450"/>
      <c r="E44" s="450"/>
      <c r="F44" s="450"/>
      <c r="G44" s="450"/>
      <c r="H44" s="450"/>
      <c r="I44" s="450"/>
      <c r="J44" s="450"/>
      <c r="K44" s="450"/>
      <c r="L44" s="450"/>
      <c r="M44" s="450"/>
      <c r="N44" s="451"/>
    </row>
    <row r="45" spans="2:14" x14ac:dyDescent="0.25">
      <c r="B45" s="449"/>
      <c r="C45" s="450"/>
      <c r="D45" s="450"/>
      <c r="E45" s="450"/>
      <c r="F45" s="450"/>
      <c r="G45" s="450"/>
      <c r="H45" s="450"/>
      <c r="I45" s="450"/>
      <c r="J45" s="450"/>
      <c r="K45" s="450"/>
      <c r="L45" s="450"/>
      <c r="M45" s="450"/>
      <c r="N45" s="451"/>
    </row>
    <row r="46" spans="2:14" x14ac:dyDescent="0.25">
      <c r="B46" s="449"/>
      <c r="C46" s="450"/>
      <c r="D46" s="450"/>
      <c r="E46" s="450"/>
      <c r="F46" s="450"/>
      <c r="G46" s="450"/>
      <c r="H46" s="450"/>
      <c r="I46" s="450"/>
      <c r="J46" s="450"/>
      <c r="K46" s="450"/>
      <c r="L46" s="450"/>
      <c r="M46" s="450"/>
      <c r="N46" s="451"/>
    </row>
    <row r="47" spans="2:14" x14ac:dyDescent="0.25">
      <c r="B47" s="449"/>
      <c r="C47" s="450"/>
      <c r="D47" s="450"/>
      <c r="E47" s="450"/>
      <c r="F47" s="450"/>
      <c r="G47" s="450"/>
      <c r="H47" s="450"/>
      <c r="I47" s="450"/>
      <c r="J47" s="450"/>
      <c r="K47" s="450"/>
      <c r="L47" s="450"/>
      <c r="M47" s="450"/>
      <c r="N47" s="451"/>
    </row>
    <row r="48" spans="2:14" x14ac:dyDescent="0.25">
      <c r="B48" s="449"/>
      <c r="C48" s="450"/>
      <c r="D48" s="450"/>
      <c r="E48" s="450"/>
      <c r="F48" s="450"/>
      <c r="G48" s="450"/>
      <c r="H48" s="450"/>
      <c r="I48" s="450"/>
      <c r="J48" s="450"/>
      <c r="K48" s="450"/>
      <c r="L48" s="450"/>
      <c r="M48" s="450"/>
      <c r="N48" s="451"/>
    </row>
    <row r="49" spans="2:14" x14ac:dyDescent="0.25">
      <c r="B49" s="449"/>
      <c r="C49" s="450"/>
      <c r="D49" s="450"/>
      <c r="E49" s="450"/>
      <c r="F49" s="450"/>
      <c r="G49" s="450"/>
      <c r="H49" s="450"/>
      <c r="I49" s="450"/>
      <c r="J49" s="450"/>
      <c r="K49" s="450"/>
      <c r="L49" s="450"/>
      <c r="M49" s="450"/>
      <c r="N49" s="451"/>
    </row>
    <row r="50" spans="2:14" x14ac:dyDescent="0.25">
      <c r="B50" s="449"/>
      <c r="C50" s="450"/>
      <c r="D50" s="450"/>
      <c r="E50" s="450"/>
      <c r="F50" s="450"/>
      <c r="G50" s="450"/>
      <c r="H50" s="450"/>
      <c r="I50" s="450"/>
      <c r="J50" s="450"/>
      <c r="K50" s="450"/>
      <c r="L50" s="450"/>
      <c r="M50" s="450"/>
      <c r="N50" s="451"/>
    </row>
    <row r="51" spans="2:14" x14ac:dyDescent="0.25">
      <c r="B51" s="449"/>
      <c r="C51" s="450"/>
      <c r="D51" s="450"/>
      <c r="E51" s="450"/>
      <c r="F51" s="450"/>
      <c r="G51" s="450"/>
      <c r="H51" s="450"/>
      <c r="I51" s="450"/>
      <c r="J51" s="450"/>
      <c r="K51" s="450"/>
      <c r="L51" s="450"/>
      <c r="M51" s="450"/>
      <c r="N51" s="451"/>
    </row>
    <row r="52" spans="2:14" x14ac:dyDescent="0.25">
      <c r="B52" s="449"/>
      <c r="C52" s="450"/>
      <c r="D52" s="450"/>
      <c r="E52" s="450"/>
      <c r="F52" s="450"/>
      <c r="G52" s="450"/>
      <c r="H52" s="450"/>
      <c r="I52" s="450"/>
      <c r="J52" s="450"/>
      <c r="K52" s="450"/>
      <c r="L52" s="450"/>
      <c r="M52" s="450"/>
      <c r="N52" s="451"/>
    </row>
    <row r="53" spans="2:14" x14ac:dyDescent="0.25">
      <c r="B53" s="449"/>
      <c r="C53" s="450"/>
      <c r="D53" s="450"/>
      <c r="E53" s="450"/>
      <c r="F53" s="450"/>
      <c r="G53" s="450"/>
      <c r="H53" s="450"/>
      <c r="I53" s="450"/>
      <c r="J53" s="450"/>
      <c r="K53" s="450"/>
      <c r="L53" s="450"/>
      <c r="M53" s="450"/>
      <c r="N53" s="451"/>
    </row>
    <row r="54" spans="2:14" x14ac:dyDescent="0.25">
      <c r="B54" s="449"/>
      <c r="C54" s="450"/>
      <c r="D54" s="450"/>
      <c r="E54" s="450"/>
      <c r="F54" s="450"/>
      <c r="G54" s="450"/>
      <c r="H54" s="450"/>
      <c r="I54" s="450"/>
      <c r="J54" s="450"/>
      <c r="K54" s="450"/>
      <c r="L54" s="450"/>
      <c r="M54" s="450"/>
      <c r="N54" s="451"/>
    </row>
    <row r="55" spans="2:14" x14ac:dyDescent="0.25">
      <c r="B55" s="449"/>
      <c r="C55" s="450"/>
      <c r="D55" s="450"/>
      <c r="E55" s="450"/>
      <c r="F55" s="450"/>
      <c r="G55" s="450"/>
      <c r="H55" s="450"/>
      <c r="I55" s="450"/>
      <c r="J55" s="450"/>
      <c r="K55" s="450"/>
      <c r="L55" s="450"/>
      <c r="M55" s="450"/>
      <c r="N55" s="451"/>
    </row>
    <row r="56" spans="2:14" x14ac:dyDescent="0.25">
      <c r="B56" s="449"/>
      <c r="C56" s="450"/>
      <c r="D56" s="450"/>
      <c r="E56" s="450"/>
      <c r="F56" s="450"/>
      <c r="G56" s="450"/>
      <c r="H56" s="450"/>
      <c r="I56" s="450"/>
      <c r="J56" s="450"/>
      <c r="K56" s="450"/>
      <c r="L56" s="450"/>
      <c r="M56" s="450"/>
      <c r="N56" s="451"/>
    </row>
    <row r="57" spans="2:14" x14ac:dyDescent="0.25">
      <c r="B57" s="449"/>
      <c r="C57" s="450"/>
      <c r="D57" s="450"/>
      <c r="E57" s="450"/>
      <c r="F57" s="450"/>
      <c r="G57" s="450"/>
      <c r="H57" s="450"/>
      <c r="I57" s="450"/>
      <c r="J57" s="450"/>
      <c r="K57" s="450"/>
      <c r="L57" s="450"/>
      <c r="M57" s="450"/>
      <c r="N57" s="451"/>
    </row>
    <row r="58" spans="2:14" x14ac:dyDescent="0.25">
      <c r="B58" s="449"/>
      <c r="C58" s="450"/>
      <c r="D58" s="450"/>
      <c r="E58" s="450"/>
      <c r="F58" s="450"/>
      <c r="G58" s="450"/>
      <c r="H58" s="450"/>
      <c r="I58" s="450"/>
      <c r="J58" s="450"/>
      <c r="K58" s="450"/>
      <c r="L58" s="450"/>
      <c r="M58" s="450"/>
      <c r="N58" s="451"/>
    </row>
    <row r="59" spans="2:14" x14ac:dyDescent="0.25">
      <c r="B59" s="449"/>
      <c r="C59" s="450"/>
      <c r="D59" s="450"/>
      <c r="E59" s="450"/>
      <c r="F59" s="450"/>
      <c r="G59" s="450"/>
      <c r="H59" s="450"/>
      <c r="I59" s="450"/>
      <c r="J59" s="450"/>
      <c r="K59" s="450"/>
      <c r="L59" s="450"/>
      <c r="M59" s="450"/>
      <c r="N59" s="451"/>
    </row>
    <row r="60" spans="2:14" x14ac:dyDescent="0.25">
      <c r="B60" s="449"/>
      <c r="C60" s="450"/>
      <c r="D60" s="450"/>
      <c r="E60" s="450"/>
      <c r="F60" s="450"/>
      <c r="G60" s="450"/>
      <c r="H60" s="450"/>
      <c r="I60" s="450"/>
      <c r="J60" s="450"/>
      <c r="K60" s="450"/>
      <c r="L60" s="450"/>
      <c r="M60" s="450"/>
      <c r="N60" s="451"/>
    </row>
    <row r="61" spans="2:14" x14ac:dyDescent="0.25">
      <c r="B61" s="449"/>
      <c r="C61" s="450"/>
      <c r="D61" s="450"/>
      <c r="E61" s="450"/>
      <c r="F61" s="450"/>
      <c r="G61" s="450"/>
      <c r="H61" s="450"/>
      <c r="I61" s="450"/>
      <c r="J61" s="450"/>
      <c r="K61" s="450"/>
      <c r="L61" s="450"/>
      <c r="M61" s="450"/>
      <c r="N61" s="451"/>
    </row>
    <row r="62" spans="2:14" x14ac:dyDescent="0.25">
      <c r="B62" s="449"/>
      <c r="C62" s="450"/>
      <c r="D62" s="450"/>
      <c r="E62" s="450"/>
      <c r="F62" s="450"/>
      <c r="G62" s="450"/>
      <c r="H62" s="450"/>
      <c r="I62" s="450"/>
      <c r="J62" s="450"/>
      <c r="K62" s="450"/>
      <c r="L62" s="450"/>
      <c r="M62" s="450"/>
      <c r="N62" s="451"/>
    </row>
    <row r="63" spans="2:14" x14ac:dyDescent="0.25">
      <c r="B63" s="449"/>
      <c r="C63" s="450"/>
      <c r="D63" s="450"/>
      <c r="E63" s="450"/>
      <c r="F63" s="450"/>
      <c r="G63" s="450"/>
      <c r="H63" s="450"/>
      <c r="I63" s="450"/>
      <c r="J63" s="450"/>
      <c r="K63" s="450"/>
      <c r="L63" s="450"/>
      <c r="M63" s="450"/>
      <c r="N63" s="451"/>
    </row>
    <row r="64" spans="2:14" x14ac:dyDescent="0.25">
      <c r="B64" s="449"/>
      <c r="C64" s="450"/>
      <c r="D64" s="450"/>
      <c r="E64" s="450"/>
      <c r="F64" s="450"/>
      <c r="G64" s="450"/>
      <c r="H64" s="450"/>
      <c r="I64" s="450"/>
      <c r="J64" s="450"/>
      <c r="K64" s="450"/>
      <c r="L64" s="450"/>
      <c r="M64" s="450"/>
      <c r="N64" s="451"/>
    </row>
    <row r="65" spans="2:14" x14ac:dyDescent="0.25">
      <c r="B65" s="449"/>
      <c r="C65" s="450"/>
      <c r="D65" s="450"/>
      <c r="E65" s="450"/>
      <c r="F65" s="450"/>
      <c r="G65" s="450"/>
      <c r="H65" s="450"/>
      <c r="I65" s="450"/>
      <c r="J65" s="450"/>
      <c r="K65" s="450"/>
      <c r="L65" s="450"/>
      <c r="M65" s="450"/>
      <c r="N65" s="451"/>
    </row>
    <row r="66" spans="2:14" x14ac:dyDescent="0.25">
      <c r="B66" s="449"/>
      <c r="C66" s="450"/>
      <c r="D66" s="450"/>
      <c r="E66" s="450"/>
      <c r="F66" s="450"/>
      <c r="G66" s="450"/>
      <c r="H66" s="450"/>
      <c r="I66" s="450"/>
      <c r="J66" s="450"/>
      <c r="K66" s="450"/>
      <c r="L66" s="450"/>
      <c r="M66" s="450"/>
      <c r="N66" s="451"/>
    </row>
    <row r="67" spans="2:14" x14ac:dyDescent="0.25">
      <c r="B67" s="449"/>
      <c r="C67" s="450"/>
      <c r="D67" s="450"/>
      <c r="E67" s="450"/>
      <c r="F67" s="450"/>
      <c r="G67" s="450"/>
      <c r="H67" s="450"/>
      <c r="I67" s="450"/>
      <c r="J67" s="450"/>
      <c r="K67" s="450"/>
      <c r="L67" s="450"/>
      <c r="M67" s="450"/>
      <c r="N67" s="451"/>
    </row>
    <row r="68" spans="2:14" x14ac:dyDescent="0.25">
      <c r="B68" s="449"/>
      <c r="C68" s="450"/>
      <c r="D68" s="450"/>
      <c r="E68" s="450"/>
      <c r="F68" s="450"/>
      <c r="G68" s="450"/>
      <c r="H68" s="450"/>
      <c r="I68" s="450"/>
      <c r="J68" s="450"/>
      <c r="K68" s="450"/>
      <c r="L68" s="450"/>
      <c r="M68" s="450"/>
      <c r="N68" s="451"/>
    </row>
    <row r="69" spans="2:14" x14ac:dyDescent="0.25">
      <c r="B69" s="449"/>
      <c r="C69" s="450"/>
      <c r="D69" s="450"/>
      <c r="E69" s="450"/>
      <c r="F69" s="450"/>
      <c r="G69" s="450"/>
      <c r="H69" s="450"/>
      <c r="I69" s="450"/>
      <c r="J69" s="450"/>
      <c r="K69" s="450"/>
      <c r="L69" s="450"/>
      <c r="M69" s="450"/>
      <c r="N69" s="451"/>
    </row>
    <row r="70" spans="2:14" x14ac:dyDescent="0.25">
      <c r="B70" s="449"/>
      <c r="C70" s="450"/>
      <c r="D70" s="450"/>
      <c r="E70" s="450"/>
      <c r="F70" s="450"/>
      <c r="G70" s="450"/>
      <c r="H70" s="450"/>
      <c r="I70" s="450"/>
      <c r="J70" s="450"/>
      <c r="K70" s="450"/>
      <c r="L70" s="450"/>
      <c r="M70" s="450"/>
      <c r="N70" s="451"/>
    </row>
    <row r="71" spans="2:14" x14ac:dyDescent="0.25">
      <c r="B71" s="449"/>
      <c r="C71" s="450"/>
      <c r="D71" s="450"/>
      <c r="E71" s="450"/>
      <c r="F71" s="450"/>
      <c r="G71" s="450"/>
      <c r="H71" s="450"/>
      <c r="I71" s="450"/>
      <c r="J71" s="450"/>
      <c r="K71" s="450"/>
      <c r="L71" s="450"/>
      <c r="M71" s="450"/>
      <c r="N71" s="451"/>
    </row>
    <row r="72" spans="2:14" x14ac:dyDescent="0.25">
      <c r="B72" s="449"/>
      <c r="C72" s="450"/>
      <c r="D72" s="450"/>
      <c r="E72" s="450"/>
      <c r="F72" s="450"/>
      <c r="G72" s="450"/>
      <c r="H72" s="450"/>
      <c r="I72" s="450"/>
      <c r="J72" s="450"/>
      <c r="K72" s="450"/>
      <c r="L72" s="450"/>
      <c r="M72" s="450"/>
      <c r="N72" s="451"/>
    </row>
    <row r="73" spans="2:14" x14ac:dyDescent="0.25">
      <c r="B73" s="449"/>
      <c r="C73" s="450"/>
      <c r="D73" s="450"/>
      <c r="E73" s="450"/>
      <c r="F73" s="450"/>
      <c r="G73" s="450"/>
      <c r="H73" s="450"/>
      <c r="I73" s="450"/>
      <c r="J73" s="450"/>
      <c r="K73" s="450"/>
      <c r="L73" s="450"/>
      <c r="M73" s="450"/>
      <c r="N73" s="451"/>
    </row>
    <row r="74" spans="2:14" x14ac:dyDescent="0.25">
      <c r="B74" s="449"/>
      <c r="C74" s="450"/>
      <c r="D74" s="450"/>
      <c r="E74" s="450"/>
      <c r="F74" s="450"/>
      <c r="G74" s="450"/>
      <c r="H74" s="450"/>
      <c r="I74" s="450"/>
      <c r="J74" s="450"/>
      <c r="K74" s="450"/>
      <c r="L74" s="450"/>
      <c r="M74" s="450"/>
      <c r="N74" s="451"/>
    </row>
    <row r="75" spans="2:14" x14ac:dyDescent="0.25">
      <c r="B75" s="449"/>
      <c r="C75" s="450"/>
      <c r="D75" s="450"/>
      <c r="E75" s="450"/>
      <c r="F75" s="450"/>
      <c r="G75" s="450"/>
      <c r="H75" s="450"/>
      <c r="I75" s="450"/>
      <c r="J75" s="450"/>
      <c r="K75" s="450"/>
      <c r="L75" s="450"/>
      <c r="M75" s="450"/>
      <c r="N75" s="451"/>
    </row>
    <row r="76" spans="2:14" x14ac:dyDescent="0.25">
      <c r="B76" s="449"/>
      <c r="C76" s="450"/>
      <c r="D76" s="450"/>
      <c r="E76" s="450"/>
      <c r="F76" s="450"/>
      <c r="G76" s="450"/>
      <c r="H76" s="450"/>
      <c r="I76" s="450"/>
      <c r="J76" s="450"/>
      <c r="K76" s="450"/>
      <c r="L76" s="450"/>
      <c r="M76" s="450"/>
      <c r="N76" s="451"/>
    </row>
    <row r="77" spans="2:14" ht="19.8" customHeight="1" x14ac:dyDescent="0.25">
      <c r="B77" s="449"/>
      <c r="C77" s="450"/>
      <c r="D77" s="450"/>
      <c r="E77" s="450"/>
      <c r="F77" s="450"/>
      <c r="G77" s="450"/>
      <c r="H77" s="450"/>
      <c r="I77" s="450"/>
      <c r="J77" s="450"/>
      <c r="K77" s="450"/>
      <c r="L77" s="450"/>
      <c r="M77" s="450"/>
      <c r="N77" s="451"/>
    </row>
    <row r="78" spans="2:14" ht="4.2" customHeight="1" x14ac:dyDescent="0.25">
      <c r="B78" s="449"/>
      <c r="C78" s="450"/>
      <c r="D78" s="450"/>
      <c r="E78" s="450"/>
      <c r="F78" s="450"/>
      <c r="G78" s="450"/>
      <c r="H78" s="450"/>
      <c r="I78" s="450"/>
      <c r="J78" s="450"/>
      <c r="K78" s="450"/>
      <c r="L78" s="450"/>
      <c r="M78" s="450"/>
      <c r="N78" s="451"/>
    </row>
    <row r="79" spans="2:14" ht="286.2" customHeight="1" thickBot="1" x14ac:dyDescent="0.3">
      <c r="B79" s="452"/>
      <c r="C79" s="453"/>
      <c r="D79" s="453"/>
      <c r="E79" s="453"/>
      <c r="F79" s="453"/>
      <c r="G79" s="453"/>
      <c r="H79" s="453"/>
      <c r="I79" s="453"/>
      <c r="J79" s="453"/>
      <c r="K79" s="453"/>
      <c r="L79" s="453"/>
      <c r="M79" s="453"/>
      <c r="N79" s="454"/>
    </row>
  </sheetData>
  <sheetProtection algorithmName="SHA-512" hashValue="7aLC7piLx41sK5GOrqikGAPsbrOXnS9+8LJ7Yu3GYx4v8fK4b2FsPKOnJuKjT5ZZ1N/EQUfTYAQRswrC64LopA==" saltValue="I7MuOe6c8eTxeAdki0yMZA==" spinCount="100000" sheet="1" objects="1" scenarios="1"/>
  <mergeCells count="1">
    <mergeCell ref="B8:N79"/>
  </mergeCells>
  <hyperlinks>
    <hyperlink ref="B3" r:id="rId1" xr:uid="{88A64316-AA3C-455B-B110-C19C225C2DDE}"/>
  </hyperlinks>
  <pageMargins left="0.7" right="0.7" top="0.75" bottom="0.75" header="0.3" footer="0.3"/>
  <pageSetup paperSize="9" scale="61" fitToHeight="0" orientation="landscape"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6430A0-8F51-4E75-B9A4-CA00CEBB8D9A}">
  <sheetPr codeName="Blad10"/>
  <dimension ref="A1"/>
  <sheetViews>
    <sheetView workbookViewId="0"/>
  </sheetViews>
  <sheetFormatPr defaultRowHeight="13.2" x14ac:dyDescent="0.25"/>
  <sheetData/>
  <sheetProtection algorithmName="SHA-512" hashValue="QUEeJKeG/nEBTv1ynAe1TlcwxGSoEISNzCdqSdIGq2LrOxr+jRCZ17eqfHFOtC8fxvTAQkeQRWbeyIs+/R+LVg==" saltValue="Ej5HJ+jFpOSjYkc/YbVi5A==" spinCount="100000" sheet="1" objects="1" scenarios="1"/>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0EB60-EF17-4461-929B-F5ADA04335E0}">
  <sheetPr codeName="Blad11"/>
  <dimension ref="A1"/>
  <sheetViews>
    <sheetView workbookViewId="0"/>
  </sheetViews>
  <sheetFormatPr defaultRowHeight="13.2"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EDCAC6-A43E-4D35-A560-1F541C881806}">
  <sheetPr codeName="Blad12">
    <tabColor theme="0" tint="-0.499984740745262"/>
  </sheetPr>
  <dimension ref="A1:XFC323"/>
  <sheetViews>
    <sheetView workbookViewId="0">
      <selection activeCell="A3" sqref="A3"/>
    </sheetView>
  </sheetViews>
  <sheetFormatPr defaultColWidth="0" defaultRowHeight="0" customHeight="1" zeroHeight="1" x14ac:dyDescent="0.25"/>
  <cols>
    <col min="1" max="1" width="3.109375" style="5" customWidth="1"/>
    <col min="2" max="2" width="20.44140625" style="5" customWidth="1"/>
    <col min="3" max="3" width="16.5546875" style="5" customWidth="1"/>
    <col min="4" max="4" width="19.33203125" style="5" customWidth="1"/>
    <col min="5" max="5" width="18.5546875" style="5" customWidth="1"/>
    <col min="6" max="6" width="17.88671875" style="5" bestFit="1" customWidth="1"/>
    <col min="7" max="7" width="19" style="5" bestFit="1" customWidth="1"/>
    <col min="8" max="8" width="19.33203125" style="5" bestFit="1" customWidth="1"/>
    <col min="9" max="9" width="18.88671875" style="5" customWidth="1"/>
    <col min="10" max="10" width="17.109375" style="5" customWidth="1"/>
    <col min="11" max="11" width="19.33203125" style="5" customWidth="1"/>
    <col min="12" max="12" width="19.44140625" style="5" customWidth="1"/>
    <col min="13" max="13" width="19.6640625" style="5" customWidth="1"/>
    <col min="14" max="14" width="35.33203125" style="5" customWidth="1"/>
    <col min="15" max="18" width="21.44140625" style="5" hidden="1"/>
    <col min="19" max="19" width="4.33203125" style="5" hidden="1"/>
    <col min="20" max="16383" width="21.44140625" style="5" hidden="1"/>
    <col min="16384" max="16384" width="7" style="5" hidden="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t="s">
        <v>41</v>
      </c>
      <c r="G3" s="7"/>
      <c r="H3" s="7"/>
      <c r="I3" s="7"/>
      <c r="J3" s="7"/>
      <c r="K3" s="7"/>
      <c r="L3" s="7"/>
      <c r="M3" s="7"/>
      <c r="N3" s="4"/>
    </row>
    <row r="4" spans="1:14" ht="14.4" thickBot="1" x14ac:dyDescent="0.3">
      <c r="A4" s="6"/>
      <c r="B4" s="6"/>
      <c r="C4" s="7"/>
      <c r="D4" s="7"/>
      <c r="E4" s="7"/>
      <c r="F4" s="7"/>
      <c r="G4" s="7"/>
      <c r="H4" s="7"/>
      <c r="I4" s="7"/>
      <c r="J4" s="7"/>
      <c r="K4" s="7"/>
      <c r="L4" s="7"/>
      <c r="M4" s="7"/>
      <c r="N4" s="4"/>
    </row>
    <row r="5" spans="1:14" ht="12.75" customHeight="1" x14ac:dyDescent="0.25">
      <c r="A5" s="589" t="s">
        <v>0</v>
      </c>
      <c r="B5" s="572" t="s">
        <v>13</v>
      </c>
      <c r="C5" s="589" t="s">
        <v>79</v>
      </c>
      <c r="D5" s="576" t="s">
        <v>46</v>
      </c>
      <c r="E5" s="578" t="s">
        <v>81</v>
      </c>
      <c r="F5" s="576" t="s">
        <v>19</v>
      </c>
      <c r="G5" s="578" t="s">
        <v>20</v>
      </c>
      <c r="H5" s="592" t="s">
        <v>47</v>
      </c>
      <c r="I5" s="578" t="s">
        <v>127</v>
      </c>
      <c r="J5" s="576" t="s">
        <v>49</v>
      </c>
      <c r="K5" s="578" t="s">
        <v>146</v>
      </c>
      <c r="L5" s="576" t="s">
        <v>48</v>
      </c>
      <c r="M5" s="587" t="s">
        <v>51</v>
      </c>
      <c r="N5" s="4"/>
    </row>
    <row r="6" spans="1:14" ht="55.95" customHeight="1" thickBot="1" x14ac:dyDescent="0.3">
      <c r="A6" s="590"/>
      <c r="B6" s="573"/>
      <c r="C6" s="591" t="s">
        <v>54</v>
      </c>
      <c r="D6" s="577"/>
      <c r="E6" s="579"/>
      <c r="F6" s="577"/>
      <c r="G6" s="579"/>
      <c r="H6" s="593"/>
      <c r="I6" s="579"/>
      <c r="J6" s="577"/>
      <c r="K6" s="579"/>
      <c r="L6" s="577"/>
      <c r="M6" s="588"/>
      <c r="N6" s="105"/>
    </row>
    <row r="7" spans="1:14" ht="13.8" x14ac:dyDescent="0.25">
      <c r="A7" s="46">
        <v>1</v>
      </c>
      <c r="B7" s="196"/>
      <c r="C7" s="203"/>
      <c r="D7" s="192"/>
      <c r="E7" s="203"/>
      <c r="F7" s="204"/>
      <c r="G7" s="207">
        <f>IFERROR(IF(D7="VSNU",INDEX(Tabel_VSNU,MATCH($F7,hulpsheetNFUenVSNU!$A$11:$A$107,0),MATCH($E7,hulpsheetNFUenVSNU!$A$11:$F$11,0)),IF(D7="NFU",INDEX(Tabel_NFU,MATCH($F7,hulpsheetNFUenVSNU!$H$11:$H$107,0),MATCH($E7,hulpsheetNFUenVSNU!$H$11:$N$11,0)),IF(D7="Other",0,0))),0)</f>
        <v>0</v>
      </c>
      <c r="H7" s="210"/>
      <c r="I7" s="265">
        <v>0</v>
      </c>
      <c r="J7" s="213">
        <f>IF(G7&gt;0,G7*I7,H7*F7*I7)</f>
        <v>0</v>
      </c>
      <c r="K7" s="216">
        <f>IF(D7="andere",J7*0.4,0)</f>
        <v>0</v>
      </c>
      <c r="L7" s="29"/>
      <c r="M7" s="219">
        <f>IF(D7="andere",((J7*(1+L7))+K7),J7)</f>
        <v>0</v>
      </c>
      <c r="N7" s="105" t="str">
        <f>IF(AND(B7="",M7&lt;&gt;0),"Organisatie invullen","")</f>
        <v/>
      </c>
    </row>
    <row r="8" spans="1:14" ht="13.8" x14ac:dyDescent="0.25">
      <c r="A8" s="33">
        <v>2</v>
      </c>
      <c r="B8" s="160"/>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ref="J8:J46" si="0">IF(G8&gt;0,G8*I8,H8*F8*I8)</f>
        <v>0</v>
      </c>
      <c r="K8" s="217">
        <f t="shared" ref="K8:K46" si="1">IF(D8="andere",J8*0.4,0)</f>
        <v>0</v>
      </c>
      <c r="L8" s="28"/>
      <c r="M8" s="220">
        <f t="shared" ref="M8:M46" si="2">IF(D8="andere",((J8*(1+L8))+K8),J8)</f>
        <v>0</v>
      </c>
      <c r="N8" s="105" t="str">
        <f t="shared" ref="N8:N46" si="3">IF(AND(B8="",M8&lt;&gt;0),"Organisatie invullen","")</f>
        <v/>
      </c>
    </row>
    <row r="9" spans="1:14" ht="13.8" x14ac:dyDescent="0.25">
      <c r="A9" s="33">
        <v>3</v>
      </c>
      <c r="B9" s="160"/>
      <c r="C9" s="200"/>
      <c r="D9" s="190"/>
      <c r="E9" s="200"/>
      <c r="F9" s="205" t="s">
        <v>41</v>
      </c>
      <c r="G9" s="208">
        <f>IFERROR(IF(D9="VSNU",INDEX(Tabel_VSNU,MATCH($F9,hulpsheetNFUenVSNU!$A$11:$A$107,0),MATCH($E9,hulpsheetNFUenVSNU!$A$11:$F$11,0)),IF(D9="NFU",INDEX(Tabel_NFU,MATCH($F9,hulpsheetNFUenVSNU!$H$11:$H$107,0),MATCH($E9,hulpsheetNFUenVSNU!$H$11:$N$11,0)),IF(D9="Other",0,0))),0)</f>
        <v>0</v>
      </c>
      <c r="H9" s="211"/>
      <c r="I9" s="266">
        <v>0</v>
      </c>
      <c r="J9" s="214" t="e">
        <f t="shared" si="0"/>
        <v>#VALUE!</v>
      </c>
      <c r="K9" s="217">
        <f t="shared" si="1"/>
        <v>0</v>
      </c>
      <c r="L9" s="28"/>
      <c r="M9" s="220" t="e">
        <f t="shared" si="2"/>
        <v>#VALUE!</v>
      </c>
      <c r="N9" s="105" t="e">
        <f t="shared" si="3"/>
        <v>#VALUE!</v>
      </c>
    </row>
    <row r="10" spans="1:14" ht="13.8" x14ac:dyDescent="0.25">
      <c r="A10" s="33">
        <v>4</v>
      </c>
      <c r="B10" s="160"/>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20">
        <f t="shared" si="2"/>
        <v>0</v>
      </c>
      <c r="N10" s="105" t="str">
        <f t="shared" si="3"/>
        <v/>
      </c>
    </row>
    <row r="11" spans="1:14" ht="13.8" x14ac:dyDescent="0.25">
      <c r="A11" s="33">
        <v>5</v>
      </c>
      <c r="B11" s="160"/>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20">
        <f t="shared" si="2"/>
        <v>0</v>
      </c>
      <c r="N11" s="105" t="str">
        <f t="shared" si="3"/>
        <v/>
      </c>
    </row>
    <row r="12" spans="1:14" ht="13.8" x14ac:dyDescent="0.25">
      <c r="A12" s="33">
        <v>6</v>
      </c>
      <c r="B12" s="160"/>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20">
        <f t="shared" si="2"/>
        <v>0</v>
      </c>
      <c r="N12" s="105" t="str">
        <f t="shared" si="3"/>
        <v/>
      </c>
    </row>
    <row r="13" spans="1:14" ht="13.8" x14ac:dyDescent="0.25">
      <c r="A13" s="33">
        <v>7</v>
      </c>
      <c r="B13" s="160"/>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 t="shared" si="0"/>
        <v>0</v>
      </c>
      <c r="K13" s="217">
        <f t="shared" si="1"/>
        <v>0</v>
      </c>
      <c r="L13" s="28"/>
      <c r="M13" s="220">
        <f t="shared" si="2"/>
        <v>0</v>
      </c>
      <c r="N13" s="105" t="str">
        <f t="shared" si="3"/>
        <v/>
      </c>
    </row>
    <row r="14" spans="1:14" ht="13.8" x14ac:dyDescent="0.25">
      <c r="A14" s="33">
        <v>8</v>
      </c>
      <c r="B14" s="160"/>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20">
        <f t="shared" si="2"/>
        <v>0</v>
      </c>
      <c r="N14" s="105" t="str">
        <f t="shared" si="3"/>
        <v/>
      </c>
    </row>
    <row r="15" spans="1:14" ht="13.8" x14ac:dyDescent="0.25">
      <c r="A15" s="33">
        <v>9</v>
      </c>
      <c r="B15" s="160"/>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20">
        <f t="shared" si="2"/>
        <v>0</v>
      </c>
      <c r="N15" s="105" t="str">
        <f t="shared" si="3"/>
        <v/>
      </c>
    </row>
    <row r="16" spans="1:14" ht="13.8" x14ac:dyDescent="0.25">
      <c r="A16" s="33">
        <v>10</v>
      </c>
      <c r="B16" s="160"/>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20">
        <f t="shared" si="2"/>
        <v>0</v>
      </c>
      <c r="N16" s="105" t="str">
        <f t="shared" si="3"/>
        <v/>
      </c>
    </row>
    <row r="17" spans="1:14" ht="13.8" x14ac:dyDescent="0.25">
      <c r="A17" s="33">
        <v>11</v>
      </c>
      <c r="B17" s="160"/>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IF(G17&gt;0,G17*I17,H17*F17*I17)</f>
        <v>0</v>
      </c>
      <c r="K17" s="217">
        <f>IF(D17="andere",J17*0.4,0)</f>
        <v>0</v>
      </c>
      <c r="L17" s="28"/>
      <c r="M17" s="220">
        <f>IF(D17="andere",((J17*(1+L17))+K17),J17)</f>
        <v>0</v>
      </c>
      <c r="N17" s="105" t="str">
        <f t="shared" si="3"/>
        <v/>
      </c>
    </row>
    <row r="18" spans="1:14" ht="13.8" x14ac:dyDescent="0.25">
      <c r="A18" s="33">
        <v>12</v>
      </c>
      <c r="B18" s="160"/>
      <c r="C18" s="200"/>
      <c r="D18" s="190"/>
      <c r="E18" s="200"/>
      <c r="F18" s="205"/>
      <c r="G18" s="208">
        <f>IFERROR(IF(D18="VSNU",INDEX(Tabel_VSNU,MATCH($F18,hulpsheetNFUenVSNU!$A$11:$A$107,0),MATCH($E18,hulpsheetNFUenVSNU!$A$11:$F$11,0)),IF(D18="NFU",INDEX(Tabel_NFU,MATCH($F18,hulpsheetNFUenVSNU!$H$11:$H$107,0),MATCH($E18,hulpsheetNFUenVSNU!$H$11:$N$11,0)),IF(D18="Other",0,0))),0)</f>
        <v>0</v>
      </c>
      <c r="H18" s="211"/>
      <c r="I18" s="266">
        <v>0</v>
      </c>
      <c r="J18" s="214">
        <f t="shared" ref="J18:J43" si="4">IF(G18&gt;0,G18*I18,H18*F18*I18)</f>
        <v>0</v>
      </c>
      <c r="K18" s="217">
        <f t="shared" ref="K18:K42" si="5">IF(D18="andere",J18*0.4,0)</f>
        <v>0</v>
      </c>
      <c r="L18" s="28"/>
      <c r="M18" s="220">
        <f t="shared" ref="M18:M43" si="6">IF(D18="andere",((J18*(1+L18))+K18),J18)</f>
        <v>0</v>
      </c>
      <c r="N18" s="105" t="str">
        <f t="shared" si="3"/>
        <v/>
      </c>
    </row>
    <row r="19" spans="1:14" ht="13.8" x14ac:dyDescent="0.25">
      <c r="A19" s="33">
        <v>13</v>
      </c>
      <c r="B19" s="160"/>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4"/>
        <v>0</v>
      </c>
      <c r="K19" s="217">
        <f t="shared" si="5"/>
        <v>0</v>
      </c>
      <c r="L19" s="28"/>
      <c r="M19" s="220">
        <f t="shared" si="6"/>
        <v>0</v>
      </c>
      <c r="N19" s="105" t="str">
        <f t="shared" si="3"/>
        <v/>
      </c>
    </row>
    <row r="20" spans="1:14" ht="13.8" x14ac:dyDescent="0.25">
      <c r="A20" s="33">
        <v>14</v>
      </c>
      <c r="B20" s="160"/>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4"/>
        <v>0</v>
      </c>
      <c r="K20" s="217">
        <f t="shared" si="5"/>
        <v>0</v>
      </c>
      <c r="L20" s="28"/>
      <c r="M20" s="220">
        <f t="shared" si="6"/>
        <v>0</v>
      </c>
      <c r="N20" s="105" t="str">
        <f t="shared" si="3"/>
        <v/>
      </c>
    </row>
    <row r="21" spans="1:14" ht="13.8" x14ac:dyDescent="0.25">
      <c r="A21" s="33">
        <v>15</v>
      </c>
      <c r="B21" s="160"/>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4"/>
        <v>0</v>
      </c>
      <c r="K21" s="217">
        <f t="shared" si="5"/>
        <v>0</v>
      </c>
      <c r="L21" s="28"/>
      <c r="M21" s="220">
        <f t="shared" si="6"/>
        <v>0</v>
      </c>
      <c r="N21" s="105" t="str">
        <f t="shared" si="3"/>
        <v/>
      </c>
    </row>
    <row r="22" spans="1:14" ht="13.8" x14ac:dyDescent="0.25">
      <c r="A22" s="33">
        <v>16</v>
      </c>
      <c r="B22" s="160"/>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4"/>
        <v>0</v>
      </c>
      <c r="K22" s="217">
        <f t="shared" si="5"/>
        <v>0</v>
      </c>
      <c r="L22" s="28"/>
      <c r="M22" s="220">
        <f t="shared" si="6"/>
        <v>0</v>
      </c>
      <c r="N22" s="105" t="str">
        <f t="shared" si="3"/>
        <v/>
      </c>
    </row>
    <row r="23" spans="1:14" ht="13.8" x14ac:dyDescent="0.25">
      <c r="A23" s="33">
        <v>17</v>
      </c>
      <c r="B23" s="160"/>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4"/>
        <v>0</v>
      </c>
      <c r="K23" s="217">
        <f t="shared" si="5"/>
        <v>0</v>
      </c>
      <c r="L23" s="28"/>
      <c r="M23" s="220">
        <f t="shared" si="6"/>
        <v>0</v>
      </c>
      <c r="N23" s="105" t="str">
        <f t="shared" si="3"/>
        <v/>
      </c>
    </row>
    <row r="24" spans="1:14" ht="13.8" x14ac:dyDescent="0.25">
      <c r="A24" s="33">
        <v>18</v>
      </c>
      <c r="B24" s="160"/>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4"/>
        <v>0</v>
      </c>
      <c r="K24" s="217">
        <f t="shared" si="5"/>
        <v>0</v>
      </c>
      <c r="L24" s="28"/>
      <c r="M24" s="220">
        <f t="shared" si="6"/>
        <v>0</v>
      </c>
      <c r="N24" s="105" t="str">
        <f t="shared" si="3"/>
        <v/>
      </c>
    </row>
    <row r="25" spans="1:14" ht="13.8" x14ac:dyDescent="0.25">
      <c r="A25" s="33">
        <v>19</v>
      </c>
      <c r="B25" s="160"/>
      <c r="C25" s="200"/>
      <c r="D25" s="190"/>
      <c r="E25" s="200"/>
      <c r="F25" s="205"/>
      <c r="G25" s="208">
        <f>IFERROR(IF(D25="VSNU",INDEX(Tabel_VSNU,MATCH($F25,hulpsheetNFUenVSNU!$A$11:$A$107,0),MATCH($E25,hulpsheetNFUenVSNU!$A$11:$F$11,0)),IF(D25="NFU",INDEX(Tabel_NFU,MATCH($F25,hulpsheetNFUenVSNU!$H$11:$H$107,0),MATCH($E25,hulpsheetNFUenVSNU!$H$11:$N$11,0)),IF(D25="Other",0,0))),0)</f>
        <v>0</v>
      </c>
      <c r="H25" s="211"/>
      <c r="I25" s="266">
        <v>0</v>
      </c>
      <c r="J25" s="214">
        <f t="shared" si="4"/>
        <v>0</v>
      </c>
      <c r="K25" s="217">
        <f t="shared" si="5"/>
        <v>0</v>
      </c>
      <c r="L25" s="28"/>
      <c r="M25" s="220">
        <f t="shared" si="6"/>
        <v>0</v>
      </c>
      <c r="N25" s="105" t="str">
        <f t="shared" si="3"/>
        <v/>
      </c>
    </row>
    <row r="26" spans="1:14" ht="13.8" x14ac:dyDescent="0.25">
      <c r="A26" s="33">
        <v>20</v>
      </c>
      <c r="B26" s="160"/>
      <c r="C26" s="200"/>
      <c r="D26" s="190"/>
      <c r="E26" s="200"/>
      <c r="F26" s="205"/>
      <c r="G26" s="208">
        <f>IFERROR(IF(D26="VSNU",INDEX(Tabel_VSNU,MATCH($F26,hulpsheetNFUenVSNU!$A$11:$A$107,0),MATCH($E26,hulpsheetNFUenVSNU!$A$11:$F$11,0)),IF(D26="NFU",INDEX(Tabel_NFU,MATCH($F26,hulpsheetNFUenVSNU!$H$11:$H$107,0),MATCH($E26,hulpsheetNFUenVSNU!$H$11:$N$11,0)),IF(D26="Other",0,0))),0)</f>
        <v>0</v>
      </c>
      <c r="H26" s="211"/>
      <c r="I26" s="266">
        <v>0</v>
      </c>
      <c r="J26" s="214">
        <f t="shared" si="4"/>
        <v>0</v>
      </c>
      <c r="K26" s="217">
        <f t="shared" si="5"/>
        <v>0</v>
      </c>
      <c r="L26" s="28"/>
      <c r="M26" s="220">
        <f t="shared" si="6"/>
        <v>0</v>
      </c>
      <c r="N26" s="105" t="str">
        <f t="shared" si="3"/>
        <v/>
      </c>
    </row>
    <row r="27" spans="1:14" ht="13.8" x14ac:dyDescent="0.25">
      <c r="A27" s="33">
        <v>21</v>
      </c>
      <c r="B27" s="160"/>
      <c r="C27" s="200"/>
      <c r="D27" s="190"/>
      <c r="E27" s="200"/>
      <c r="F27" s="205"/>
      <c r="G27" s="208">
        <f>IFERROR(IF(D27="VSNU",INDEX(Tabel_VSNU,MATCH($F27,hulpsheetNFUenVSNU!$A$11:$A$107,0),MATCH($E27,hulpsheetNFUenVSNU!$A$11:$F$11,0)),IF(D27="NFU",INDEX(Tabel_NFU,MATCH($F27,hulpsheetNFUenVSNU!$H$11:$H$107,0),MATCH($E27,hulpsheetNFUenVSNU!$H$11:$N$11,0)),IF(D27="Other",0,0))),0)</f>
        <v>0</v>
      </c>
      <c r="H27" s="211"/>
      <c r="I27" s="266">
        <v>0</v>
      </c>
      <c r="J27" s="214">
        <f t="shared" si="4"/>
        <v>0</v>
      </c>
      <c r="K27" s="217">
        <f t="shared" si="5"/>
        <v>0</v>
      </c>
      <c r="L27" s="28"/>
      <c r="M27" s="220">
        <f t="shared" si="6"/>
        <v>0</v>
      </c>
      <c r="N27" s="105" t="str">
        <f t="shared" si="3"/>
        <v/>
      </c>
    </row>
    <row r="28" spans="1:14" ht="13.8" x14ac:dyDescent="0.25">
      <c r="A28" s="33">
        <v>22</v>
      </c>
      <c r="B28" s="160"/>
      <c r="C28" s="200"/>
      <c r="D28" s="190"/>
      <c r="E28" s="200"/>
      <c r="F28" s="205"/>
      <c r="G28" s="208">
        <f>IFERROR(IF(D28="VSNU",INDEX(Tabel_VSNU,MATCH($F28,hulpsheetNFUenVSNU!$A$11:$A$107,0),MATCH($E28,hulpsheetNFUenVSNU!$A$11:$F$11,0)),IF(D28="NFU",INDEX(Tabel_NFU,MATCH($F28,hulpsheetNFUenVSNU!$H$11:$H$107,0),MATCH($E28,hulpsheetNFUenVSNU!$H$11:$N$11,0)),IF(D28="Other",0,0))),0)</f>
        <v>0</v>
      </c>
      <c r="H28" s="211"/>
      <c r="I28" s="266">
        <v>0</v>
      </c>
      <c r="J28" s="214">
        <f t="shared" si="4"/>
        <v>0</v>
      </c>
      <c r="K28" s="217">
        <f t="shared" si="5"/>
        <v>0</v>
      </c>
      <c r="L28" s="28"/>
      <c r="M28" s="220">
        <f t="shared" si="6"/>
        <v>0</v>
      </c>
      <c r="N28" s="105" t="str">
        <f t="shared" si="3"/>
        <v/>
      </c>
    </row>
    <row r="29" spans="1:14" ht="13.8" x14ac:dyDescent="0.25">
      <c r="A29" s="33">
        <v>23</v>
      </c>
      <c r="B29" s="160"/>
      <c r="C29" s="200"/>
      <c r="D29" s="190"/>
      <c r="E29" s="200"/>
      <c r="F29" s="205"/>
      <c r="G29" s="208">
        <f>IFERROR(IF(D29="VSNU",INDEX(Tabel_VSNU,MATCH($F29,hulpsheetNFUenVSNU!$A$11:$A$107,0),MATCH($E29,hulpsheetNFUenVSNU!$A$11:$F$11,0)),IF(D29="NFU",INDEX(Tabel_NFU,MATCH($F29,hulpsheetNFUenVSNU!$H$11:$H$107,0),MATCH($E29,hulpsheetNFUenVSNU!$H$11:$N$11,0)),IF(D29="Other",0,0))),0)</f>
        <v>0</v>
      </c>
      <c r="H29" s="211"/>
      <c r="I29" s="266">
        <v>0</v>
      </c>
      <c r="J29" s="214">
        <f t="shared" si="4"/>
        <v>0</v>
      </c>
      <c r="K29" s="217">
        <f t="shared" si="5"/>
        <v>0</v>
      </c>
      <c r="L29" s="28"/>
      <c r="M29" s="220">
        <f t="shared" si="6"/>
        <v>0</v>
      </c>
      <c r="N29" s="105" t="str">
        <f t="shared" si="3"/>
        <v/>
      </c>
    </row>
    <row r="30" spans="1:14" ht="13.8" x14ac:dyDescent="0.25">
      <c r="A30" s="33">
        <v>24</v>
      </c>
      <c r="B30" s="160"/>
      <c r="C30" s="200"/>
      <c r="D30" s="190"/>
      <c r="E30" s="200"/>
      <c r="F30" s="205"/>
      <c r="G30" s="208">
        <f>IFERROR(IF(D30="VSNU",INDEX(Tabel_VSNU,MATCH($F30,hulpsheetNFUenVSNU!$A$11:$A$107,0),MATCH($E30,hulpsheetNFUenVSNU!$A$11:$F$11,0)),IF(D30="NFU",INDEX(Tabel_NFU,MATCH($F30,hulpsheetNFUenVSNU!$H$11:$H$107,0),MATCH($E30,hulpsheetNFUenVSNU!$H$11:$N$11,0)),IF(D30="Other",0,0))),0)</f>
        <v>0</v>
      </c>
      <c r="H30" s="211"/>
      <c r="I30" s="266">
        <v>0</v>
      </c>
      <c r="J30" s="214">
        <f t="shared" si="4"/>
        <v>0</v>
      </c>
      <c r="K30" s="217">
        <f t="shared" si="5"/>
        <v>0</v>
      </c>
      <c r="L30" s="28"/>
      <c r="M30" s="220">
        <f t="shared" si="6"/>
        <v>0</v>
      </c>
      <c r="N30" s="105" t="str">
        <f t="shared" si="3"/>
        <v/>
      </c>
    </row>
    <row r="31" spans="1:14" ht="13.8" x14ac:dyDescent="0.25">
      <c r="A31" s="33">
        <v>25</v>
      </c>
      <c r="B31" s="160"/>
      <c r="C31" s="200"/>
      <c r="D31" s="190"/>
      <c r="E31" s="200"/>
      <c r="F31" s="205"/>
      <c r="G31" s="208">
        <f>IFERROR(IF(D31="VSNU",INDEX(Tabel_VSNU,MATCH($F31,hulpsheetNFUenVSNU!$A$11:$A$107,0),MATCH($E31,hulpsheetNFUenVSNU!$A$11:$F$11,0)),IF(D31="NFU",INDEX(Tabel_NFU,MATCH($F31,hulpsheetNFUenVSNU!$H$11:$H$107,0),MATCH($E31,hulpsheetNFUenVSNU!$H$11:$N$11,0)),IF(D31="Other",0,0))),0)</f>
        <v>0</v>
      </c>
      <c r="H31" s="211"/>
      <c r="I31" s="266">
        <v>0</v>
      </c>
      <c r="J31" s="214">
        <f t="shared" si="4"/>
        <v>0</v>
      </c>
      <c r="K31" s="217">
        <f t="shared" si="5"/>
        <v>0</v>
      </c>
      <c r="L31" s="28"/>
      <c r="M31" s="220">
        <f t="shared" si="6"/>
        <v>0</v>
      </c>
      <c r="N31" s="105" t="str">
        <f t="shared" si="3"/>
        <v/>
      </c>
    </row>
    <row r="32" spans="1:14" ht="13.8" x14ac:dyDescent="0.25">
      <c r="A32" s="33">
        <v>26</v>
      </c>
      <c r="B32" s="160"/>
      <c r="C32" s="200"/>
      <c r="D32" s="190"/>
      <c r="E32" s="200"/>
      <c r="F32" s="205"/>
      <c r="G32" s="208">
        <f>IFERROR(IF(D32="VSNU",INDEX(Tabel_VSNU,MATCH($F32,hulpsheetNFUenVSNU!$A$11:$A$107,0),MATCH($E32,hulpsheetNFUenVSNU!$A$11:$F$11,0)),IF(D32="NFU",INDEX(Tabel_NFU,MATCH($F32,hulpsheetNFUenVSNU!$H$11:$H$107,0),MATCH($E32,hulpsheetNFUenVSNU!$H$11:$N$11,0)),IF(D32="Other",0,0))),0)</f>
        <v>0</v>
      </c>
      <c r="H32" s="211"/>
      <c r="I32" s="266">
        <v>0</v>
      </c>
      <c r="J32" s="214">
        <f t="shared" si="4"/>
        <v>0</v>
      </c>
      <c r="K32" s="217">
        <f t="shared" si="5"/>
        <v>0</v>
      </c>
      <c r="L32" s="28"/>
      <c r="M32" s="220">
        <f t="shared" si="6"/>
        <v>0</v>
      </c>
      <c r="N32" s="105" t="str">
        <f t="shared" si="3"/>
        <v/>
      </c>
    </row>
    <row r="33" spans="1:14" ht="13.8" x14ac:dyDescent="0.25">
      <c r="A33" s="33">
        <v>27</v>
      </c>
      <c r="B33" s="160"/>
      <c r="C33" s="200"/>
      <c r="D33" s="190"/>
      <c r="E33" s="200"/>
      <c r="F33" s="205"/>
      <c r="G33" s="208">
        <f>IFERROR(IF(D33="VSNU",INDEX(Tabel_VSNU,MATCH($F33,hulpsheetNFUenVSNU!$A$11:$A$107,0),MATCH($E33,hulpsheetNFUenVSNU!$A$11:$F$11,0)),IF(D33="NFU",INDEX(Tabel_NFU,MATCH($F33,hulpsheetNFUenVSNU!$H$11:$H$107,0),MATCH($E33,hulpsheetNFUenVSNU!$H$11:$N$11,0)),IF(D33="Other",0,0))),0)</f>
        <v>0</v>
      </c>
      <c r="H33" s="211"/>
      <c r="I33" s="266">
        <v>0</v>
      </c>
      <c r="J33" s="214">
        <f t="shared" si="4"/>
        <v>0</v>
      </c>
      <c r="K33" s="217">
        <f t="shared" si="5"/>
        <v>0</v>
      </c>
      <c r="L33" s="28"/>
      <c r="M33" s="220">
        <f t="shared" si="6"/>
        <v>0</v>
      </c>
      <c r="N33" s="105" t="str">
        <f t="shared" si="3"/>
        <v/>
      </c>
    </row>
    <row r="34" spans="1:14" ht="13.8" x14ac:dyDescent="0.25">
      <c r="A34" s="33">
        <v>28</v>
      </c>
      <c r="B34" s="160"/>
      <c r="C34" s="200"/>
      <c r="D34" s="190"/>
      <c r="E34" s="200"/>
      <c r="F34" s="205"/>
      <c r="G34" s="208">
        <f>IFERROR(IF(D34="VSNU",INDEX(Tabel_VSNU,MATCH($F34,hulpsheetNFUenVSNU!$A$11:$A$107,0),MATCH($E34,hulpsheetNFUenVSNU!$A$11:$F$11,0)),IF(D34="NFU",INDEX(Tabel_NFU,MATCH($F34,hulpsheetNFUenVSNU!$H$11:$H$107,0),MATCH($E34,hulpsheetNFUenVSNU!$H$11:$N$11,0)),IF(D34="Other",0,0))),0)</f>
        <v>0</v>
      </c>
      <c r="H34" s="211"/>
      <c r="I34" s="266">
        <v>0</v>
      </c>
      <c r="J34" s="214">
        <f t="shared" si="4"/>
        <v>0</v>
      </c>
      <c r="K34" s="217">
        <f t="shared" si="5"/>
        <v>0</v>
      </c>
      <c r="L34" s="28"/>
      <c r="M34" s="220">
        <f t="shared" si="6"/>
        <v>0</v>
      </c>
      <c r="N34" s="105" t="str">
        <f t="shared" si="3"/>
        <v/>
      </c>
    </row>
    <row r="35" spans="1:14" ht="13.8" x14ac:dyDescent="0.25">
      <c r="A35" s="33">
        <v>29</v>
      </c>
      <c r="B35" s="160"/>
      <c r="C35" s="200"/>
      <c r="D35" s="190"/>
      <c r="E35" s="200"/>
      <c r="F35" s="205"/>
      <c r="G35" s="208">
        <f>IFERROR(IF(D35="VSNU",INDEX(Tabel_VSNU,MATCH($F35,hulpsheetNFUenVSNU!$A$11:$A$107,0),MATCH($E35,hulpsheetNFUenVSNU!$A$11:$F$11,0)),IF(D35="NFU",INDEX(Tabel_NFU,MATCH($F35,hulpsheetNFUenVSNU!$H$11:$H$107,0),MATCH($E35,hulpsheetNFUenVSNU!$H$11:$N$11,0)),IF(D35="Other",0,0))),0)</f>
        <v>0</v>
      </c>
      <c r="H35" s="211"/>
      <c r="I35" s="266">
        <v>0</v>
      </c>
      <c r="J35" s="214">
        <f t="shared" si="4"/>
        <v>0</v>
      </c>
      <c r="K35" s="217">
        <f t="shared" si="5"/>
        <v>0</v>
      </c>
      <c r="L35" s="28"/>
      <c r="M35" s="220">
        <f t="shared" si="6"/>
        <v>0</v>
      </c>
      <c r="N35" s="105" t="str">
        <f t="shared" si="3"/>
        <v/>
      </c>
    </row>
    <row r="36" spans="1:14" ht="13.8" x14ac:dyDescent="0.25">
      <c r="A36" s="33">
        <v>30</v>
      </c>
      <c r="B36" s="160"/>
      <c r="C36" s="200"/>
      <c r="D36" s="190"/>
      <c r="E36" s="200"/>
      <c r="F36" s="205"/>
      <c r="G36" s="208">
        <f>IFERROR(IF(D36="VSNU",INDEX(Tabel_VSNU,MATCH($F36,hulpsheetNFUenVSNU!$A$11:$A$107,0),MATCH($E36,hulpsheetNFUenVSNU!$A$11:$F$11,0)),IF(D36="NFU",INDEX(Tabel_NFU,MATCH($F36,hulpsheetNFUenVSNU!$H$11:$H$107,0),MATCH($E36,hulpsheetNFUenVSNU!$H$11:$N$11,0)),IF(D36="Other",0,0))),0)</f>
        <v>0</v>
      </c>
      <c r="H36" s="211"/>
      <c r="I36" s="266">
        <v>0</v>
      </c>
      <c r="J36" s="214">
        <f t="shared" si="4"/>
        <v>0</v>
      </c>
      <c r="K36" s="217">
        <f t="shared" si="5"/>
        <v>0</v>
      </c>
      <c r="L36" s="28"/>
      <c r="M36" s="220">
        <f t="shared" si="6"/>
        <v>0</v>
      </c>
      <c r="N36" s="105" t="str">
        <f t="shared" si="3"/>
        <v/>
      </c>
    </row>
    <row r="37" spans="1:14" ht="13.8" x14ac:dyDescent="0.25">
      <c r="A37" s="33">
        <v>31</v>
      </c>
      <c r="B37" s="160"/>
      <c r="C37" s="200"/>
      <c r="D37" s="190"/>
      <c r="E37" s="200"/>
      <c r="F37" s="205"/>
      <c r="G37" s="208">
        <f>IFERROR(IF(D37="VSNU",INDEX(Tabel_VSNU,MATCH($F37,hulpsheetNFUenVSNU!$A$11:$A$107,0),MATCH($E37,hulpsheetNFUenVSNU!$A$11:$F$11,0)),IF(D37="NFU",INDEX(Tabel_NFU,MATCH($F37,hulpsheetNFUenVSNU!$H$11:$H$107,0),MATCH($E37,hulpsheetNFUenVSNU!$H$11:$N$11,0)),IF(D37="Other",0,0))),0)</f>
        <v>0</v>
      </c>
      <c r="H37" s="211"/>
      <c r="I37" s="266">
        <v>0</v>
      </c>
      <c r="J37" s="214">
        <f t="shared" si="4"/>
        <v>0</v>
      </c>
      <c r="K37" s="217">
        <f t="shared" si="5"/>
        <v>0</v>
      </c>
      <c r="L37" s="28"/>
      <c r="M37" s="220">
        <f t="shared" si="6"/>
        <v>0</v>
      </c>
      <c r="N37" s="105" t="str">
        <f t="shared" si="3"/>
        <v/>
      </c>
    </row>
    <row r="38" spans="1:14" ht="13.8" x14ac:dyDescent="0.25">
      <c r="A38" s="33">
        <v>32</v>
      </c>
      <c r="B38" s="160"/>
      <c r="C38" s="200"/>
      <c r="D38" s="190"/>
      <c r="E38" s="200"/>
      <c r="F38" s="205"/>
      <c r="G38" s="208">
        <f>IFERROR(IF(D38="VSNU",INDEX(Tabel_VSNU,MATCH($F38,hulpsheetNFUenVSNU!$A$11:$A$107,0),MATCH($E38,hulpsheetNFUenVSNU!$A$11:$F$11,0)),IF(D38="NFU",INDEX(Tabel_NFU,MATCH($F38,hulpsheetNFUenVSNU!$H$11:$H$107,0),MATCH($E38,hulpsheetNFUenVSNU!$H$11:$N$11,0)),IF(D38="Other",0,0))),0)</f>
        <v>0</v>
      </c>
      <c r="H38" s="211"/>
      <c r="I38" s="266">
        <v>0</v>
      </c>
      <c r="J38" s="214">
        <f t="shared" si="4"/>
        <v>0</v>
      </c>
      <c r="K38" s="217">
        <f t="shared" si="5"/>
        <v>0</v>
      </c>
      <c r="L38" s="28"/>
      <c r="M38" s="220">
        <f t="shared" si="6"/>
        <v>0</v>
      </c>
      <c r="N38" s="105" t="str">
        <f t="shared" si="3"/>
        <v/>
      </c>
    </row>
    <row r="39" spans="1:14" ht="13.8" x14ac:dyDescent="0.25">
      <c r="A39" s="33">
        <v>33</v>
      </c>
      <c r="B39" s="160"/>
      <c r="C39" s="200"/>
      <c r="D39" s="190"/>
      <c r="E39" s="200"/>
      <c r="F39" s="205"/>
      <c r="G39" s="208">
        <f>IFERROR(IF(D39="VSNU",INDEX(Tabel_VSNU,MATCH($F39,hulpsheetNFUenVSNU!$A$11:$A$107,0),MATCH($E39,hulpsheetNFUenVSNU!$A$11:$F$11,0)),IF(D39="NFU",INDEX(Tabel_NFU,MATCH($F39,hulpsheetNFUenVSNU!$H$11:$H$107,0),MATCH($E39,hulpsheetNFUenVSNU!$H$11:$N$11,0)),IF(D39="Other",0,0))),0)</f>
        <v>0</v>
      </c>
      <c r="H39" s="211"/>
      <c r="I39" s="266">
        <v>0</v>
      </c>
      <c r="J39" s="214">
        <f t="shared" si="4"/>
        <v>0</v>
      </c>
      <c r="K39" s="217">
        <f t="shared" si="5"/>
        <v>0</v>
      </c>
      <c r="L39" s="28"/>
      <c r="M39" s="220">
        <f t="shared" si="6"/>
        <v>0</v>
      </c>
      <c r="N39" s="105" t="str">
        <f t="shared" si="3"/>
        <v/>
      </c>
    </row>
    <row r="40" spans="1:14" ht="13.8" x14ac:dyDescent="0.25">
      <c r="A40" s="33">
        <v>34</v>
      </c>
      <c r="B40" s="160"/>
      <c r="C40" s="200"/>
      <c r="D40" s="190"/>
      <c r="E40" s="200"/>
      <c r="F40" s="205"/>
      <c r="G40" s="208">
        <f>IFERROR(IF(D40="VSNU",INDEX(Tabel_VSNU,MATCH($F40,hulpsheetNFUenVSNU!$A$11:$A$107,0),MATCH($E40,hulpsheetNFUenVSNU!$A$11:$F$11,0)),IF(D40="NFU",INDEX(Tabel_NFU,MATCH($F40,hulpsheetNFUenVSNU!$H$11:$H$107,0),MATCH($E40,hulpsheetNFUenVSNU!$H$11:$N$11,0)),IF(D40="Other",0,0))),0)</f>
        <v>0</v>
      </c>
      <c r="H40" s="211"/>
      <c r="I40" s="266">
        <v>0</v>
      </c>
      <c r="J40" s="214">
        <f t="shared" si="4"/>
        <v>0</v>
      </c>
      <c r="K40" s="217">
        <f t="shared" si="5"/>
        <v>0</v>
      </c>
      <c r="L40" s="28"/>
      <c r="M40" s="220">
        <f t="shared" si="6"/>
        <v>0</v>
      </c>
      <c r="N40" s="105" t="str">
        <f t="shared" si="3"/>
        <v/>
      </c>
    </row>
    <row r="41" spans="1:14" ht="13.8" x14ac:dyDescent="0.25">
      <c r="A41" s="33">
        <v>35</v>
      </c>
      <c r="B41" s="160"/>
      <c r="C41" s="200"/>
      <c r="D41" s="190"/>
      <c r="E41" s="200"/>
      <c r="F41" s="205"/>
      <c r="G41" s="208">
        <f>IFERROR(IF(D41="VSNU",INDEX(Tabel_VSNU,MATCH($F41,hulpsheetNFUenVSNU!$A$11:$A$107,0),MATCH($E41,hulpsheetNFUenVSNU!$A$11:$F$11,0)),IF(D41="NFU",INDEX(Tabel_NFU,MATCH($F41,hulpsheetNFUenVSNU!$H$11:$H$107,0),MATCH($E41,hulpsheetNFUenVSNU!$H$11:$N$11,0)),IF(D41="Other",0,0))),0)</f>
        <v>0</v>
      </c>
      <c r="H41" s="211"/>
      <c r="I41" s="266">
        <v>0</v>
      </c>
      <c r="J41" s="214">
        <f t="shared" si="4"/>
        <v>0</v>
      </c>
      <c r="K41" s="217">
        <f t="shared" si="5"/>
        <v>0</v>
      </c>
      <c r="L41" s="28"/>
      <c r="M41" s="220">
        <f t="shared" si="6"/>
        <v>0</v>
      </c>
      <c r="N41" s="105" t="str">
        <f t="shared" si="3"/>
        <v/>
      </c>
    </row>
    <row r="42" spans="1:14" ht="13.8" x14ac:dyDescent="0.25">
      <c r="A42" s="33">
        <v>36</v>
      </c>
      <c r="B42" s="160"/>
      <c r="C42" s="200"/>
      <c r="D42" s="190"/>
      <c r="E42" s="200"/>
      <c r="F42" s="205"/>
      <c r="G42" s="208">
        <f>IFERROR(IF(D42="VSNU",INDEX(Tabel_VSNU,MATCH($F42,hulpsheetNFUenVSNU!$A$11:$A$107,0),MATCH($E42,hulpsheetNFUenVSNU!$A$11:$F$11,0)),IF(D42="NFU",INDEX(Tabel_NFU,MATCH($F42,hulpsheetNFUenVSNU!$H$11:$H$107,0),MATCH($E42,hulpsheetNFUenVSNU!$H$11:$N$11,0)),IF(D42="Other",0,0))),0)</f>
        <v>0</v>
      </c>
      <c r="H42" s="211"/>
      <c r="I42" s="266">
        <v>0</v>
      </c>
      <c r="J42" s="214">
        <f t="shared" si="4"/>
        <v>0</v>
      </c>
      <c r="K42" s="217">
        <f t="shared" si="5"/>
        <v>0</v>
      </c>
      <c r="L42" s="28"/>
      <c r="M42" s="220">
        <f t="shared" si="6"/>
        <v>0</v>
      </c>
      <c r="N42" s="105" t="str">
        <f t="shared" si="3"/>
        <v/>
      </c>
    </row>
    <row r="43" spans="1:14" ht="13.8" x14ac:dyDescent="0.25">
      <c r="A43" s="33">
        <v>37</v>
      </c>
      <c r="B43" s="160"/>
      <c r="C43" s="200"/>
      <c r="D43" s="190"/>
      <c r="E43" s="200"/>
      <c r="F43" s="205"/>
      <c r="G43" s="208">
        <f>IFERROR(IF(D43="VSNU",INDEX(Tabel_VSNU,MATCH($F43,hulpsheetNFUenVSNU!$A$11:$A$107,0),MATCH($E43,hulpsheetNFUenVSNU!$A$11:$F$11,0)),IF(D43="NFU",INDEX(Tabel_NFU,MATCH($F43,hulpsheetNFUenVSNU!$H$11:$H$107,0),MATCH($E43,hulpsheetNFUenVSNU!$H$11:$N$11,0)),IF(D43="Other",0,0))),0)</f>
        <v>0</v>
      </c>
      <c r="H43" s="211"/>
      <c r="I43" s="266">
        <v>0</v>
      </c>
      <c r="J43" s="214">
        <f t="shared" si="4"/>
        <v>0</v>
      </c>
      <c r="K43" s="217">
        <f t="shared" si="1"/>
        <v>0</v>
      </c>
      <c r="L43" s="28"/>
      <c r="M43" s="220">
        <f t="shared" si="6"/>
        <v>0</v>
      </c>
      <c r="N43" s="105" t="str">
        <f t="shared" si="3"/>
        <v/>
      </c>
    </row>
    <row r="44" spans="1:14" ht="13.8" x14ac:dyDescent="0.25">
      <c r="A44" s="33">
        <v>38</v>
      </c>
      <c r="B44" s="160"/>
      <c r="C44" s="200"/>
      <c r="D44" s="190"/>
      <c r="E44" s="200"/>
      <c r="F44" s="205"/>
      <c r="G44" s="208">
        <f>IFERROR(IF(D44="VSNU",INDEX(Tabel_VSNU,MATCH($F44,hulpsheetNFUenVSNU!$A$11:$A$107,0),MATCH($E44,hulpsheetNFUenVSNU!$A$11:$F$11,0)),IF(D44="NFU",INDEX(Tabel_NFU,MATCH($F44,hulpsheetNFUenVSNU!$H$11:$H$107,0),MATCH($E44,hulpsheetNFUenVSNU!$H$11:$N$11,0)),IF(D44="Other",0,0))),0)</f>
        <v>0</v>
      </c>
      <c r="H44" s="211"/>
      <c r="I44" s="266">
        <v>0</v>
      </c>
      <c r="J44" s="214">
        <f t="shared" si="0"/>
        <v>0</v>
      </c>
      <c r="K44" s="217">
        <f t="shared" si="1"/>
        <v>0</v>
      </c>
      <c r="L44" s="28"/>
      <c r="M44" s="220">
        <f t="shared" si="2"/>
        <v>0</v>
      </c>
      <c r="N44" s="105" t="str">
        <f t="shared" si="3"/>
        <v/>
      </c>
    </row>
    <row r="45" spans="1:14" ht="13.8" x14ac:dyDescent="0.25">
      <c r="A45" s="33">
        <v>39</v>
      </c>
      <c r="B45" s="160"/>
      <c r="C45" s="200"/>
      <c r="D45" s="190"/>
      <c r="E45" s="200"/>
      <c r="F45" s="205"/>
      <c r="G45" s="208">
        <f>IFERROR(IF(D45="VSNU",INDEX(Tabel_VSNU,MATCH($F45,hulpsheetNFUenVSNU!$A$11:$A$107,0),MATCH($E45,hulpsheetNFUenVSNU!$A$11:$F$11,0)),IF(D45="NFU",INDEX(Tabel_NFU,MATCH($F45,hulpsheetNFUenVSNU!$H$11:$H$107,0),MATCH($E45,hulpsheetNFUenVSNU!$H$11:$N$11,0)),IF(D45="Other",0,0))),0)</f>
        <v>0</v>
      </c>
      <c r="H45" s="211"/>
      <c r="I45" s="266">
        <v>0</v>
      </c>
      <c r="J45" s="214">
        <f t="shared" si="0"/>
        <v>0</v>
      </c>
      <c r="K45" s="217">
        <f t="shared" si="1"/>
        <v>0</v>
      </c>
      <c r="L45" s="28"/>
      <c r="M45" s="220">
        <f t="shared" si="2"/>
        <v>0</v>
      </c>
      <c r="N45" s="105" t="str">
        <f t="shared" si="3"/>
        <v/>
      </c>
    </row>
    <row r="46" spans="1:14" ht="14.4" thickBot="1" x14ac:dyDescent="0.3">
      <c r="A46" s="33">
        <v>40</v>
      </c>
      <c r="B46" s="202"/>
      <c r="C46" s="201"/>
      <c r="D46" s="191"/>
      <c r="E46" s="201"/>
      <c r="F46" s="206"/>
      <c r="G46" s="209">
        <f>IFERROR(IF(D46="VSNU",INDEX(Tabel_VSNU,MATCH($F46,hulpsheetNFUenVSNU!$A$11:$A$107,0),MATCH($E46,hulpsheetNFUenVSNU!$A$11:$F$11,0)),IF(D46="NFU",INDEX(Tabel_NFU,MATCH($F46,hulpsheetNFUenVSNU!$H$11:$H$107,0),MATCH($E46,hulpsheetNFUenVSNU!$H$11:$N$11,0)),IF(D46="Other",0,0))),0)</f>
        <v>0</v>
      </c>
      <c r="H46" s="212"/>
      <c r="I46" s="267">
        <v>0</v>
      </c>
      <c r="J46" s="215">
        <f t="shared" si="0"/>
        <v>0</v>
      </c>
      <c r="K46" s="218">
        <f t="shared" si="1"/>
        <v>0</v>
      </c>
      <c r="L46" s="92"/>
      <c r="M46" s="221">
        <f t="shared" si="2"/>
        <v>0</v>
      </c>
      <c r="N46" s="105" t="str">
        <f t="shared" si="3"/>
        <v/>
      </c>
    </row>
    <row r="47" spans="1:14" s="7" customFormat="1" ht="14.4" thickBot="1" x14ac:dyDescent="0.3">
      <c r="M47" s="91" t="e">
        <f>SUM(M7:M46)</f>
        <v>#VALUE!</v>
      </c>
      <c r="N47" s="105"/>
    </row>
    <row r="48" spans="1:14" ht="13.8" x14ac:dyDescent="0.25">
      <c r="A48" s="4"/>
      <c r="B48" s="4"/>
      <c r="C48" s="4"/>
      <c r="D48" s="4"/>
      <c r="E48" s="4"/>
      <c r="F48" s="4"/>
      <c r="G48" s="4"/>
      <c r="H48" s="4"/>
      <c r="I48" s="4"/>
      <c r="J48" s="4"/>
      <c r="K48" s="4"/>
      <c r="L48" s="4"/>
      <c r="M48" s="4"/>
      <c r="N48" s="4"/>
    </row>
    <row r="49" spans="1:14" ht="13.8" x14ac:dyDescent="0.25">
      <c r="A49" s="6" t="s">
        <v>50</v>
      </c>
      <c r="B49" s="6"/>
      <c r="C49" s="8"/>
      <c r="D49" s="8"/>
      <c r="E49" s="8"/>
      <c r="F49" s="7"/>
      <c r="G49" s="7"/>
      <c r="H49" s="7"/>
      <c r="I49" s="7"/>
      <c r="J49" s="4"/>
      <c r="K49" s="4"/>
      <c r="L49" s="4"/>
      <c r="M49" s="4"/>
      <c r="N49" s="4"/>
    </row>
    <row r="50" spans="1:14" ht="13.8" x14ac:dyDescent="0.25">
      <c r="A50" s="9" t="s">
        <v>24</v>
      </c>
      <c r="B50" s="9"/>
      <c r="C50" s="8"/>
      <c r="D50" s="8"/>
      <c r="E50" s="8"/>
      <c r="F50" s="7"/>
      <c r="G50" s="7"/>
      <c r="H50" s="7"/>
      <c r="I50" s="7"/>
      <c r="J50" s="4"/>
      <c r="K50" s="4"/>
      <c r="L50" s="4"/>
      <c r="M50" s="4" t="s">
        <v>41</v>
      </c>
      <c r="N50" s="4"/>
    </row>
    <row r="51" spans="1:14" ht="14.4" thickBot="1" x14ac:dyDescent="0.3">
      <c r="A51" s="537"/>
      <c r="B51" s="537"/>
      <c r="C51" s="537"/>
      <c r="D51" s="537"/>
      <c r="E51" s="537"/>
      <c r="F51" s="537"/>
      <c r="G51" s="537"/>
      <c r="H51" s="537"/>
      <c r="I51" s="537"/>
      <c r="J51" s="537"/>
      <c r="K51" s="537"/>
      <c r="L51" s="537"/>
      <c r="M51" s="537"/>
      <c r="N51" s="4"/>
    </row>
    <row r="52" spans="1:14" ht="27" thickBot="1" x14ac:dyDescent="0.3">
      <c r="A52" s="136" t="s">
        <v>0</v>
      </c>
      <c r="B52" s="136" t="s">
        <v>13</v>
      </c>
      <c r="C52" s="137" t="s">
        <v>79</v>
      </c>
      <c r="D52" s="610" t="s">
        <v>80</v>
      </c>
      <c r="E52" s="582"/>
      <c r="F52" s="583"/>
      <c r="G52" s="194" t="s">
        <v>36</v>
      </c>
      <c r="H52" s="53" t="s">
        <v>37</v>
      </c>
      <c r="I52" s="138"/>
      <c r="J52" s="138"/>
      <c r="K52" s="139"/>
      <c r="L52" s="139"/>
      <c r="M52" s="154" t="s">
        <v>51</v>
      </c>
      <c r="N52" s="105"/>
    </row>
    <row r="53" spans="1:14" ht="13.8" x14ac:dyDescent="0.25">
      <c r="A53" s="32">
        <v>1</v>
      </c>
      <c r="B53" s="199"/>
      <c r="C53" s="190"/>
      <c r="D53" s="611"/>
      <c r="E53" s="540"/>
      <c r="F53" s="541"/>
      <c r="G53" s="195"/>
      <c r="H53" s="289"/>
      <c r="I53" s="57"/>
      <c r="J53" s="57"/>
      <c r="K53" s="58"/>
      <c r="L53" s="58"/>
      <c r="M53" s="155">
        <f>G53*H53</f>
        <v>0</v>
      </c>
      <c r="N53" s="105" t="str">
        <f>IF(AND(B53="",M53&lt;&gt;0),"Organisatie invullen","")</f>
        <v/>
      </c>
    </row>
    <row r="54" spans="1:14" ht="13.8" x14ac:dyDescent="0.25">
      <c r="A54" s="33">
        <v>2</v>
      </c>
      <c r="B54" s="199"/>
      <c r="C54" s="190"/>
      <c r="D54" s="608"/>
      <c r="E54" s="529"/>
      <c r="F54" s="530"/>
      <c r="G54" s="195"/>
      <c r="H54" s="266"/>
      <c r="I54" s="57"/>
      <c r="J54" s="57"/>
      <c r="K54" s="58"/>
      <c r="L54" s="58"/>
      <c r="M54" s="156">
        <f>G54*H54</f>
        <v>0</v>
      </c>
      <c r="N54" s="105" t="str">
        <f t="shared" ref="N54:N92" si="7">IF(AND(B54="",M54&lt;&gt;0),"Organisatie invullen","")</f>
        <v/>
      </c>
    </row>
    <row r="55" spans="1:14" ht="13.8" x14ac:dyDescent="0.25">
      <c r="A55" s="33">
        <v>3</v>
      </c>
      <c r="B55" s="199"/>
      <c r="C55" s="190"/>
      <c r="D55" s="608"/>
      <c r="E55" s="529"/>
      <c r="F55" s="530"/>
      <c r="G55" s="195"/>
      <c r="H55" s="266"/>
      <c r="I55" s="57"/>
      <c r="J55" s="57"/>
      <c r="K55" s="58"/>
      <c r="L55" s="58"/>
      <c r="M55" s="156">
        <f t="shared" ref="M55:M92" si="8">G55*H55</f>
        <v>0</v>
      </c>
      <c r="N55" s="105" t="str">
        <f t="shared" si="7"/>
        <v/>
      </c>
    </row>
    <row r="56" spans="1:14" ht="13.8" x14ac:dyDescent="0.25">
      <c r="A56" s="33">
        <v>4</v>
      </c>
      <c r="B56" s="199"/>
      <c r="C56" s="190"/>
      <c r="D56" s="608"/>
      <c r="E56" s="529"/>
      <c r="F56" s="530"/>
      <c r="G56" s="195"/>
      <c r="H56" s="266"/>
      <c r="I56" s="57"/>
      <c r="J56" s="57"/>
      <c r="K56" s="58"/>
      <c r="L56" s="58"/>
      <c r="M56" s="156">
        <f t="shared" si="8"/>
        <v>0</v>
      </c>
      <c r="N56" s="105" t="str">
        <f t="shared" si="7"/>
        <v/>
      </c>
    </row>
    <row r="57" spans="1:14" ht="13.8" x14ac:dyDescent="0.25">
      <c r="A57" s="33">
        <v>5</v>
      </c>
      <c r="B57" s="199"/>
      <c r="C57" s="190"/>
      <c r="D57" s="608"/>
      <c r="E57" s="529"/>
      <c r="F57" s="530"/>
      <c r="G57" s="195"/>
      <c r="H57" s="266"/>
      <c r="I57" s="57"/>
      <c r="J57" s="57"/>
      <c r="K57" s="58"/>
      <c r="L57" s="58"/>
      <c r="M57" s="156">
        <f t="shared" si="8"/>
        <v>0</v>
      </c>
      <c r="N57" s="105" t="str">
        <f t="shared" si="7"/>
        <v/>
      </c>
    </row>
    <row r="58" spans="1:14" ht="13.8" x14ac:dyDescent="0.25">
      <c r="A58" s="33">
        <v>6</v>
      </c>
      <c r="B58" s="199"/>
      <c r="C58" s="190"/>
      <c r="D58" s="608"/>
      <c r="E58" s="529"/>
      <c r="F58" s="530"/>
      <c r="G58" s="195"/>
      <c r="H58" s="266"/>
      <c r="I58" s="57"/>
      <c r="J58" s="57"/>
      <c r="K58" s="58"/>
      <c r="L58" s="58"/>
      <c r="M58" s="156">
        <f t="shared" si="8"/>
        <v>0</v>
      </c>
      <c r="N58" s="105" t="str">
        <f t="shared" si="7"/>
        <v/>
      </c>
    </row>
    <row r="59" spans="1:14" ht="13.8" x14ac:dyDescent="0.25">
      <c r="A59" s="33">
        <v>7</v>
      </c>
      <c r="B59" s="199"/>
      <c r="C59" s="190"/>
      <c r="D59" s="608"/>
      <c r="E59" s="529"/>
      <c r="F59" s="530"/>
      <c r="G59" s="195"/>
      <c r="H59" s="266"/>
      <c r="I59" s="57"/>
      <c r="J59" s="57"/>
      <c r="K59" s="58"/>
      <c r="L59" s="58"/>
      <c r="M59" s="156">
        <f t="shared" si="8"/>
        <v>0</v>
      </c>
      <c r="N59" s="105" t="str">
        <f t="shared" si="7"/>
        <v/>
      </c>
    </row>
    <row r="60" spans="1:14" ht="13.8" x14ac:dyDescent="0.25">
      <c r="A60" s="33">
        <v>8</v>
      </c>
      <c r="B60" s="199"/>
      <c r="C60" s="190"/>
      <c r="D60" s="608"/>
      <c r="E60" s="529"/>
      <c r="F60" s="530"/>
      <c r="G60" s="195"/>
      <c r="H60" s="266"/>
      <c r="I60" s="57"/>
      <c r="J60" s="57"/>
      <c r="K60" s="58"/>
      <c r="L60" s="58"/>
      <c r="M60" s="156">
        <f t="shared" si="8"/>
        <v>0</v>
      </c>
      <c r="N60" s="105" t="str">
        <f t="shared" si="7"/>
        <v/>
      </c>
    </row>
    <row r="61" spans="1:14" ht="13.8" x14ac:dyDescent="0.25">
      <c r="A61" s="33">
        <v>9</v>
      </c>
      <c r="B61" s="199"/>
      <c r="C61" s="190"/>
      <c r="D61" s="608"/>
      <c r="E61" s="529"/>
      <c r="F61" s="530"/>
      <c r="G61" s="195"/>
      <c r="H61" s="266"/>
      <c r="I61" s="57"/>
      <c r="J61" s="57"/>
      <c r="K61" s="58"/>
      <c r="L61" s="58"/>
      <c r="M61" s="156">
        <f t="shared" si="8"/>
        <v>0</v>
      </c>
      <c r="N61" s="105" t="str">
        <f t="shared" si="7"/>
        <v/>
      </c>
    </row>
    <row r="62" spans="1:14" ht="13.8" x14ac:dyDescent="0.25">
      <c r="A62" s="33">
        <v>10</v>
      </c>
      <c r="B62" s="199"/>
      <c r="C62" s="190"/>
      <c r="D62" s="608"/>
      <c r="E62" s="529"/>
      <c r="F62" s="530"/>
      <c r="G62" s="195"/>
      <c r="H62" s="266"/>
      <c r="I62" s="57"/>
      <c r="J62" s="57"/>
      <c r="K62" s="58"/>
      <c r="L62" s="58"/>
      <c r="M62" s="156">
        <f t="shared" si="8"/>
        <v>0</v>
      </c>
      <c r="N62" s="105" t="str">
        <f t="shared" si="7"/>
        <v/>
      </c>
    </row>
    <row r="63" spans="1:14" ht="13.8" x14ac:dyDescent="0.25">
      <c r="A63" s="33">
        <v>11</v>
      </c>
      <c r="B63" s="199"/>
      <c r="C63" s="190"/>
      <c r="D63" s="608"/>
      <c r="E63" s="529"/>
      <c r="F63" s="530"/>
      <c r="G63" s="195"/>
      <c r="H63" s="266"/>
      <c r="I63" s="57"/>
      <c r="J63" s="57"/>
      <c r="K63" s="58"/>
      <c r="L63" s="58"/>
      <c r="M63" s="156">
        <f t="shared" si="8"/>
        <v>0</v>
      </c>
      <c r="N63" s="105" t="str">
        <f t="shared" si="7"/>
        <v/>
      </c>
    </row>
    <row r="64" spans="1:14" ht="13.8" x14ac:dyDescent="0.25">
      <c r="A64" s="33">
        <v>12</v>
      </c>
      <c r="B64" s="199"/>
      <c r="C64" s="190"/>
      <c r="D64" s="608"/>
      <c r="E64" s="529"/>
      <c r="F64" s="530"/>
      <c r="G64" s="195"/>
      <c r="H64" s="266"/>
      <c r="I64" s="57"/>
      <c r="J64" s="57"/>
      <c r="K64" s="58"/>
      <c r="L64" s="58"/>
      <c r="M64" s="156">
        <f t="shared" si="8"/>
        <v>0</v>
      </c>
      <c r="N64" s="105" t="str">
        <f t="shared" si="7"/>
        <v/>
      </c>
    </row>
    <row r="65" spans="1:14" ht="13.8" x14ac:dyDescent="0.25">
      <c r="A65" s="33">
        <v>13</v>
      </c>
      <c r="B65" s="199"/>
      <c r="C65" s="190"/>
      <c r="D65" s="608"/>
      <c r="E65" s="529"/>
      <c r="F65" s="530"/>
      <c r="G65" s="195"/>
      <c r="H65" s="266"/>
      <c r="I65" s="57"/>
      <c r="J65" s="57"/>
      <c r="K65" s="58"/>
      <c r="L65" s="58"/>
      <c r="M65" s="156">
        <f t="shared" si="8"/>
        <v>0</v>
      </c>
      <c r="N65" s="105" t="str">
        <f t="shared" si="7"/>
        <v/>
      </c>
    </row>
    <row r="66" spans="1:14" ht="13.8" x14ac:dyDescent="0.25">
      <c r="A66" s="33">
        <v>14</v>
      </c>
      <c r="B66" s="199"/>
      <c r="C66" s="190"/>
      <c r="D66" s="608"/>
      <c r="E66" s="529"/>
      <c r="F66" s="530"/>
      <c r="G66" s="195"/>
      <c r="H66" s="266"/>
      <c r="I66" s="57"/>
      <c r="J66" s="57"/>
      <c r="K66" s="58"/>
      <c r="L66" s="58"/>
      <c r="M66" s="156">
        <f t="shared" si="8"/>
        <v>0</v>
      </c>
      <c r="N66" s="105" t="str">
        <f t="shared" si="7"/>
        <v/>
      </c>
    </row>
    <row r="67" spans="1:14" ht="13.8" x14ac:dyDescent="0.25">
      <c r="A67" s="33">
        <v>15</v>
      </c>
      <c r="B67" s="199"/>
      <c r="C67" s="190"/>
      <c r="D67" s="608"/>
      <c r="E67" s="529"/>
      <c r="F67" s="530"/>
      <c r="G67" s="195"/>
      <c r="H67" s="266"/>
      <c r="I67" s="57"/>
      <c r="J67" s="57"/>
      <c r="K67" s="58"/>
      <c r="L67" s="58"/>
      <c r="M67" s="156">
        <f t="shared" si="8"/>
        <v>0</v>
      </c>
      <c r="N67" s="105" t="str">
        <f t="shared" si="7"/>
        <v/>
      </c>
    </row>
    <row r="68" spans="1:14" ht="13.8" x14ac:dyDescent="0.25">
      <c r="A68" s="33">
        <v>16</v>
      </c>
      <c r="B68" s="199"/>
      <c r="C68" s="190"/>
      <c r="D68" s="608"/>
      <c r="E68" s="529"/>
      <c r="F68" s="530"/>
      <c r="G68" s="195"/>
      <c r="H68" s="266"/>
      <c r="I68" s="57"/>
      <c r="J68" s="57"/>
      <c r="K68" s="58"/>
      <c r="L68" s="58"/>
      <c r="M68" s="156">
        <f t="shared" si="8"/>
        <v>0</v>
      </c>
      <c r="N68" s="105" t="str">
        <f t="shared" si="7"/>
        <v/>
      </c>
    </row>
    <row r="69" spans="1:14" ht="13.8" x14ac:dyDescent="0.25">
      <c r="A69" s="33">
        <v>17</v>
      </c>
      <c r="B69" s="199"/>
      <c r="C69" s="190"/>
      <c r="D69" s="608"/>
      <c r="E69" s="529"/>
      <c r="F69" s="530"/>
      <c r="G69" s="195"/>
      <c r="H69" s="266"/>
      <c r="I69" s="57"/>
      <c r="J69" s="57"/>
      <c r="K69" s="58"/>
      <c r="L69" s="58"/>
      <c r="M69" s="156">
        <f t="shared" si="8"/>
        <v>0</v>
      </c>
      <c r="N69" s="105" t="str">
        <f t="shared" si="7"/>
        <v/>
      </c>
    </row>
    <row r="70" spans="1:14" ht="13.8" x14ac:dyDescent="0.25">
      <c r="A70" s="33">
        <v>18</v>
      </c>
      <c r="B70" s="199"/>
      <c r="C70" s="190"/>
      <c r="D70" s="608"/>
      <c r="E70" s="529"/>
      <c r="F70" s="530"/>
      <c r="G70" s="195"/>
      <c r="H70" s="266"/>
      <c r="I70" s="57"/>
      <c r="J70" s="57"/>
      <c r="K70" s="58"/>
      <c r="L70" s="58"/>
      <c r="M70" s="156">
        <f t="shared" si="8"/>
        <v>0</v>
      </c>
      <c r="N70" s="105" t="str">
        <f t="shared" si="7"/>
        <v/>
      </c>
    </row>
    <row r="71" spans="1:14" ht="13.8" x14ac:dyDescent="0.25">
      <c r="A71" s="33">
        <v>19</v>
      </c>
      <c r="B71" s="199"/>
      <c r="C71" s="190"/>
      <c r="D71" s="608"/>
      <c r="E71" s="529"/>
      <c r="F71" s="530"/>
      <c r="G71" s="195"/>
      <c r="H71" s="266"/>
      <c r="I71" s="57"/>
      <c r="J71" s="57"/>
      <c r="K71" s="58"/>
      <c r="L71" s="58"/>
      <c r="M71" s="156">
        <f t="shared" si="8"/>
        <v>0</v>
      </c>
      <c r="N71" s="105" t="str">
        <f t="shared" si="7"/>
        <v/>
      </c>
    </row>
    <row r="72" spans="1:14" ht="13.8" x14ac:dyDescent="0.25">
      <c r="A72" s="33">
        <v>20</v>
      </c>
      <c r="B72" s="199"/>
      <c r="C72" s="190"/>
      <c r="D72" s="608"/>
      <c r="E72" s="529"/>
      <c r="F72" s="530"/>
      <c r="G72" s="195"/>
      <c r="H72" s="266"/>
      <c r="I72" s="57"/>
      <c r="J72" s="57"/>
      <c r="K72" s="58"/>
      <c r="L72" s="58"/>
      <c r="M72" s="156">
        <f t="shared" si="8"/>
        <v>0</v>
      </c>
      <c r="N72" s="105" t="str">
        <f t="shared" si="7"/>
        <v/>
      </c>
    </row>
    <row r="73" spans="1:14" ht="13.8" x14ac:dyDescent="0.25">
      <c r="A73" s="33">
        <v>21</v>
      </c>
      <c r="B73" s="199"/>
      <c r="C73" s="190"/>
      <c r="D73" s="608"/>
      <c r="E73" s="529"/>
      <c r="F73" s="530"/>
      <c r="G73" s="195"/>
      <c r="H73" s="266"/>
      <c r="I73" s="57"/>
      <c r="J73" s="57"/>
      <c r="K73" s="58"/>
      <c r="L73" s="58"/>
      <c r="M73" s="156">
        <f t="shared" si="8"/>
        <v>0</v>
      </c>
      <c r="N73" s="105" t="str">
        <f t="shared" si="7"/>
        <v/>
      </c>
    </row>
    <row r="74" spans="1:14" ht="13.8" x14ac:dyDescent="0.25">
      <c r="A74" s="33">
        <v>22</v>
      </c>
      <c r="B74" s="199"/>
      <c r="C74" s="190"/>
      <c r="D74" s="608"/>
      <c r="E74" s="529"/>
      <c r="F74" s="530"/>
      <c r="G74" s="195"/>
      <c r="H74" s="266"/>
      <c r="I74" s="57"/>
      <c r="J74" s="57"/>
      <c r="K74" s="58"/>
      <c r="L74" s="58"/>
      <c r="M74" s="156">
        <f t="shared" si="8"/>
        <v>0</v>
      </c>
      <c r="N74" s="105" t="str">
        <f t="shared" si="7"/>
        <v/>
      </c>
    </row>
    <row r="75" spans="1:14" ht="13.8" x14ac:dyDescent="0.25">
      <c r="A75" s="33">
        <v>23</v>
      </c>
      <c r="B75" s="199"/>
      <c r="C75" s="190"/>
      <c r="D75" s="608"/>
      <c r="E75" s="529"/>
      <c r="F75" s="530"/>
      <c r="G75" s="195"/>
      <c r="H75" s="266"/>
      <c r="I75" s="57"/>
      <c r="J75" s="57"/>
      <c r="K75" s="58"/>
      <c r="L75" s="58"/>
      <c r="M75" s="156">
        <f t="shared" si="8"/>
        <v>0</v>
      </c>
      <c r="N75" s="105" t="str">
        <f t="shared" si="7"/>
        <v/>
      </c>
    </row>
    <row r="76" spans="1:14" ht="13.8" x14ac:dyDescent="0.25">
      <c r="A76" s="33">
        <v>24</v>
      </c>
      <c r="B76" s="199"/>
      <c r="C76" s="190"/>
      <c r="D76" s="608"/>
      <c r="E76" s="529"/>
      <c r="F76" s="530"/>
      <c r="G76" s="195"/>
      <c r="H76" s="266"/>
      <c r="I76" s="57"/>
      <c r="J76" s="57"/>
      <c r="K76" s="58"/>
      <c r="L76" s="58"/>
      <c r="M76" s="156">
        <f t="shared" si="8"/>
        <v>0</v>
      </c>
      <c r="N76" s="105" t="str">
        <f t="shared" si="7"/>
        <v/>
      </c>
    </row>
    <row r="77" spans="1:14" ht="13.8" x14ac:dyDescent="0.25">
      <c r="A77" s="33">
        <v>25</v>
      </c>
      <c r="B77" s="199"/>
      <c r="C77" s="190"/>
      <c r="D77" s="608"/>
      <c r="E77" s="529"/>
      <c r="F77" s="530"/>
      <c r="G77" s="195"/>
      <c r="H77" s="266"/>
      <c r="I77" s="57"/>
      <c r="J77" s="57"/>
      <c r="K77" s="58"/>
      <c r="L77" s="58"/>
      <c r="M77" s="156">
        <f t="shared" si="8"/>
        <v>0</v>
      </c>
      <c r="N77" s="105" t="str">
        <f t="shared" si="7"/>
        <v/>
      </c>
    </row>
    <row r="78" spans="1:14" ht="13.8" x14ac:dyDescent="0.25">
      <c r="A78" s="33">
        <v>26</v>
      </c>
      <c r="B78" s="199"/>
      <c r="C78" s="190"/>
      <c r="D78" s="608"/>
      <c r="E78" s="529"/>
      <c r="F78" s="530"/>
      <c r="G78" s="195"/>
      <c r="H78" s="266"/>
      <c r="I78" s="57"/>
      <c r="J78" s="57"/>
      <c r="K78" s="58"/>
      <c r="L78" s="58"/>
      <c r="M78" s="156">
        <f t="shared" si="8"/>
        <v>0</v>
      </c>
      <c r="N78" s="105" t="str">
        <f t="shared" si="7"/>
        <v/>
      </c>
    </row>
    <row r="79" spans="1:14" ht="13.8" x14ac:dyDescent="0.25">
      <c r="A79" s="33">
        <v>27</v>
      </c>
      <c r="B79" s="199"/>
      <c r="C79" s="190"/>
      <c r="D79" s="608"/>
      <c r="E79" s="529"/>
      <c r="F79" s="530"/>
      <c r="G79" s="195"/>
      <c r="H79" s="266"/>
      <c r="I79" s="57"/>
      <c r="J79" s="57"/>
      <c r="K79" s="58"/>
      <c r="L79" s="58"/>
      <c r="M79" s="156">
        <f t="shared" si="8"/>
        <v>0</v>
      </c>
      <c r="N79" s="105" t="str">
        <f t="shared" si="7"/>
        <v/>
      </c>
    </row>
    <row r="80" spans="1:14" ht="13.8" x14ac:dyDescent="0.25">
      <c r="A80" s="33">
        <v>28</v>
      </c>
      <c r="B80" s="199"/>
      <c r="C80" s="190"/>
      <c r="D80" s="608"/>
      <c r="E80" s="529"/>
      <c r="F80" s="530"/>
      <c r="G80" s="195"/>
      <c r="H80" s="266"/>
      <c r="I80" s="57"/>
      <c r="J80" s="57"/>
      <c r="K80" s="58"/>
      <c r="L80" s="58"/>
      <c r="M80" s="156">
        <f t="shared" si="8"/>
        <v>0</v>
      </c>
      <c r="N80" s="105" t="str">
        <f t="shared" si="7"/>
        <v/>
      </c>
    </row>
    <row r="81" spans="1:14" ht="13.8" x14ac:dyDescent="0.25">
      <c r="A81" s="33">
        <v>29</v>
      </c>
      <c r="B81" s="199"/>
      <c r="C81" s="190"/>
      <c r="D81" s="608"/>
      <c r="E81" s="529"/>
      <c r="F81" s="530"/>
      <c r="G81" s="195"/>
      <c r="H81" s="266"/>
      <c r="I81" s="57"/>
      <c r="J81" s="57"/>
      <c r="K81" s="58"/>
      <c r="L81" s="58"/>
      <c r="M81" s="156">
        <f t="shared" si="8"/>
        <v>0</v>
      </c>
      <c r="N81" s="105" t="str">
        <f t="shared" si="7"/>
        <v/>
      </c>
    </row>
    <row r="82" spans="1:14" ht="13.8" x14ac:dyDescent="0.25">
      <c r="A82" s="33">
        <v>30</v>
      </c>
      <c r="B82" s="199"/>
      <c r="C82" s="190"/>
      <c r="D82" s="608"/>
      <c r="E82" s="529"/>
      <c r="F82" s="530"/>
      <c r="G82" s="195"/>
      <c r="H82" s="266"/>
      <c r="I82" s="57"/>
      <c r="J82" s="57"/>
      <c r="K82" s="58"/>
      <c r="L82" s="58"/>
      <c r="M82" s="156">
        <f t="shared" si="8"/>
        <v>0</v>
      </c>
      <c r="N82" s="105" t="str">
        <f t="shared" si="7"/>
        <v/>
      </c>
    </row>
    <row r="83" spans="1:14" ht="13.8" x14ac:dyDescent="0.25">
      <c r="A83" s="33">
        <v>31</v>
      </c>
      <c r="B83" s="199"/>
      <c r="C83" s="190"/>
      <c r="D83" s="608"/>
      <c r="E83" s="529"/>
      <c r="F83" s="530"/>
      <c r="G83" s="195"/>
      <c r="H83" s="266"/>
      <c r="I83" s="57"/>
      <c r="J83" s="57"/>
      <c r="K83" s="58"/>
      <c r="L83" s="58"/>
      <c r="M83" s="156">
        <f t="shared" si="8"/>
        <v>0</v>
      </c>
      <c r="N83" s="105" t="str">
        <f t="shared" si="7"/>
        <v/>
      </c>
    </row>
    <row r="84" spans="1:14" ht="13.8" x14ac:dyDescent="0.25">
      <c r="A84" s="33">
        <v>32</v>
      </c>
      <c r="B84" s="199"/>
      <c r="C84" s="190"/>
      <c r="D84" s="608"/>
      <c r="E84" s="529"/>
      <c r="F84" s="530"/>
      <c r="G84" s="195"/>
      <c r="H84" s="266"/>
      <c r="I84" s="57"/>
      <c r="J84" s="57"/>
      <c r="K84" s="58"/>
      <c r="L84" s="58"/>
      <c r="M84" s="156">
        <f t="shared" si="8"/>
        <v>0</v>
      </c>
      <c r="N84" s="105" t="str">
        <f t="shared" si="7"/>
        <v/>
      </c>
    </row>
    <row r="85" spans="1:14" ht="13.8" x14ac:dyDescent="0.25">
      <c r="A85" s="33">
        <v>33</v>
      </c>
      <c r="B85" s="199"/>
      <c r="C85" s="190"/>
      <c r="D85" s="608"/>
      <c r="E85" s="529"/>
      <c r="F85" s="530"/>
      <c r="G85" s="195"/>
      <c r="H85" s="266"/>
      <c r="I85" s="57"/>
      <c r="J85" s="57"/>
      <c r="K85" s="58"/>
      <c r="L85" s="58"/>
      <c r="M85" s="156">
        <f t="shared" si="8"/>
        <v>0</v>
      </c>
      <c r="N85" s="105" t="str">
        <f t="shared" si="7"/>
        <v/>
      </c>
    </row>
    <row r="86" spans="1:14" ht="13.8" x14ac:dyDescent="0.25">
      <c r="A86" s="33">
        <v>34</v>
      </c>
      <c r="B86" s="199"/>
      <c r="C86" s="190"/>
      <c r="D86" s="608"/>
      <c r="E86" s="529"/>
      <c r="F86" s="530"/>
      <c r="G86" s="195"/>
      <c r="H86" s="266"/>
      <c r="I86" s="57"/>
      <c r="J86" s="57"/>
      <c r="K86" s="58"/>
      <c r="L86" s="58"/>
      <c r="M86" s="156">
        <f t="shared" si="8"/>
        <v>0</v>
      </c>
      <c r="N86" s="105" t="str">
        <f t="shared" si="7"/>
        <v/>
      </c>
    </row>
    <row r="87" spans="1:14" ht="13.8" x14ac:dyDescent="0.25">
      <c r="A87" s="33">
        <v>35</v>
      </c>
      <c r="B87" s="199"/>
      <c r="C87" s="190"/>
      <c r="D87" s="608"/>
      <c r="E87" s="529"/>
      <c r="F87" s="530"/>
      <c r="G87" s="195"/>
      <c r="H87" s="266"/>
      <c r="I87" s="57"/>
      <c r="J87" s="57"/>
      <c r="K87" s="58"/>
      <c r="L87" s="58"/>
      <c r="M87" s="156">
        <f t="shared" si="8"/>
        <v>0</v>
      </c>
      <c r="N87" s="105" t="str">
        <f t="shared" si="7"/>
        <v/>
      </c>
    </row>
    <row r="88" spans="1:14" ht="13.8" x14ac:dyDescent="0.25">
      <c r="A88" s="33">
        <v>36</v>
      </c>
      <c r="B88" s="200"/>
      <c r="C88" s="190"/>
      <c r="D88" s="608"/>
      <c r="E88" s="529"/>
      <c r="F88" s="530"/>
      <c r="G88" s="195"/>
      <c r="H88" s="266"/>
      <c r="I88" s="57"/>
      <c r="J88" s="57"/>
      <c r="K88" s="57"/>
      <c r="L88" s="153"/>
      <c r="M88" s="156">
        <f t="shared" si="8"/>
        <v>0</v>
      </c>
      <c r="N88" s="105" t="str">
        <f t="shared" si="7"/>
        <v/>
      </c>
    </row>
    <row r="89" spans="1:14" ht="13.8" x14ac:dyDescent="0.25">
      <c r="A89" s="33">
        <v>37</v>
      </c>
      <c r="B89" s="200"/>
      <c r="C89" s="190"/>
      <c r="D89" s="608"/>
      <c r="E89" s="529"/>
      <c r="F89" s="530"/>
      <c r="G89" s="195"/>
      <c r="H89" s="266"/>
      <c r="I89" s="57"/>
      <c r="J89" s="57"/>
      <c r="K89" s="57"/>
      <c r="L89" s="153"/>
      <c r="M89" s="156">
        <f t="shared" si="8"/>
        <v>0</v>
      </c>
      <c r="N89" s="105" t="str">
        <f t="shared" si="7"/>
        <v/>
      </c>
    </row>
    <row r="90" spans="1:14" ht="13.8" x14ac:dyDescent="0.25">
      <c r="A90" s="33">
        <v>38</v>
      </c>
      <c r="B90" s="200"/>
      <c r="C90" s="190"/>
      <c r="D90" s="608"/>
      <c r="E90" s="529"/>
      <c r="F90" s="530"/>
      <c r="G90" s="195"/>
      <c r="H90" s="266"/>
      <c r="I90" s="57"/>
      <c r="J90" s="57"/>
      <c r="K90" s="57"/>
      <c r="L90" s="153"/>
      <c r="M90" s="156">
        <f t="shared" si="8"/>
        <v>0</v>
      </c>
      <c r="N90" s="105" t="str">
        <f t="shared" si="7"/>
        <v/>
      </c>
    </row>
    <row r="91" spans="1:14" ht="13.8" x14ac:dyDescent="0.25">
      <c r="A91" s="33">
        <v>39</v>
      </c>
      <c r="B91" s="200"/>
      <c r="C91" s="190"/>
      <c r="D91" s="608"/>
      <c r="E91" s="529"/>
      <c r="F91" s="530"/>
      <c r="G91" s="195"/>
      <c r="H91" s="266"/>
      <c r="I91" s="57"/>
      <c r="J91" s="57"/>
      <c r="K91" s="57"/>
      <c r="L91" s="153"/>
      <c r="M91" s="156">
        <f t="shared" si="8"/>
        <v>0</v>
      </c>
      <c r="N91" s="105" t="str">
        <f t="shared" si="7"/>
        <v/>
      </c>
    </row>
    <row r="92" spans="1:14" ht="14.4" thickBot="1" x14ac:dyDescent="0.3">
      <c r="A92" s="33">
        <v>40</v>
      </c>
      <c r="B92" s="201"/>
      <c r="C92" s="191"/>
      <c r="D92" s="609"/>
      <c r="E92" s="531"/>
      <c r="F92" s="532"/>
      <c r="G92" s="198"/>
      <c r="H92" s="267"/>
      <c r="I92" s="59"/>
      <c r="J92" s="59"/>
      <c r="K92" s="60"/>
      <c r="L92" s="60"/>
      <c r="M92" s="157">
        <f t="shared" si="8"/>
        <v>0</v>
      </c>
      <c r="N92" s="105" t="str">
        <f t="shared" si="7"/>
        <v/>
      </c>
    </row>
    <row r="93" spans="1:14" ht="13.2" customHeight="1" thickBot="1" x14ac:dyDescent="0.3">
      <c r="A93" s="10"/>
      <c r="B93" s="10"/>
      <c r="C93" s="10"/>
      <c r="D93" s="10"/>
      <c r="E93" s="10"/>
      <c r="F93" s="10"/>
      <c r="G93" s="10"/>
      <c r="H93" s="10"/>
      <c r="I93" s="4"/>
      <c r="J93" s="10"/>
      <c r="K93" s="10"/>
      <c r="L93" s="10"/>
      <c r="M93" s="31">
        <f>SUM(M53:M92)</f>
        <v>0</v>
      </c>
      <c r="N93" s="105"/>
    </row>
    <row r="94" spans="1:14" ht="13.2" customHeight="1" x14ac:dyDescent="0.25">
      <c r="A94" s="10"/>
      <c r="B94" s="10"/>
      <c r="C94" s="10"/>
      <c r="D94" s="10"/>
      <c r="E94" s="10"/>
      <c r="F94" s="10"/>
      <c r="G94" s="10"/>
      <c r="H94" s="10"/>
      <c r="I94" s="4"/>
      <c r="J94" s="10"/>
      <c r="K94" s="10"/>
      <c r="L94" s="10"/>
      <c r="M94" s="10"/>
      <c r="N94" s="4"/>
    </row>
    <row r="95" spans="1:14" ht="13.2" customHeight="1" x14ac:dyDescent="0.25">
      <c r="A95" s="10"/>
      <c r="B95" s="10"/>
      <c r="C95" s="10"/>
      <c r="D95" s="10"/>
      <c r="E95" s="10"/>
      <c r="F95" s="10"/>
      <c r="G95" s="10"/>
      <c r="H95" s="10"/>
      <c r="I95" s="4"/>
      <c r="J95" s="10"/>
      <c r="K95" s="10"/>
      <c r="L95" s="10"/>
      <c r="M95" s="10"/>
      <c r="N95" s="4"/>
    </row>
    <row r="96" spans="1:14" ht="13.2" customHeight="1" x14ac:dyDescent="0.25">
      <c r="A96" s="10" t="s">
        <v>56</v>
      </c>
      <c r="B96" s="10"/>
      <c r="C96" s="10"/>
      <c r="D96" s="10"/>
      <c r="E96" s="10"/>
      <c r="F96" s="10"/>
      <c r="G96" s="10"/>
      <c r="H96" s="10"/>
      <c r="I96" s="4"/>
      <c r="J96" s="10"/>
      <c r="K96" s="10"/>
      <c r="L96" s="10"/>
      <c r="M96" s="10"/>
      <c r="N96" s="4"/>
    </row>
    <row r="97" spans="1:14" ht="13.2" customHeight="1" thickBot="1" x14ac:dyDescent="0.3">
      <c r="A97" s="10"/>
      <c r="B97" s="10"/>
      <c r="C97" s="10"/>
      <c r="D97" s="10"/>
      <c r="E97" s="10"/>
      <c r="F97" s="10"/>
      <c r="G97" s="10"/>
      <c r="H97" s="10"/>
      <c r="I97" s="10"/>
      <c r="J97" s="10"/>
      <c r="K97" s="10"/>
      <c r="L97" s="10"/>
      <c r="M97" s="10"/>
      <c r="N97" s="4"/>
    </row>
    <row r="98" spans="1:14" ht="31.2" customHeight="1" thickBot="1" x14ac:dyDescent="0.3">
      <c r="A98" s="140" t="s">
        <v>0</v>
      </c>
      <c r="B98" s="568" t="s">
        <v>13</v>
      </c>
      <c r="C98" s="569"/>
      <c r="D98" s="569"/>
      <c r="E98" s="570"/>
      <c r="F98" s="141"/>
      <c r="G98" s="139"/>
      <c r="H98" s="139"/>
      <c r="I98" s="139"/>
      <c r="J98" s="139"/>
      <c r="K98" s="139"/>
      <c r="L98" s="142"/>
      <c r="M98" s="53" t="s">
        <v>53</v>
      </c>
      <c r="N98" s="105"/>
    </row>
    <row r="99" spans="1:14" ht="13.2" customHeight="1" x14ac:dyDescent="0.25">
      <c r="A99" s="33">
        <v>1</v>
      </c>
      <c r="B99" s="558" t="str">
        <f>Aanvrager!$B9</f>
        <v>[ vul deelnemende organisatie 1 in ]</v>
      </c>
      <c r="C99" s="559"/>
      <c r="D99" s="559"/>
      <c r="E99" s="560"/>
      <c r="F99" s="61"/>
      <c r="G99" s="58"/>
      <c r="H99" s="58"/>
      <c r="I99" s="58"/>
      <c r="J99" s="58"/>
      <c r="K99" s="58"/>
      <c r="L99" s="52"/>
      <c r="M99" s="54">
        <f t="shared" ref="M99:M127" si="9">SUMIFS($M$7:$M$46,$B$7:$B$46,B99)+SUMIFS($M$53:$M$92,$B$53:$B$92,B99)</f>
        <v>0</v>
      </c>
      <c r="N99" s="105"/>
    </row>
    <row r="100" spans="1:14" ht="13.2" customHeight="1" x14ac:dyDescent="0.25">
      <c r="A100" s="33">
        <v>2</v>
      </c>
      <c r="B100" s="558" t="str">
        <f>Aanvrager!$B10</f>
        <v>[ vul deelnemende organisatie 2 in ]</v>
      </c>
      <c r="C100" s="559"/>
      <c r="D100" s="559"/>
      <c r="E100" s="560"/>
      <c r="F100" s="61"/>
      <c r="G100" s="58"/>
      <c r="H100" s="58"/>
      <c r="I100" s="58"/>
      <c r="J100" s="58"/>
      <c r="K100" s="58"/>
      <c r="L100" s="52"/>
      <c r="M100" s="54">
        <f t="shared" si="9"/>
        <v>0</v>
      </c>
      <c r="N100" s="105"/>
    </row>
    <row r="101" spans="1:14" ht="13.2" customHeight="1" x14ac:dyDescent="0.25">
      <c r="A101" s="33">
        <v>3</v>
      </c>
      <c r="B101" s="558" t="str">
        <f>Aanvrager!$B11</f>
        <v>[ vul deelnemende organisatie 3 in ]</v>
      </c>
      <c r="C101" s="559"/>
      <c r="D101" s="559"/>
      <c r="E101" s="560"/>
      <c r="F101" s="61"/>
      <c r="G101" s="58"/>
      <c r="H101" s="58"/>
      <c r="I101" s="58"/>
      <c r="J101" s="58"/>
      <c r="K101" s="58"/>
      <c r="L101" s="52"/>
      <c r="M101" s="54">
        <f t="shared" si="9"/>
        <v>0</v>
      </c>
      <c r="N101" s="105"/>
    </row>
    <row r="102" spans="1:14" ht="13.2" customHeight="1" x14ac:dyDescent="0.25">
      <c r="A102" s="33">
        <v>4</v>
      </c>
      <c r="B102" s="558" t="str">
        <f>Aanvrager!$B12</f>
        <v>[ vul deelnemende organisatie 4 in ]</v>
      </c>
      <c r="C102" s="559"/>
      <c r="D102" s="559"/>
      <c r="E102" s="560"/>
      <c r="F102" s="61"/>
      <c r="G102" s="58"/>
      <c r="H102" s="58"/>
      <c r="I102" s="58"/>
      <c r="J102" s="58"/>
      <c r="K102" s="58"/>
      <c r="L102" s="52"/>
      <c r="M102" s="54">
        <f t="shared" si="9"/>
        <v>0</v>
      </c>
      <c r="N102" s="105"/>
    </row>
    <row r="103" spans="1:14" ht="13.2" customHeight="1" x14ac:dyDescent="0.25">
      <c r="A103" s="33">
        <v>5</v>
      </c>
      <c r="B103" s="558" t="str">
        <f>Aanvrager!$B13</f>
        <v>[ vul deelnemende organisatie 5 in ]</v>
      </c>
      <c r="C103" s="559"/>
      <c r="D103" s="559"/>
      <c r="E103" s="560"/>
      <c r="F103" s="61"/>
      <c r="G103" s="58"/>
      <c r="H103" s="58"/>
      <c r="I103" s="58"/>
      <c r="J103" s="58"/>
      <c r="K103" s="58"/>
      <c r="L103" s="52"/>
      <c r="M103" s="54">
        <f t="shared" si="9"/>
        <v>0</v>
      </c>
      <c r="N103" s="105"/>
    </row>
    <row r="104" spans="1:14" ht="13.2" customHeight="1" x14ac:dyDescent="0.25">
      <c r="A104" s="33">
        <v>6</v>
      </c>
      <c r="B104" s="558" t="str">
        <f>Aanvrager!$B14</f>
        <v>[ vul deelnemende organisatie 6 in ]</v>
      </c>
      <c r="C104" s="559"/>
      <c r="D104" s="559"/>
      <c r="E104" s="560"/>
      <c r="F104" s="61"/>
      <c r="G104" s="58"/>
      <c r="H104" s="58"/>
      <c r="I104" s="58"/>
      <c r="J104" s="58"/>
      <c r="K104" s="58"/>
      <c r="L104" s="52"/>
      <c r="M104" s="54">
        <f t="shared" si="9"/>
        <v>0</v>
      </c>
      <c r="N104" s="105"/>
    </row>
    <row r="105" spans="1:14" ht="13.2" customHeight="1" x14ac:dyDescent="0.25">
      <c r="A105" s="33">
        <v>7</v>
      </c>
      <c r="B105" s="558" t="str">
        <f>Aanvrager!$B15</f>
        <v>[ vul deelnemende organisatie 7 in ]</v>
      </c>
      <c r="C105" s="559"/>
      <c r="D105" s="559"/>
      <c r="E105" s="560"/>
      <c r="F105" s="61"/>
      <c r="G105" s="58"/>
      <c r="H105" s="58"/>
      <c r="I105" s="58"/>
      <c r="J105" s="58"/>
      <c r="K105" s="58"/>
      <c r="L105" s="52"/>
      <c r="M105" s="54">
        <f t="shared" si="9"/>
        <v>0</v>
      </c>
      <c r="N105" s="105"/>
    </row>
    <row r="106" spans="1:14" ht="13.2" customHeight="1" x14ac:dyDescent="0.25">
      <c r="A106" s="33">
        <v>8</v>
      </c>
      <c r="B106" s="558" t="str">
        <f>Aanvrager!$B16</f>
        <v>[ vul deelnemende organisatie 8 in ]</v>
      </c>
      <c r="C106" s="559"/>
      <c r="D106" s="559"/>
      <c r="E106" s="560"/>
      <c r="F106" s="61"/>
      <c r="G106" s="58"/>
      <c r="H106" s="58"/>
      <c r="I106" s="58"/>
      <c r="J106" s="58"/>
      <c r="K106" s="58"/>
      <c r="L106" s="52"/>
      <c r="M106" s="54">
        <f t="shared" si="9"/>
        <v>0</v>
      </c>
      <c r="N106" s="105"/>
    </row>
    <row r="107" spans="1:14" ht="13.2" customHeight="1" x14ac:dyDescent="0.25">
      <c r="A107" s="33">
        <v>9</v>
      </c>
      <c r="B107" s="558" t="str">
        <f>Aanvrager!$B17</f>
        <v>[ vul deelnemende organisatie 9 in ]</v>
      </c>
      <c r="C107" s="559"/>
      <c r="D107" s="559"/>
      <c r="E107" s="560"/>
      <c r="F107" s="61"/>
      <c r="G107" s="58"/>
      <c r="H107" s="58"/>
      <c r="I107" s="58"/>
      <c r="J107" s="58"/>
      <c r="K107" s="58"/>
      <c r="L107" s="52"/>
      <c r="M107" s="54">
        <f t="shared" si="9"/>
        <v>0</v>
      </c>
      <c r="N107" s="105"/>
    </row>
    <row r="108" spans="1:14" ht="13.2" customHeight="1" x14ac:dyDescent="0.25">
      <c r="A108" s="33">
        <v>10</v>
      </c>
      <c r="B108" s="558" t="str">
        <f>Aanvrager!$B18</f>
        <v>[ vul deelnemende organisatie 10 in ]</v>
      </c>
      <c r="C108" s="559"/>
      <c r="D108" s="559"/>
      <c r="E108" s="560"/>
      <c r="F108" s="61"/>
      <c r="G108" s="58"/>
      <c r="H108" s="58"/>
      <c r="I108" s="58"/>
      <c r="J108" s="58"/>
      <c r="K108" s="58"/>
      <c r="L108" s="52"/>
      <c r="M108" s="54">
        <f t="shared" si="9"/>
        <v>0</v>
      </c>
      <c r="N108" s="105"/>
    </row>
    <row r="109" spans="1:14" ht="13.2" customHeight="1" x14ac:dyDescent="0.25">
      <c r="A109" s="33">
        <v>11</v>
      </c>
      <c r="B109" s="558" t="str">
        <f>Aanvrager!$B19</f>
        <v>[ vul deelnemende organisatie 11 in ]</v>
      </c>
      <c r="C109" s="559"/>
      <c r="D109" s="559"/>
      <c r="E109" s="560"/>
      <c r="F109" s="61"/>
      <c r="G109" s="58"/>
      <c r="H109" s="58"/>
      <c r="I109" s="58"/>
      <c r="J109" s="58"/>
      <c r="K109" s="58"/>
      <c r="L109" s="52"/>
      <c r="M109" s="54">
        <f t="shared" si="9"/>
        <v>0</v>
      </c>
      <c r="N109" s="105"/>
    </row>
    <row r="110" spans="1:14" ht="13.2" customHeight="1" x14ac:dyDescent="0.25">
      <c r="A110" s="33">
        <v>12</v>
      </c>
      <c r="B110" s="558" t="str">
        <f>Aanvrager!$B20</f>
        <v>[ vul deelnemende organisatie 12 in ]</v>
      </c>
      <c r="C110" s="559"/>
      <c r="D110" s="559"/>
      <c r="E110" s="560"/>
      <c r="F110" s="61"/>
      <c r="G110" s="58"/>
      <c r="H110" s="58"/>
      <c r="I110" s="58"/>
      <c r="J110" s="58"/>
      <c r="K110" s="58"/>
      <c r="L110" s="52"/>
      <c r="M110" s="54">
        <f t="shared" si="9"/>
        <v>0</v>
      </c>
      <c r="N110" s="105"/>
    </row>
    <row r="111" spans="1:14" ht="13.2" customHeight="1" x14ac:dyDescent="0.25">
      <c r="A111" s="33">
        <v>13</v>
      </c>
      <c r="B111" s="558" t="str">
        <f>Aanvrager!$B21</f>
        <v>[ vul deelnemende organisatie 13 in ]</v>
      </c>
      <c r="C111" s="559"/>
      <c r="D111" s="559"/>
      <c r="E111" s="560"/>
      <c r="F111" s="61"/>
      <c r="G111" s="58"/>
      <c r="H111" s="58"/>
      <c r="I111" s="58"/>
      <c r="J111" s="58"/>
      <c r="K111" s="58"/>
      <c r="L111" s="52"/>
      <c r="M111" s="54">
        <f t="shared" si="9"/>
        <v>0</v>
      </c>
      <c r="N111" s="105"/>
    </row>
    <row r="112" spans="1:14" ht="13.2" customHeight="1" x14ac:dyDescent="0.25">
      <c r="A112" s="33">
        <v>14</v>
      </c>
      <c r="B112" s="558" t="str">
        <f>Aanvrager!$B22</f>
        <v>[ vul deelnemende organisatie 14 in ]</v>
      </c>
      <c r="C112" s="559"/>
      <c r="D112" s="559"/>
      <c r="E112" s="560"/>
      <c r="F112" s="61"/>
      <c r="G112" s="58"/>
      <c r="H112" s="58"/>
      <c r="I112" s="58"/>
      <c r="J112" s="58"/>
      <c r="K112" s="58"/>
      <c r="L112" s="52"/>
      <c r="M112" s="54">
        <f t="shared" si="9"/>
        <v>0</v>
      </c>
      <c r="N112" s="105"/>
    </row>
    <row r="113" spans="1:14" ht="13.2" customHeight="1" x14ac:dyDescent="0.25">
      <c r="A113" s="33">
        <v>15</v>
      </c>
      <c r="B113" s="558" t="str">
        <f>Aanvrager!$B23</f>
        <v>[ vul deelnemende organisatie 15 in ]</v>
      </c>
      <c r="C113" s="559"/>
      <c r="D113" s="559"/>
      <c r="E113" s="560"/>
      <c r="F113" s="61"/>
      <c r="G113" s="58"/>
      <c r="H113" s="58"/>
      <c r="I113" s="58"/>
      <c r="J113" s="58"/>
      <c r="K113" s="58"/>
      <c r="L113" s="52"/>
      <c r="M113" s="54">
        <f t="shared" si="9"/>
        <v>0</v>
      </c>
      <c r="N113" s="105"/>
    </row>
    <row r="114" spans="1:14" ht="13.2" customHeight="1" x14ac:dyDescent="0.25">
      <c r="A114" s="33">
        <v>16</v>
      </c>
      <c r="B114" s="558" t="str">
        <f>Aanvrager!$B24</f>
        <v>[ vul deelnemende organisatie 16 in ]</v>
      </c>
      <c r="C114" s="559"/>
      <c r="D114" s="559"/>
      <c r="E114" s="560"/>
      <c r="F114" s="61"/>
      <c r="G114" s="58"/>
      <c r="H114" s="58"/>
      <c r="I114" s="58"/>
      <c r="J114" s="58"/>
      <c r="K114" s="58"/>
      <c r="L114" s="52"/>
      <c r="M114" s="54">
        <f t="shared" si="9"/>
        <v>0</v>
      </c>
      <c r="N114" s="105"/>
    </row>
    <row r="115" spans="1:14" ht="13.2" customHeight="1" x14ac:dyDescent="0.25">
      <c r="A115" s="33">
        <v>17</v>
      </c>
      <c r="B115" s="558" t="str">
        <f>Aanvrager!$B25</f>
        <v>[ vul deelnemende organisatie 17 in ]</v>
      </c>
      <c r="C115" s="559"/>
      <c r="D115" s="559"/>
      <c r="E115" s="560"/>
      <c r="F115" s="61"/>
      <c r="G115" s="58"/>
      <c r="H115" s="58"/>
      <c r="I115" s="58"/>
      <c r="J115" s="58"/>
      <c r="K115" s="58"/>
      <c r="L115" s="52"/>
      <c r="M115" s="54">
        <f>SUMIFS($M$7:$M$46,$B$7:$B$46,B115)+SUMIFS($M$53:$M$92,$B$53:$B$92,B115)</f>
        <v>0</v>
      </c>
      <c r="N115" s="105"/>
    </row>
    <row r="116" spans="1:14" ht="13.2" customHeight="1" x14ac:dyDescent="0.25">
      <c r="A116" s="33">
        <v>18</v>
      </c>
      <c r="B116" s="558" t="str">
        <f>Aanvrager!$B26</f>
        <v>[ vul deelnemende organisatie 18 in ]</v>
      </c>
      <c r="C116" s="559"/>
      <c r="D116" s="559"/>
      <c r="E116" s="560"/>
      <c r="F116" s="61"/>
      <c r="G116" s="58"/>
      <c r="H116" s="58"/>
      <c r="I116" s="58"/>
      <c r="J116" s="58"/>
      <c r="K116" s="58"/>
      <c r="L116" s="52"/>
      <c r="M116" s="54">
        <f t="shared" si="9"/>
        <v>0</v>
      </c>
      <c r="N116" s="105"/>
    </row>
    <row r="117" spans="1:14" ht="13.2" customHeight="1" x14ac:dyDescent="0.25">
      <c r="A117" s="33">
        <v>19</v>
      </c>
      <c r="B117" s="558" t="str">
        <f>Aanvrager!$B27</f>
        <v>[ vul deelnemende organisatie 19 in ]</v>
      </c>
      <c r="C117" s="559"/>
      <c r="D117" s="559"/>
      <c r="E117" s="560"/>
      <c r="F117" s="61"/>
      <c r="G117" s="58"/>
      <c r="H117" s="58"/>
      <c r="I117" s="58"/>
      <c r="J117" s="58"/>
      <c r="K117" s="58"/>
      <c r="L117" s="52"/>
      <c r="M117" s="54">
        <f t="shared" si="9"/>
        <v>0</v>
      </c>
      <c r="N117" s="105"/>
    </row>
    <row r="118" spans="1:14" ht="13.2" customHeight="1" x14ac:dyDescent="0.25">
      <c r="A118" s="33">
        <v>20</v>
      </c>
      <c r="B118" s="558" t="str">
        <f>Aanvrager!$B28</f>
        <v>[ vul deelnemende organisatie 20 in ]</v>
      </c>
      <c r="C118" s="559"/>
      <c r="D118" s="559"/>
      <c r="E118" s="560"/>
      <c r="F118" s="61"/>
      <c r="G118" s="58"/>
      <c r="H118" s="58"/>
      <c r="I118" s="58"/>
      <c r="J118" s="58"/>
      <c r="K118" s="58"/>
      <c r="L118" s="52"/>
      <c r="M118" s="54">
        <f t="shared" si="9"/>
        <v>0</v>
      </c>
      <c r="N118" s="105"/>
    </row>
    <row r="119" spans="1:14" ht="13.2" customHeight="1" x14ac:dyDescent="0.25">
      <c r="A119" s="33">
        <v>21</v>
      </c>
      <c r="B119" s="558" t="str">
        <f>Aanvrager!$B29</f>
        <v>[ vul deelnemende organisatie 21 in ]</v>
      </c>
      <c r="C119" s="559"/>
      <c r="D119" s="559"/>
      <c r="E119" s="560"/>
      <c r="F119" s="61"/>
      <c r="G119" s="58"/>
      <c r="H119" s="58"/>
      <c r="I119" s="58"/>
      <c r="J119" s="58"/>
      <c r="K119" s="58"/>
      <c r="L119" s="52"/>
      <c r="M119" s="54">
        <f t="shared" si="9"/>
        <v>0</v>
      </c>
      <c r="N119" s="105"/>
    </row>
    <row r="120" spans="1:14" ht="13.2" customHeight="1" x14ac:dyDescent="0.25">
      <c r="A120" s="33">
        <v>22</v>
      </c>
      <c r="B120" s="558" t="str">
        <f>Aanvrager!$B30</f>
        <v>[ vul deelnemende organisatie 22 in ]</v>
      </c>
      <c r="C120" s="559"/>
      <c r="D120" s="559"/>
      <c r="E120" s="560"/>
      <c r="F120" s="61"/>
      <c r="G120" s="58"/>
      <c r="H120" s="58"/>
      <c r="I120" s="58"/>
      <c r="J120" s="58"/>
      <c r="K120" s="58"/>
      <c r="L120" s="52"/>
      <c r="M120" s="54">
        <f t="shared" si="9"/>
        <v>0</v>
      </c>
      <c r="N120" s="105"/>
    </row>
    <row r="121" spans="1:14" ht="13.2" customHeight="1" x14ac:dyDescent="0.25">
      <c r="A121" s="33">
        <v>23</v>
      </c>
      <c r="B121" s="558" t="str">
        <f>Aanvrager!$B31</f>
        <v>[ vul deelnemende organisatie 23 in ]</v>
      </c>
      <c r="C121" s="559"/>
      <c r="D121" s="559"/>
      <c r="E121" s="560"/>
      <c r="F121" s="61"/>
      <c r="G121" s="58"/>
      <c r="H121" s="58"/>
      <c r="I121" s="58"/>
      <c r="J121" s="58"/>
      <c r="K121" s="58"/>
      <c r="L121" s="52"/>
      <c r="M121" s="54">
        <f t="shared" si="9"/>
        <v>0</v>
      </c>
      <c r="N121" s="105"/>
    </row>
    <row r="122" spans="1:14" ht="13.2" customHeight="1" x14ac:dyDescent="0.25">
      <c r="A122" s="33">
        <v>24</v>
      </c>
      <c r="B122" s="558" t="str">
        <f>Aanvrager!$B32</f>
        <v>[ vul deelnemende organisatie 24 in ]</v>
      </c>
      <c r="C122" s="559"/>
      <c r="D122" s="559"/>
      <c r="E122" s="560"/>
      <c r="F122" s="61"/>
      <c r="G122" s="58"/>
      <c r="H122" s="58"/>
      <c r="I122" s="58"/>
      <c r="J122" s="58"/>
      <c r="K122" s="58"/>
      <c r="L122" s="52"/>
      <c r="M122" s="54">
        <f t="shared" si="9"/>
        <v>0</v>
      </c>
      <c r="N122" s="105"/>
    </row>
    <row r="123" spans="1:14" ht="13.2" customHeight="1" x14ac:dyDescent="0.25">
      <c r="A123" s="33">
        <v>25</v>
      </c>
      <c r="B123" s="558" t="str">
        <f>Aanvrager!$B33</f>
        <v>[ vul deelnemende organisatie 25 in ]</v>
      </c>
      <c r="C123" s="559"/>
      <c r="D123" s="559"/>
      <c r="E123" s="560"/>
      <c r="F123" s="61"/>
      <c r="G123" s="58"/>
      <c r="H123" s="58"/>
      <c r="I123" s="58"/>
      <c r="J123" s="58"/>
      <c r="K123" s="58"/>
      <c r="L123" s="52"/>
      <c r="M123" s="54">
        <f t="shared" si="9"/>
        <v>0</v>
      </c>
      <c r="N123" s="105"/>
    </row>
    <row r="124" spans="1:14" ht="13.2" customHeight="1" x14ac:dyDescent="0.25">
      <c r="A124" s="33">
        <v>26</v>
      </c>
      <c r="B124" s="558" t="str">
        <f>Aanvrager!$B34</f>
        <v>[ vul deelnemende organisatie 26 in ]</v>
      </c>
      <c r="C124" s="559"/>
      <c r="D124" s="559"/>
      <c r="E124" s="560"/>
      <c r="F124" s="61"/>
      <c r="G124" s="58"/>
      <c r="H124" s="58"/>
      <c r="I124" s="58"/>
      <c r="J124" s="58"/>
      <c r="K124" s="58"/>
      <c r="L124" s="52"/>
      <c r="M124" s="54">
        <f t="shared" si="9"/>
        <v>0</v>
      </c>
      <c r="N124" s="105"/>
    </row>
    <row r="125" spans="1:14" ht="13.2" customHeight="1" x14ac:dyDescent="0.25">
      <c r="A125" s="33">
        <v>27</v>
      </c>
      <c r="B125" s="558" t="str">
        <f>Aanvrager!$B35</f>
        <v>[ vul deelnemende organisatie 27 in ]</v>
      </c>
      <c r="C125" s="559"/>
      <c r="D125" s="559"/>
      <c r="E125" s="560"/>
      <c r="F125" s="61"/>
      <c r="G125" s="58"/>
      <c r="H125" s="58"/>
      <c r="I125" s="58"/>
      <c r="J125" s="58"/>
      <c r="K125" s="58"/>
      <c r="L125" s="52"/>
      <c r="M125" s="54">
        <f t="shared" si="9"/>
        <v>0</v>
      </c>
      <c r="N125" s="105"/>
    </row>
    <row r="126" spans="1:14" ht="13.2" customHeight="1" x14ac:dyDescent="0.25">
      <c r="A126" s="33">
        <v>28</v>
      </c>
      <c r="B126" s="558" t="str">
        <f>Aanvrager!$B36</f>
        <v>[ vul deelnemende organisatie 28 in ]</v>
      </c>
      <c r="C126" s="559"/>
      <c r="D126" s="559"/>
      <c r="E126" s="560"/>
      <c r="F126" s="61"/>
      <c r="G126" s="58"/>
      <c r="H126" s="58"/>
      <c r="I126" s="58"/>
      <c r="J126" s="58"/>
      <c r="K126" s="58"/>
      <c r="L126" s="52"/>
      <c r="M126" s="54">
        <f t="shared" si="9"/>
        <v>0</v>
      </c>
      <c r="N126" s="105"/>
    </row>
    <row r="127" spans="1:14" ht="13.2" customHeight="1" x14ac:dyDescent="0.25">
      <c r="A127" s="33">
        <v>29</v>
      </c>
      <c r="B127" s="558" t="str">
        <f>Aanvrager!$B37</f>
        <v>[ vul deelnemende organisatie 29 in ]</v>
      </c>
      <c r="C127" s="559"/>
      <c r="D127" s="559"/>
      <c r="E127" s="560"/>
      <c r="F127" s="61"/>
      <c r="G127" s="58"/>
      <c r="H127" s="58"/>
      <c r="I127" s="58"/>
      <c r="J127" s="58"/>
      <c r="K127" s="58"/>
      <c r="L127" s="52"/>
      <c r="M127" s="54">
        <f t="shared" si="9"/>
        <v>0</v>
      </c>
      <c r="N127" s="105"/>
    </row>
    <row r="128" spans="1:14" ht="13.2" customHeight="1" thickBot="1" x14ac:dyDescent="0.3">
      <c r="A128" s="162">
        <v>30</v>
      </c>
      <c r="B128" s="584" t="str">
        <f>Aanvrager!$B38</f>
        <v>[ vul deelnemende organisatie 30 in ]</v>
      </c>
      <c r="C128" s="585"/>
      <c r="D128" s="585"/>
      <c r="E128" s="586"/>
      <c r="F128" s="62"/>
      <c r="G128" s="60"/>
      <c r="H128" s="60"/>
      <c r="I128" s="60"/>
      <c r="J128" s="60"/>
      <c r="K128" s="60"/>
      <c r="L128" s="51"/>
      <c r="M128" s="101">
        <f>SUMIFS($M$7:$M$46,$B$7:$B$46,B128)+SUMIFS($M$53:$M$92,$B$53:$B$92,B128)</f>
        <v>0</v>
      </c>
      <c r="N128" s="105"/>
    </row>
    <row r="129" spans="1:14" ht="13.2" customHeight="1" thickBot="1" x14ac:dyDescent="0.3">
      <c r="A129" s="10"/>
      <c r="B129" s="10"/>
      <c r="C129" s="10"/>
      <c r="D129" s="10"/>
      <c r="E129" s="10"/>
      <c r="F129" s="10"/>
      <c r="G129" s="10"/>
      <c r="H129" s="10"/>
      <c r="I129" s="10"/>
      <c r="J129" s="10"/>
      <c r="K129" s="10"/>
      <c r="L129" s="10"/>
      <c r="M129" s="101">
        <f>SUM(M99:M128)</f>
        <v>0</v>
      </c>
      <c r="N129" s="105"/>
    </row>
    <row r="130" spans="1:14" ht="13.8" x14ac:dyDescent="0.25">
      <c r="A130" s="10"/>
      <c r="B130" s="10"/>
      <c r="C130" s="10"/>
      <c r="D130" s="10"/>
      <c r="E130" s="10"/>
      <c r="F130" s="10"/>
      <c r="G130" s="10"/>
      <c r="H130" s="10"/>
      <c r="I130" s="10"/>
      <c r="J130" s="10"/>
      <c r="K130" s="10"/>
      <c r="L130" s="10"/>
      <c r="M130" s="10"/>
      <c r="N130" s="4"/>
    </row>
    <row r="131" spans="1:14" ht="25.2" customHeight="1" thickBot="1" x14ac:dyDescent="0.3">
      <c r="A131" s="64" t="s">
        <v>181</v>
      </c>
      <c r="B131" s="10"/>
      <c r="C131" s="10"/>
      <c r="D131" s="10"/>
      <c r="E131" s="10"/>
      <c r="F131" s="10"/>
      <c r="G131" s="10"/>
      <c r="H131" s="10"/>
      <c r="I131" s="10"/>
      <c r="J131" s="10"/>
      <c r="K131" s="10"/>
      <c r="L131" s="10"/>
      <c r="M131" s="10"/>
      <c r="N131" s="4"/>
    </row>
    <row r="132" spans="1:14" ht="39.6" x14ac:dyDescent="0.25">
      <c r="A132" s="126" t="s">
        <v>0</v>
      </c>
      <c r="B132" s="225" t="s">
        <v>13</v>
      </c>
      <c r="C132" s="542" t="s">
        <v>93</v>
      </c>
      <c r="D132" s="543"/>
      <c r="E132" s="226" t="s">
        <v>108</v>
      </c>
      <c r="F132" s="229" t="s">
        <v>94</v>
      </c>
      <c r="G132" s="226" t="s">
        <v>109</v>
      </c>
      <c r="H132" s="230" t="s">
        <v>95</v>
      </c>
      <c r="I132" s="231" t="s">
        <v>96</v>
      </c>
      <c r="J132" s="230" t="s">
        <v>97</v>
      </c>
      <c r="K132" s="231" t="s">
        <v>98</v>
      </c>
      <c r="L132" s="230" t="s">
        <v>99</v>
      </c>
      <c r="M132" s="232" t="s">
        <v>100</v>
      </c>
      <c r="N132" s="105"/>
    </row>
    <row r="133" spans="1:14" ht="13.8" x14ac:dyDescent="0.25">
      <c r="A133" s="120">
        <v>1</v>
      </c>
      <c r="B133" s="197"/>
      <c r="C133" s="533"/>
      <c r="D133" s="534"/>
      <c r="E133" s="227"/>
      <c r="F133" s="268"/>
      <c r="G133" s="269"/>
      <c r="H133" s="270"/>
      <c r="I133" s="269"/>
      <c r="J133" s="268"/>
      <c r="K133" s="269"/>
      <c r="L133" s="268"/>
      <c r="M133" s="233">
        <f>H133+I133+J133+K133+L133</f>
        <v>0</v>
      </c>
      <c r="N133" s="105"/>
    </row>
    <row r="134" spans="1:14" ht="13.8" x14ac:dyDescent="0.25">
      <c r="A134" s="120">
        <v>2</v>
      </c>
      <c r="B134" s="197"/>
      <c r="C134" s="533"/>
      <c r="D134" s="534"/>
      <c r="E134" s="227"/>
      <c r="F134" s="268"/>
      <c r="G134" s="269"/>
      <c r="H134" s="270"/>
      <c r="I134" s="269"/>
      <c r="J134" s="268"/>
      <c r="K134" s="269"/>
      <c r="L134" s="268"/>
      <c r="M134" s="233">
        <f t="shared" ref="M134:M162" si="10">H134+I134+J134+K134+L134</f>
        <v>0</v>
      </c>
      <c r="N134" s="105"/>
    </row>
    <row r="135" spans="1:14" ht="13.8" x14ac:dyDescent="0.25">
      <c r="A135" s="120">
        <v>3</v>
      </c>
      <c r="B135" s="197"/>
      <c r="C135" s="533"/>
      <c r="D135" s="534"/>
      <c r="E135" s="227"/>
      <c r="F135" s="268"/>
      <c r="G135" s="269"/>
      <c r="H135" s="270"/>
      <c r="I135" s="269"/>
      <c r="J135" s="268"/>
      <c r="K135" s="269"/>
      <c r="L135" s="268"/>
      <c r="M135" s="233">
        <f t="shared" si="10"/>
        <v>0</v>
      </c>
      <c r="N135" s="105"/>
    </row>
    <row r="136" spans="1:14" ht="13.8" x14ac:dyDescent="0.25">
      <c r="A136" s="120">
        <v>4</v>
      </c>
      <c r="B136" s="197"/>
      <c r="C136" s="533"/>
      <c r="D136" s="534"/>
      <c r="E136" s="227"/>
      <c r="F136" s="268"/>
      <c r="G136" s="269"/>
      <c r="H136" s="270"/>
      <c r="I136" s="269"/>
      <c r="J136" s="268"/>
      <c r="K136" s="269"/>
      <c r="L136" s="268"/>
      <c r="M136" s="233">
        <f t="shared" si="10"/>
        <v>0</v>
      </c>
      <c r="N136" s="105"/>
    </row>
    <row r="137" spans="1:14" ht="13.8" x14ac:dyDescent="0.25">
      <c r="A137" s="120">
        <v>5</v>
      </c>
      <c r="B137" s="197"/>
      <c r="C137" s="533"/>
      <c r="D137" s="534"/>
      <c r="E137" s="227"/>
      <c r="F137" s="268"/>
      <c r="G137" s="269"/>
      <c r="H137" s="270"/>
      <c r="I137" s="269"/>
      <c r="J137" s="268"/>
      <c r="K137" s="269"/>
      <c r="L137" s="268"/>
      <c r="M137" s="233">
        <f t="shared" si="10"/>
        <v>0</v>
      </c>
      <c r="N137" s="105"/>
    </row>
    <row r="138" spans="1:14" ht="13.8" x14ac:dyDescent="0.25">
      <c r="A138" s="120">
        <v>6</v>
      </c>
      <c r="B138" s="197"/>
      <c r="C138" s="533"/>
      <c r="D138" s="534"/>
      <c r="E138" s="227"/>
      <c r="F138" s="268"/>
      <c r="G138" s="269"/>
      <c r="H138" s="270"/>
      <c r="I138" s="269"/>
      <c r="J138" s="268"/>
      <c r="K138" s="269"/>
      <c r="L138" s="268"/>
      <c r="M138" s="233">
        <f t="shared" si="10"/>
        <v>0</v>
      </c>
      <c r="N138" s="105"/>
    </row>
    <row r="139" spans="1:14" ht="13.8" x14ac:dyDescent="0.25">
      <c r="A139" s="120">
        <v>7</v>
      </c>
      <c r="B139" s="197"/>
      <c r="C139" s="533"/>
      <c r="D139" s="534"/>
      <c r="E139" s="227"/>
      <c r="F139" s="268"/>
      <c r="G139" s="269"/>
      <c r="H139" s="270"/>
      <c r="I139" s="269"/>
      <c r="J139" s="268"/>
      <c r="K139" s="269"/>
      <c r="L139" s="268"/>
      <c r="M139" s="233">
        <f t="shared" si="10"/>
        <v>0</v>
      </c>
      <c r="N139" s="105"/>
    </row>
    <row r="140" spans="1:14" ht="13.8" x14ac:dyDescent="0.25">
      <c r="A140" s="120">
        <v>8</v>
      </c>
      <c r="B140" s="197"/>
      <c r="C140" s="533"/>
      <c r="D140" s="534"/>
      <c r="E140" s="227"/>
      <c r="F140" s="268"/>
      <c r="G140" s="269"/>
      <c r="H140" s="270"/>
      <c r="I140" s="269"/>
      <c r="J140" s="268"/>
      <c r="K140" s="269"/>
      <c r="L140" s="268"/>
      <c r="M140" s="233">
        <f t="shared" si="10"/>
        <v>0</v>
      </c>
      <c r="N140" s="105"/>
    </row>
    <row r="141" spans="1:14" ht="13.8" x14ac:dyDescent="0.25">
      <c r="A141" s="120">
        <v>9</v>
      </c>
      <c r="B141" s="197"/>
      <c r="C141" s="533"/>
      <c r="D141" s="534"/>
      <c r="E141" s="227"/>
      <c r="F141" s="268"/>
      <c r="G141" s="269"/>
      <c r="H141" s="270"/>
      <c r="I141" s="269"/>
      <c r="J141" s="268"/>
      <c r="K141" s="269"/>
      <c r="L141" s="268"/>
      <c r="M141" s="233">
        <f t="shared" si="10"/>
        <v>0</v>
      </c>
      <c r="N141" s="105"/>
    </row>
    <row r="142" spans="1:14" ht="13.8" x14ac:dyDescent="0.25">
      <c r="A142" s="120">
        <v>10</v>
      </c>
      <c r="B142" s="197"/>
      <c r="C142" s="533"/>
      <c r="D142" s="534"/>
      <c r="E142" s="227"/>
      <c r="F142" s="268"/>
      <c r="G142" s="269"/>
      <c r="H142" s="270"/>
      <c r="I142" s="269"/>
      <c r="J142" s="268"/>
      <c r="K142" s="269"/>
      <c r="L142" s="268"/>
      <c r="M142" s="233">
        <f t="shared" si="10"/>
        <v>0</v>
      </c>
      <c r="N142" s="105"/>
    </row>
    <row r="143" spans="1:14" ht="13.8" x14ac:dyDescent="0.25">
      <c r="A143" s="120">
        <v>11</v>
      </c>
      <c r="B143" s="197"/>
      <c r="C143" s="533"/>
      <c r="D143" s="534"/>
      <c r="E143" s="227"/>
      <c r="F143" s="268"/>
      <c r="G143" s="269"/>
      <c r="H143" s="270"/>
      <c r="I143" s="269"/>
      <c r="J143" s="268"/>
      <c r="K143" s="269"/>
      <c r="L143" s="268"/>
      <c r="M143" s="233">
        <f t="shared" si="10"/>
        <v>0</v>
      </c>
      <c r="N143" s="105"/>
    </row>
    <row r="144" spans="1:14" ht="13.8" x14ac:dyDescent="0.25">
      <c r="A144" s="120">
        <v>12</v>
      </c>
      <c r="B144" s="197"/>
      <c r="C144" s="533"/>
      <c r="D144" s="534"/>
      <c r="E144" s="227"/>
      <c r="F144" s="268"/>
      <c r="G144" s="269"/>
      <c r="H144" s="270"/>
      <c r="I144" s="269"/>
      <c r="J144" s="268"/>
      <c r="K144" s="269"/>
      <c r="L144" s="268"/>
      <c r="M144" s="233">
        <f t="shared" si="10"/>
        <v>0</v>
      </c>
      <c r="N144" s="105"/>
    </row>
    <row r="145" spans="1:14" ht="13.8" x14ac:dyDescent="0.25">
      <c r="A145" s="120">
        <v>13</v>
      </c>
      <c r="B145" s="197"/>
      <c r="C145" s="533"/>
      <c r="D145" s="534"/>
      <c r="E145" s="227"/>
      <c r="F145" s="268"/>
      <c r="G145" s="269"/>
      <c r="H145" s="270"/>
      <c r="I145" s="269"/>
      <c r="J145" s="268"/>
      <c r="K145" s="269"/>
      <c r="L145" s="268"/>
      <c r="M145" s="233">
        <f t="shared" si="10"/>
        <v>0</v>
      </c>
      <c r="N145" s="105"/>
    </row>
    <row r="146" spans="1:14" ht="13.8" x14ac:dyDescent="0.25">
      <c r="A146" s="120">
        <v>14</v>
      </c>
      <c r="B146" s="197"/>
      <c r="C146" s="533"/>
      <c r="D146" s="534"/>
      <c r="E146" s="227"/>
      <c r="F146" s="268"/>
      <c r="G146" s="269"/>
      <c r="H146" s="270"/>
      <c r="I146" s="269"/>
      <c r="J146" s="268"/>
      <c r="K146" s="269"/>
      <c r="L146" s="268"/>
      <c r="M146" s="233">
        <f t="shared" si="10"/>
        <v>0</v>
      </c>
      <c r="N146" s="105"/>
    </row>
    <row r="147" spans="1:14" ht="13.8" x14ac:dyDescent="0.25">
      <c r="A147" s="120">
        <v>15</v>
      </c>
      <c r="B147" s="197"/>
      <c r="C147" s="533"/>
      <c r="D147" s="534"/>
      <c r="E147" s="227"/>
      <c r="F147" s="268"/>
      <c r="G147" s="269"/>
      <c r="H147" s="270"/>
      <c r="I147" s="269"/>
      <c r="J147" s="268"/>
      <c r="K147" s="269"/>
      <c r="L147" s="268"/>
      <c r="M147" s="233">
        <f t="shared" si="10"/>
        <v>0</v>
      </c>
      <c r="N147" s="105"/>
    </row>
    <row r="148" spans="1:14" ht="13.8" x14ac:dyDescent="0.25">
      <c r="A148" s="120">
        <v>16</v>
      </c>
      <c r="B148" s="197"/>
      <c r="C148" s="533"/>
      <c r="D148" s="534"/>
      <c r="E148" s="227"/>
      <c r="F148" s="268"/>
      <c r="G148" s="269"/>
      <c r="H148" s="270"/>
      <c r="I148" s="269"/>
      <c r="J148" s="268"/>
      <c r="K148" s="269"/>
      <c r="L148" s="268"/>
      <c r="M148" s="233">
        <f t="shared" si="10"/>
        <v>0</v>
      </c>
      <c r="N148" s="105"/>
    </row>
    <row r="149" spans="1:14" ht="13.8" x14ac:dyDescent="0.25">
      <c r="A149" s="120">
        <v>17</v>
      </c>
      <c r="B149" s="197"/>
      <c r="C149" s="533"/>
      <c r="D149" s="534"/>
      <c r="E149" s="227"/>
      <c r="F149" s="268"/>
      <c r="G149" s="269"/>
      <c r="H149" s="270"/>
      <c r="I149" s="269"/>
      <c r="J149" s="268"/>
      <c r="K149" s="269"/>
      <c r="L149" s="268"/>
      <c r="M149" s="233">
        <f t="shared" si="10"/>
        <v>0</v>
      </c>
      <c r="N149" s="105"/>
    </row>
    <row r="150" spans="1:14" ht="13.8" x14ac:dyDescent="0.25">
      <c r="A150" s="120">
        <v>18</v>
      </c>
      <c r="B150" s="197"/>
      <c r="C150" s="533"/>
      <c r="D150" s="534"/>
      <c r="E150" s="227"/>
      <c r="F150" s="268"/>
      <c r="G150" s="269"/>
      <c r="H150" s="270"/>
      <c r="I150" s="269"/>
      <c r="J150" s="268"/>
      <c r="K150" s="269"/>
      <c r="L150" s="268"/>
      <c r="M150" s="233">
        <f t="shared" si="10"/>
        <v>0</v>
      </c>
      <c r="N150" s="105"/>
    </row>
    <row r="151" spans="1:14" ht="13.8" x14ac:dyDescent="0.25">
      <c r="A151" s="120">
        <v>19</v>
      </c>
      <c r="B151" s="197"/>
      <c r="C151" s="533"/>
      <c r="D151" s="534"/>
      <c r="E151" s="227"/>
      <c r="F151" s="268"/>
      <c r="G151" s="269"/>
      <c r="H151" s="270"/>
      <c r="I151" s="269"/>
      <c r="J151" s="268"/>
      <c r="K151" s="269"/>
      <c r="L151" s="268"/>
      <c r="M151" s="233">
        <f t="shared" si="10"/>
        <v>0</v>
      </c>
      <c r="N151" s="105"/>
    </row>
    <row r="152" spans="1:14" ht="13.8" x14ac:dyDescent="0.25">
      <c r="A152" s="120">
        <v>20</v>
      </c>
      <c r="B152" s="197"/>
      <c r="C152" s="533"/>
      <c r="D152" s="534"/>
      <c r="E152" s="227"/>
      <c r="F152" s="268"/>
      <c r="G152" s="269"/>
      <c r="H152" s="270"/>
      <c r="I152" s="269"/>
      <c r="J152" s="268"/>
      <c r="K152" s="269"/>
      <c r="L152" s="268"/>
      <c r="M152" s="233">
        <f t="shared" si="10"/>
        <v>0</v>
      </c>
      <c r="N152" s="105"/>
    </row>
    <row r="153" spans="1:14" ht="13.8" x14ac:dyDescent="0.25">
      <c r="A153" s="120">
        <v>21</v>
      </c>
      <c r="B153" s="197"/>
      <c r="C153" s="533"/>
      <c r="D153" s="534"/>
      <c r="E153" s="227"/>
      <c r="F153" s="268"/>
      <c r="G153" s="269"/>
      <c r="H153" s="270"/>
      <c r="I153" s="269"/>
      <c r="J153" s="268"/>
      <c r="K153" s="269"/>
      <c r="L153" s="268"/>
      <c r="M153" s="233">
        <f t="shared" si="10"/>
        <v>0</v>
      </c>
      <c r="N153" s="105"/>
    </row>
    <row r="154" spans="1:14" ht="13.8" x14ac:dyDescent="0.25">
      <c r="A154" s="120">
        <v>22</v>
      </c>
      <c r="B154" s="197"/>
      <c r="C154" s="533"/>
      <c r="D154" s="534"/>
      <c r="E154" s="227"/>
      <c r="F154" s="268"/>
      <c r="G154" s="269"/>
      <c r="H154" s="270"/>
      <c r="I154" s="269"/>
      <c r="J154" s="268"/>
      <c r="K154" s="269"/>
      <c r="L154" s="268"/>
      <c r="M154" s="233">
        <f t="shared" si="10"/>
        <v>0</v>
      </c>
      <c r="N154" s="105"/>
    </row>
    <row r="155" spans="1:14" ht="13.8" x14ac:dyDescent="0.25">
      <c r="A155" s="120">
        <v>23</v>
      </c>
      <c r="B155" s="197"/>
      <c r="C155" s="533"/>
      <c r="D155" s="534"/>
      <c r="E155" s="227"/>
      <c r="F155" s="268"/>
      <c r="G155" s="269"/>
      <c r="H155" s="270"/>
      <c r="I155" s="269"/>
      <c r="J155" s="268"/>
      <c r="K155" s="269"/>
      <c r="L155" s="268"/>
      <c r="M155" s="233">
        <f t="shared" si="10"/>
        <v>0</v>
      </c>
      <c r="N155" s="105"/>
    </row>
    <row r="156" spans="1:14" ht="13.8" x14ac:dyDescent="0.25">
      <c r="A156" s="120">
        <v>24</v>
      </c>
      <c r="B156" s="197"/>
      <c r="C156" s="533"/>
      <c r="D156" s="534"/>
      <c r="E156" s="227"/>
      <c r="F156" s="268"/>
      <c r="G156" s="269"/>
      <c r="H156" s="270"/>
      <c r="I156" s="269"/>
      <c r="J156" s="268"/>
      <c r="K156" s="269"/>
      <c r="L156" s="268"/>
      <c r="M156" s="233">
        <f t="shared" si="10"/>
        <v>0</v>
      </c>
      <c r="N156" s="105"/>
    </row>
    <row r="157" spans="1:14" ht="13.8" x14ac:dyDescent="0.25">
      <c r="A157" s="120">
        <v>25</v>
      </c>
      <c r="B157" s="197"/>
      <c r="C157" s="533"/>
      <c r="D157" s="534"/>
      <c r="E157" s="227"/>
      <c r="F157" s="268"/>
      <c r="G157" s="269"/>
      <c r="H157" s="270"/>
      <c r="I157" s="269"/>
      <c r="J157" s="268"/>
      <c r="K157" s="269"/>
      <c r="L157" s="268"/>
      <c r="M157" s="233">
        <f t="shared" si="10"/>
        <v>0</v>
      </c>
      <c r="N157" s="105"/>
    </row>
    <row r="158" spans="1:14" ht="13.8" x14ac:dyDescent="0.25">
      <c r="A158" s="120">
        <v>26</v>
      </c>
      <c r="B158" s="197"/>
      <c r="C158" s="255"/>
      <c r="D158" s="256"/>
      <c r="E158" s="227"/>
      <c r="F158" s="268"/>
      <c r="G158" s="269"/>
      <c r="H158" s="270"/>
      <c r="I158" s="269"/>
      <c r="J158" s="268"/>
      <c r="K158" s="269"/>
      <c r="L158" s="268"/>
      <c r="M158" s="233">
        <f t="shared" si="10"/>
        <v>0</v>
      </c>
      <c r="N158" s="105"/>
    </row>
    <row r="159" spans="1:14" ht="13.8" x14ac:dyDescent="0.25">
      <c r="A159" s="120">
        <v>27</v>
      </c>
      <c r="B159" s="197"/>
      <c r="C159" s="255"/>
      <c r="D159" s="256"/>
      <c r="E159" s="227"/>
      <c r="F159" s="268"/>
      <c r="G159" s="269"/>
      <c r="H159" s="270"/>
      <c r="I159" s="269"/>
      <c r="J159" s="268"/>
      <c r="K159" s="269"/>
      <c r="L159" s="268"/>
      <c r="M159" s="233">
        <f t="shared" si="10"/>
        <v>0</v>
      </c>
      <c r="N159" s="105"/>
    </row>
    <row r="160" spans="1:14" ht="13.8" x14ac:dyDescent="0.25">
      <c r="A160" s="120">
        <v>28</v>
      </c>
      <c r="B160" s="197"/>
      <c r="C160" s="600"/>
      <c r="D160" s="601"/>
      <c r="E160" s="227"/>
      <c r="F160" s="268"/>
      <c r="G160" s="269"/>
      <c r="H160" s="270"/>
      <c r="I160" s="269"/>
      <c r="J160" s="268"/>
      <c r="K160" s="269"/>
      <c r="L160" s="268"/>
      <c r="M160" s="233">
        <f t="shared" si="10"/>
        <v>0</v>
      </c>
      <c r="N160" s="105"/>
    </row>
    <row r="161" spans="1:14" ht="13.8" x14ac:dyDescent="0.25">
      <c r="A161" s="120">
        <v>29</v>
      </c>
      <c r="B161" s="197"/>
      <c r="C161" s="600"/>
      <c r="D161" s="601"/>
      <c r="E161" s="227"/>
      <c r="F161" s="268"/>
      <c r="G161" s="269"/>
      <c r="H161" s="270"/>
      <c r="I161" s="269"/>
      <c r="J161" s="268"/>
      <c r="K161" s="269"/>
      <c r="L161" s="268"/>
      <c r="M161" s="233">
        <f t="shared" si="10"/>
        <v>0</v>
      </c>
      <c r="N161" s="105"/>
    </row>
    <row r="162" spans="1:14" ht="14.4" thickBot="1" x14ac:dyDescent="0.3">
      <c r="A162" s="120">
        <v>30</v>
      </c>
      <c r="B162" s="198"/>
      <c r="C162" s="535"/>
      <c r="D162" s="536"/>
      <c r="E162" s="228"/>
      <c r="F162" s="271"/>
      <c r="G162" s="269"/>
      <c r="H162" s="272"/>
      <c r="I162" s="273"/>
      <c r="J162" s="271"/>
      <c r="K162" s="273"/>
      <c r="L162" s="271"/>
      <c r="M162" s="233">
        <f t="shared" si="10"/>
        <v>0</v>
      </c>
      <c r="N162" s="105"/>
    </row>
    <row r="163" spans="1:14" ht="14.4" thickBot="1" x14ac:dyDescent="0.3">
      <c r="A163" s="125"/>
      <c r="B163" s="240" t="s">
        <v>101</v>
      </c>
      <c r="C163" s="257"/>
      <c r="D163" s="258"/>
      <c r="E163" s="259"/>
      <c r="F163" s="239">
        <f t="shared" ref="F163:M163" si="11">SUM(F133:F162)</f>
        <v>0</v>
      </c>
      <c r="G163" s="238">
        <f t="shared" si="11"/>
        <v>0</v>
      </c>
      <c r="H163" s="239">
        <f t="shared" si="11"/>
        <v>0</v>
      </c>
      <c r="I163" s="238">
        <f t="shared" si="11"/>
        <v>0</v>
      </c>
      <c r="J163" s="239">
        <f t="shared" si="11"/>
        <v>0</v>
      </c>
      <c r="K163" s="238">
        <f t="shared" si="11"/>
        <v>0</v>
      </c>
      <c r="L163" s="239">
        <f t="shared" si="11"/>
        <v>0</v>
      </c>
      <c r="M163" s="123">
        <f t="shared" si="11"/>
        <v>0</v>
      </c>
      <c r="N163" s="105" t="str">
        <f>IF(M163&lt;&gt;(F163-G163),"Controleer afschrijvingen!","")</f>
        <v/>
      </c>
    </row>
    <row r="164" spans="1:14" ht="13.2" customHeight="1" x14ac:dyDescent="0.25">
      <c r="A164" s="12"/>
      <c r="B164" s="12"/>
      <c r="C164" s="12"/>
      <c r="D164" s="12"/>
      <c r="E164" s="12"/>
      <c r="F164" s="12"/>
      <c r="G164" s="10"/>
      <c r="H164" s="13"/>
      <c r="I164" s="13"/>
      <c r="J164" s="10"/>
      <c r="K164" s="10"/>
      <c r="L164" s="10"/>
      <c r="M164" s="10"/>
      <c r="N164" s="4"/>
    </row>
    <row r="165" spans="1:14" ht="25.2" thickBot="1" x14ac:dyDescent="0.3">
      <c r="A165" s="64" t="s">
        <v>123</v>
      </c>
      <c r="B165" s="30"/>
      <c r="C165" s="4"/>
      <c r="D165" s="4"/>
      <c r="E165" s="12"/>
      <c r="F165" s="12"/>
      <c r="G165" s="12"/>
      <c r="H165" s="13"/>
      <c r="I165" s="13"/>
      <c r="J165" s="10"/>
      <c r="K165" s="10"/>
      <c r="L165" s="10"/>
      <c r="M165" s="10"/>
      <c r="N165" s="4"/>
    </row>
    <row r="166" spans="1:14" ht="45" customHeight="1" thickBot="1" x14ac:dyDescent="0.3">
      <c r="A166" s="182" t="s">
        <v>0</v>
      </c>
      <c r="B166" s="193" t="s">
        <v>13</v>
      </c>
      <c r="C166" s="597" t="s">
        <v>18</v>
      </c>
      <c r="D166" s="598"/>
      <c r="E166" s="598"/>
      <c r="F166" s="598"/>
      <c r="G166" s="598"/>
      <c r="H166" s="598"/>
      <c r="I166" s="598"/>
      <c r="J166" s="599"/>
      <c r="K166" s="183" t="s">
        <v>44</v>
      </c>
      <c r="L166" s="163"/>
      <c r="M166" s="10"/>
      <c r="N166" s="4"/>
    </row>
    <row r="167" spans="1:14" ht="13.2" customHeight="1" x14ac:dyDescent="0.25">
      <c r="A167" s="48">
        <v>1</v>
      </c>
      <c r="B167" s="67"/>
      <c r="C167" s="594"/>
      <c r="D167" s="595"/>
      <c r="E167" s="595"/>
      <c r="F167" s="595"/>
      <c r="G167" s="595"/>
      <c r="H167" s="595"/>
      <c r="I167" s="595"/>
      <c r="J167" s="596"/>
      <c r="K167" s="291">
        <v>0</v>
      </c>
      <c r="L167" s="163" t="str">
        <f>IF(AND(B167="",K167&lt;&gt;0),"Organisatie invullen","")</f>
        <v/>
      </c>
      <c r="M167" s="10"/>
      <c r="N167" s="4"/>
    </row>
    <row r="168" spans="1:14" ht="13.2" customHeight="1" x14ac:dyDescent="0.25">
      <c r="A168" s="33">
        <v>2</v>
      </c>
      <c r="B168" s="67"/>
      <c r="C168" s="602"/>
      <c r="D168" s="603"/>
      <c r="E168" s="603"/>
      <c r="F168" s="603"/>
      <c r="G168" s="603"/>
      <c r="H168" s="603"/>
      <c r="I168" s="603"/>
      <c r="J168" s="604"/>
      <c r="K168" s="291">
        <v>0</v>
      </c>
      <c r="L168" s="163" t="str">
        <f t="shared" ref="L168:L196" si="12">IF(AND(B168="",K168&lt;&gt;0),"Organisatie invullen","")</f>
        <v/>
      </c>
      <c r="M168" s="10"/>
      <c r="N168" s="4"/>
    </row>
    <row r="169" spans="1:14" ht="13.2" customHeight="1" x14ac:dyDescent="0.25">
      <c r="A169" s="33">
        <v>3</v>
      </c>
      <c r="B169" s="67"/>
      <c r="C169" s="602"/>
      <c r="D169" s="603"/>
      <c r="E169" s="603"/>
      <c r="F169" s="603"/>
      <c r="G169" s="603"/>
      <c r="H169" s="603"/>
      <c r="I169" s="603"/>
      <c r="J169" s="604"/>
      <c r="K169" s="291">
        <v>0</v>
      </c>
      <c r="L169" s="163" t="str">
        <f t="shared" si="12"/>
        <v/>
      </c>
      <c r="M169" s="10"/>
      <c r="N169" s="4"/>
    </row>
    <row r="170" spans="1:14" ht="13.2" customHeight="1" x14ac:dyDescent="0.25">
      <c r="A170" s="33">
        <v>4</v>
      </c>
      <c r="B170" s="67"/>
      <c r="C170" s="602"/>
      <c r="D170" s="603"/>
      <c r="E170" s="603"/>
      <c r="F170" s="603"/>
      <c r="G170" s="603"/>
      <c r="H170" s="603"/>
      <c r="I170" s="603"/>
      <c r="J170" s="604"/>
      <c r="K170" s="291">
        <v>0</v>
      </c>
      <c r="L170" s="163" t="str">
        <f t="shared" si="12"/>
        <v/>
      </c>
      <c r="M170" s="10"/>
      <c r="N170" s="4"/>
    </row>
    <row r="171" spans="1:14" ht="13.2" customHeight="1" x14ac:dyDescent="0.25">
      <c r="A171" s="33">
        <v>5</v>
      </c>
      <c r="B171" s="67"/>
      <c r="C171" s="602"/>
      <c r="D171" s="603"/>
      <c r="E171" s="603"/>
      <c r="F171" s="603"/>
      <c r="G171" s="603"/>
      <c r="H171" s="603"/>
      <c r="I171" s="603"/>
      <c r="J171" s="604"/>
      <c r="K171" s="291">
        <v>0</v>
      </c>
      <c r="L171" s="163" t="str">
        <f t="shared" si="12"/>
        <v/>
      </c>
      <c r="M171" s="10"/>
      <c r="N171" s="4"/>
    </row>
    <row r="172" spans="1:14" ht="13.2" customHeight="1" x14ac:dyDescent="0.25">
      <c r="A172" s="33">
        <v>6</v>
      </c>
      <c r="B172" s="67"/>
      <c r="C172" s="602"/>
      <c r="D172" s="603"/>
      <c r="E172" s="603"/>
      <c r="F172" s="603"/>
      <c r="G172" s="603"/>
      <c r="H172" s="603"/>
      <c r="I172" s="603"/>
      <c r="J172" s="604"/>
      <c r="K172" s="291">
        <v>0</v>
      </c>
      <c r="L172" s="163" t="str">
        <f t="shared" si="12"/>
        <v/>
      </c>
      <c r="M172" s="10"/>
      <c r="N172" s="4"/>
    </row>
    <row r="173" spans="1:14" ht="13.2" customHeight="1" x14ac:dyDescent="0.25">
      <c r="A173" s="33">
        <v>7</v>
      </c>
      <c r="B173" s="67"/>
      <c r="C173" s="602"/>
      <c r="D173" s="603"/>
      <c r="E173" s="603"/>
      <c r="F173" s="603"/>
      <c r="G173" s="603"/>
      <c r="H173" s="603"/>
      <c r="I173" s="603"/>
      <c r="J173" s="604"/>
      <c r="K173" s="291">
        <v>0</v>
      </c>
      <c r="L173" s="163" t="str">
        <f t="shared" si="12"/>
        <v/>
      </c>
      <c r="M173" s="10"/>
      <c r="N173" s="4"/>
    </row>
    <row r="174" spans="1:14" ht="13.2" customHeight="1" x14ac:dyDescent="0.25">
      <c r="A174" s="33">
        <v>8</v>
      </c>
      <c r="B174" s="67"/>
      <c r="C174" s="602"/>
      <c r="D174" s="603"/>
      <c r="E174" s="603"/>
      <c r="F174" s="603"/>
      <c r="G174" s="603"/>
      <c r="H174" s="603"/>
      <c r="I174" s="603"/>
      <c r="J174" s="604"/>
      <c r="K174" s="291">
        <v>0</v>
      </c>
      <c r="L174" s="163" t="str">
        <f t="shared" si="12"/>
        <v/>
      </c>
      <c r="M174" s="10"/>
      <c r="N174" s="4"/>
    </row>
    <row r="175" spans="1:14" ht="13.2" customHeight="1" x14ac:dyDescent="0.25">
      <c r="A175" s="33">
        <v>9</v>
      </c>
      <c r="B175" s="67"/>
      <c r="C175" s="602"/>
      <c r="D175" s="603"/>
      <c r="E175" s="603"/>
      <c r="F175" s="603"/>
      <c r="G175" s="603"/>
      <c r="H175" s="603"/>
      <c r="I175" s="603"/>
      <c r="J175" s="604"/>
      <c r="K175" s="291">
        <v>0</v>
      </c>
      <c r="L175" s="163" t="str">
        <f t="shared" si="12"/>
        <v/>
      </c>
      <c r="M175" s="10"/>
      <c r="N175" s="4"/>
    </row>
    <row r="176" spans="1:14" ht="13.2" customHeight="1" x14ac:dyDescent="0.25">
      <c r="A176" s="33">
        <v>10</v>
      </c>
      <c r="B176" s="67"/>
      <c r="C176" s="602"/>
      <c r="D176" s="603"/>
      <c r="E176" s="603"/>
      <c r="F176" s="603"/>
      <c r="G176" s="603"/>
      <c r="H176" s="603"/>
      <c r="I176" s="603"/>
      <c r="J176" s="604"/>
      <c r="K176" s="291">
        <v>0</v>
      </c>
      <c r="L176" s="163" t="str">
        <f t="shared" si="12"/>
        <v/>
      </c>
      <c r="M176" s="10"/>
      <c r="N176" s="4"/>
    </row>
    <row r="177" spans="1:14" ht="13.2" customHeight="1" x14ac:dyDescent="0.25">
      <c r="A177" s="33">
        <v>11</v>
      </c>
      <c r="B177" s="67"/>
      <c r="C177" s="602"/>
      <c r="D177" s="603"/>
      <c r="E177" s="603"/>
      <c r="F177" s="603"/>
      <c r="G177" s="603"/>
      <c r="H177" s="603"/>
      <c r="I177" s="603"/>
      <c r="J177" s="604"/>
      <c r="K177" s="291">
        <v>0</v>
      </c>
      <c r="L177" s="163" t="str">
        <f t="shared" si="12"/>
        <v/>
      </c>
      <c r="M177" s="10"/>
      <c r="N177" s="4"/>
    </row>
    <row r="178" spans="1:14" ht="13.2" customHeight="1" x14ac:dyDescent="0.25">
      <c r="A178" s="33">
        <v>12</v>
      </c>
      <c r="B178" s="67"/>
      <c r="C178" s="602"/>
      <c r="D178" s="603"/>
      <c r="E178" s="603"/>
      <c r="F178" s="603"/>
      <c r="G178" s="603"/>
      <c r="H178" s="603"/>
      <c r="I178" s="603"/>
      <c r="J178" s="604"/>
      <c r="K178" s="291">
        <v>0</v>
      </c>
      <c r="L178" s="163" t="str">
        <f t="shared" si="12"/>
        <v/>
      </c>
      <c r="M178" s="10"/>
      <c r="N178" s="4"/>
    </row>
    <row r="179" spans="1:14" ht="13.2" customHeight="1" x14ac:dyDescent="0.25">
      <c r="A179" s="33">
        <v>13</v>
      </c>
      <c r="B179" s="67"/>
      <c r="C179" s="602"/>
      <c r="D179" s="603"/>
      <c r="E179" s="603"/>
      <c r="F179" s="603"/>
      <c r="G179" s="603"/>
      <c r="H179" s="603"/>
      <c r="I179" s="603"/>
      <c r="J179" s="604"/>
      <c r="K179" s="291">
        <v>0</v>
      </c>
      <c r="L179" s="163" t="str">
        <f t="shared" si="12"/>
        <v/>
      </c>
      <c r="M179" s="10"/>
      <c r="N179" s="4"/>
    </row>
    <row r="180" spans="1:14" ht="13.2" customHeight="1" x14ac:dyDescent="0.25">
      <c r="A180" s="33">
        <v>14</v>
      </c>
      <c r="B180" s="67"/>
      <c r="C180" s="602"/>
      <c r="D180" s="603"/>
      <c r="E180" s="603"/>
      <c r="F180" s="603"/>
      <c r="G180" s="603"/>
      <c r="H180" s="603"/>
      <c r="I180" s="603"/>
      <c r="J180" s="604"/>
      <c r="K180" s="291">
        <v>0</v>
      </c>
      <c r="L180" s="163" t="str">
        <f t="shared" si="12"/>
        <v/>
      </c>
      <c r="M180" s="10"/>
      <c r="N180" s="4"/>
    </row>
    <row r="181" spans="1:14" ht="13.2" customHeight="1" x14ac:dyDescent="0.25">
      <c r="A181" s="33">
        <v>15</v>
      </c>
      <c r="B181" s="67"/>
      <c r="C181" s="602"/>
      <c r="D181" s="603"/>
      <c r="E181" s="603"/>
      <c r="F181" s="603"/>
      <c r="G181" s="603"/>
      <c r="H181" s="603"/>
      <c r="I181" s="603"/>
      <c r="J181" s="604"/>
      <c r="K181" s="291">
        <v>0</v>
      </c>
      <c r="L181" s="163" t="str">
        <f t="shared" si="12"/>
        <v/>
      </c>
      <c r="M181" s="10"/>
      <c r="N181" s="4"/>
    </row>
    <row r="182" spans="1:14" ht="13.2" customHeight="1" x14ac:dyDescent="0.25">
      <c r="A182" s="33">
        <v>16</v>
      </c>
      <c r="B182" s="67"/>
      <c r="C182" s="602"/>
      <c r="D182" s="603"/>
      <c r="E182" s="603"/>
      <c r="F182" s="603"/>
      <c r="G182" s="603"/>
      <c r="H182" s="603"/>
      <c r="I182" s="603"/>
      <c r="J182" s="604"/>
      <c r="K182" s="291">
        <v>0</v>
      </c>
      <c r="L182" s="163" t="str">
        <f t="shared" si="12"/>
        <v/>
      </c>
      <c r="M182" s="10"/>
      <c r="N182" s="4"/>
    </row>
    <row r="183" spans="1:14" ht="13.2" customHeight="1" x14ac:dyDescent="0.25">
      <c r="A183" s="33">
        <v>17</v>
      </c>
      <c r="B183" s="67"/>
      <c r="C183" s="602"/>
      <c r="D183" s="603"/>
      <c r="E183" s="603"/>
      <c r="F183" s="603"/>
      <c r="G183" s="603"/>
      <c r="H183" s="603"/>
      <c r="I183" s="603"/>
      <c r="J183" s="604"/>
      <c r="K183" s="291">
        <v>0</v>
      </c>
      <c r="L183" s="163" t="str">
        <f t="shared" si="12"/>
        <v/>
      </c>
      <c r="M183" s="10"/>
      <c r="N183" s="4"/>
    </row>
    <row r="184" spans="1:14" ht="13.2" customHeight="1" x14ac:dyDescent="0.25">
      <c r="A184" s="33">
        <v>18</v>
      </c>
      <c r="B184" s="67"/>
      <c r="C184" s="602"/>
      <c r="D184" s="603"/>
      <c r="E184" s="603"/>
      <c r="F184" s="603"/>
      <c r="G184" s="603"/>
      <c r="H184" s="603"/>
      <c r="I184" s="603"/>
      <c r="J184" s="604"/>
      <c r="K184" s="291">
        <v>0</v>
      </c>
      <c r="L184" s="163" t="str">
        <f t="shared" si="12"/>
        <v/>
      </c>
      <c r="M184" s="10"/>
      <c r="N184" s="4"/>
    </row>
    <row r="185" spans="1:14" ht="13.2" customHeight="1" x14ac:dyDescent="0.25">
      <c r="A185" s="33">
        <v>19</v>
      </c>
      <c r="B185" s="67"/>
      <c r="C185" s="602"/>
      <c r="D185" s="603"/>
      <c r="E185" s="603"/>
      <c r="F185" s="603"/>
      <c r="G185" s="603"/>
      <c r="H185" s="603"/>
      <c r="I185" s="603"/>
      <c r="J185" s="604"/>
      <c r="K185" s="291">
        <v>0</v>
      </c>
      <c r="L185" s="163" t="str">
        <f t="shared" si="12"/>
        <v/>
      </c>
      <c r="M185" s="10"/>
      <c r="N185" s="4"/>
    </row>
    <row r="186" spans="1:14" ht="13.2" customHeight="1" x14ac:dyDescent="0.25">
      <c r="A186" s="33">
        <v>20</v>
      </c>
      <c r="B186" s="67"/>
      <c r="C186" s="602"/>
      <c r="D186" s="603"/>
      <c r="E186" s="603"/>
      <c r="F186" s="603"/>
      <c r="G186" s="603"/>
      <c r="H186" s="603"/>
      <c r="I186" s="603"/>
      <c r="J186" s="604"/>
      <c r="K186" s="291">
        <v>0</v>
      </c>
      <c r="L186" s="163" t="str">
        <f t="shared" si="12"/>
        <v/>
      </c>
      <c r="M186" s="10"/>
      <c r="N186" s="4"/>
    </row>
    <row r="187" spans="1:14" ht="13.2" customHeight="1" x14ac:dyDescent="0.25">
      <c r="A187" s="33">
        <v>21</v>
      </c>
      <c r="B187" s="67"/>
      <c r="C187" s="602"/>
      <c r="D187" s="603"/>
      <c r="E187" s="603"/>
      <c r="F187" s="603"/>
      <c r="G187" s="603"/>
      <c r="H187" s="603"/>
      <c r="I187" s="603"/>
      <c r="J187" s="604"/>
      <c r="K187" s="291">
        <v>0</v>
      </c>
      <c r="L187" s="163" t="str">
        <f t="shared" si="12"/>
        <v/>
      </c>
      <c r="M187" s="10"/>
      <c r="N187" s="4"/>
    </row>
    <row r="188" spans="1:14" ht="13.2" customHeight="1" x14ac:dyDescent="0.25">
      <c r="A188" s="33">
        <v>22</v>
      </c>
      <c r="B188" s="67"/>
      <c r="C188" s="602"/>
      <c r="D188" s="603"/>
      <c r="E188" s="603"/>
      <c r="F188" s="603"/>
      <c r="G188" s="603"/>
      <c r="H188" s="603"/>
      <c r="I188" s="603"/>
      <c r="J188" s="604"/>
      <c r="K188" s="291">
        <v>0</v>
      </c>
      <c r="L188" s="163" t="str">
        <f t="shared" si="12"/>
        <v/>
      </c>
      <c r="M188" s="10"/>
      <c r="N188" s="4"/>
    </row>
    <row r="189" spans="1:14" ht="13.2" customHeight="1" x14ac:dyDescent="0.25">
      <c r="A189" s="33">
        <v>23</v>
      </c>
      <c r="B189" s="67"/>
      <c r="C189" s="602"/>
      <c r="D189" s="603"/>
      <c r="E189" s="603"/>
      <c r="F189" s="603"/>
      <c r="G189" s="603"/>
      <c r="H189" s="603"/>
      <c r="I189" s="603"/>
      <c r="J189" s="604"/>
      <c r="K189" s="291">
        <v>0</v>
      </c>
      <c r="L189" s="163" t="str">
        <f t="shared" si="12"/>
        <v/>
      </c>
      <c r="M189" s="10"/>
      <c r="N189" s="4"/>
    </row>
    <row r="190" spans="1:14" ht="13.2" customHeight="1" x14ac:dyDescent="0.25">
      <c r="A190" s="33">
        <v>24</v>
      </c>
      <c r="B190" s="67"/>
      <c r="C190" s="602"/>
      <c r="D190" s="603"/>
      <c r="E190" s="603"/>
      <c r="F190" s="603"/>
      <c r="G190" s="603"/>
      <c r="H190" s="603"/>
      <c r="I190" s="603"/>
      <c r="J190" s="604"/>
      <c r="K190" s="291">
        <v>0</v>
      </c>
      <c r="L190" s="163" t="str">
        <f t="shared" si="12"/>
        <v/>
      </c>
      <c r="M190" s="10"/>
      <c r="N190" s="4"/>
    </row>
    <row r="191" spans="1:14" ht="13.2" customHeight="1" x14ac:dyDescent="0.25">
      <c r="A191" s="33">
        <v>25</v>
      </c>
      <c r="B191" s="67"/>
      <c r="C191" s="602"/>
      <c r="D191" s="603"/>
      <c r="E191" s="603"/>
      <c r="F191" s="603"/>
      <c r="G191" s="603"/>
      <c r="H191" s="603"/>
      <c r="I191" s="603"/>
      <c r="J191" s="604"/>
      <c r="K191" s="291">
        <v>0</v>
      </c>
      <c r="L191" s="163" t="str">
        <f t="shared" si="12"/>
        <v/>
      </c>
      <c r="M191" s="10"/>
      <c r="N191" s="4"/>
    </row>
    <row r="192" spans="1:14" ht="13.2" customHeight="1" x14ac:dyDescent="0.25">
      <c r="A192" s="33">
        <v>26</v>
      </c>
      <c r="B192" s="67"/>
      <c r="C192" s="602"/>
      <c r="D192" s="603"/>
      <c r="E192" s="603"/>
      <c r="F192" s="603"/>
      <c r="G192" s="603"/>
      <c r="H192" s="603"/>
      <c r="I192" s="603"/>
      <c r="J192" s="604"/>
      <c r="K192" s="291">
        <v>0</v>
      </c>
      <c r="L192" s="163" t="str">
        <f t="shared" si="12"/>
        <v/>
      </c>
      <c r="M192" s="10" t="s">
        <v>41</v>
      </c>
      <c r="N192" s="4"/>
    </row>
    <row r="193" spans="1:14" ht="13.2" customHeight="1" x14ac:dyDescent="0.25">
      <c r="A193" s="33">
        <v>27</v>
      </c>
      <c r="B193" s="67"/>
      <c r="C193" s="602"/>
      <c r="D193" s="603"/>
      <c r="E193" s="603"/>
      <c r="F193" s="603"/>
      <c r="G193" s="603"/>
      <c r="H193" s="603"/>
      <c r="I193" s="603"/>
      <c r="J193" s="604"/>
      <c r="K193" s="291">
        <v>0</v>
      </c>
      <c r="L193" s="163" t="str">
        <f t="shared" si="12"/>
        <v/>
      </c>
      <c r="M193" s="10"/>
      <c r="N193" s="4"/>
    </row>
    <row r="194" spans="1:14" ht="13.2" customHeight="1" x14ac:dyDescent="0.25">
      <c r="A194" s="33">
        <v>28</v>
      </c>
      <c r="B194" s="67"/>
      <c r="C194" s="602"/>
      <c r="D194" s="603"/>
      <c r="E194" s="603"/>
      <c r="F194" s="603"/>
      <c r="G194" s="603"/>
      <c r="H194" s="603"/>
      <c r="I194" s="603"/>
      <c r="J194" s="604"/>
      <c r="K194" s="291">
        <v>0</v>
      </c>
      <c r="L194" s="163" t="str">
        <f t="shared" si="12"/>
        <v/>
      </c>
      <c r="M194" s="10"/>
      <c r="N194" s="4"/>
    </row>
    <row r="195" spans="1:14" ht="13.2" customHeight="1" x14ac:dyDescent="0.25">
      <c r="A195" s="33">
        <v>29</v>
      </c>
      <c r="B195" s="67"/>
      <c r="C195" s="602"/>
      <c r="D195" s="603"/>
      <c r="E195" s="603"/>
      <c r="F195" s="603"/>
      <c r="G195" s="603"/>
      <c r="H195" s="603"/>
      <c r="I195" s="603"/>
      <c r="J195" s="604"/>
      <c r="K195" s="291">
        <v>0</v>
      </c>
      <c r="L195" s="163" t="str">
        <f t="shared" si="12"/>
        <v/>
      </c>
      <c r="M195" s="10"/>
      <c r="N195" s="4"/>
    </row>
    <row r="196" spans="1:14" ht="13.2" customHeight="1" thickBot="1" x14ac:dyDescent="0.3">
      <c r="A196" s="33">
        <v>30</v>
      </c>
      <c r="B196" s="198"/>
      <c r="C196" s="605"/>
      <c r="D196" s="606"/>
      <c r="E196" s="606"/>
      <c r="F196" s="606"/>
      <c r="G196" s="606"/>
      <c r="H196" s="606"/>
      <c r="I196" s="606"/>
      <c r="J196" s="607"/>
      <c r="K196" s="291">
        <v>0</v>
      </c>
      <c r="L196" s="163" t="str">
        <f t="shared" si="12"/>
        <v/>
      </c>
      <c r="M196" s="10"/>
      <c r="N196" s="4"/>
    </row>
    <row r="197" spans="1:14" ht="13.2" customHeight="1" thickBot="1" x14ac:dyDescent="0.3">
      <c r="A197" s="12"/>
      <c r="B197" s="12"/>
      <c r="C197" s="12"/>
      <c r="D197" s="12"/>
      <c r="E197" s="12"/>
      <c r="F197" s="12"/>
      <c r="G197" s="12"/>
      <c r="H197" s="13"/>
      <c r="I197" s="13"/>
      <c r="J197" s="13"/>
      <c r="K197" s="39">
        <f>SUM(K167:K196)</f>
        <v>0</v>
      </c>
      <c r="L197" s="163"/>
      <c r="M197" s="10"/>
      <c r="N197" s="4"/>
    </row>
    <row r="198" spans="1:14" ht="13.2" customHeight="1" x14ac:dyDescent="0.3">
      <c r="A198" s="14"/>
      <c r="B198" s="14"/>
      <c r="C198" s="14"/>
      <c r="D198" s="15"/>
      <c r="E198" s="16"/>
      <c r="F198" s="16"/>
      <c r="G198" s="10"/>
      <c r="H198" s="11"/>
      <c r="I198" s="11"/>
      <c r="J198" s="10"/>
      <c r="K198" s="10"/>
      <c r="L198" s="10"/>
      <c r="M198" s="10"/>
      <c r="N198" s="4"/>
    </row>
    <row r="199" spans="1:14" ht="25.2" thickBot="1" x14ac:dyDescent="0.3">
      <c r="A199" s="3" t="s">
        <v>45</v>
      </c>
      <c r="B199" s="3"/>
      <c r="C199" s="10"/>
      <c r="D199" s="10"/>
      <c r="E199" s="10"/>
      <c r="F199" s="10"/>
      <c r="G199" s="10"/>
      <c r="H199" s="11"/>
      <c r="I199" s="11"/>
      <c r="J199" s="10"/>
      <c r="K199" s="10"/>
      <c r="L199" s="10"/>
      <c r="M199" s="10"/>
      <c r="N199" s="4"/>
    </row>
    <row r="200" spans="1:14" ht="13.2" customHeight="1" thickBot="1" x14ac:dyDescent="0.3">
      <c r="A200" s="149" t="s">
        <v>0</v>
      </c>
      <c r="B200" s="187" t="s">
        <v>13</v>
      </c>
      <c r="C200" s="575" t="s">
        <v>18</v>
      </c>
      <c r="D200" s="561"/>
      <c r="E200" s="561"/>
      <c r="F200" s="562"/>
      <c r="G200" s="35" t="s">
        <v>40</v>
      </c>
      <c r="H200" s="440"/>
      <c r="I200" s="11"/>
      <c r="J200" s="10"/>
      <c r="K200" s="10"/>
      <c r="L200" s="10"/>
      <c r="M200" s="10"/>
      <c r="N200" s="4"/>
    </row>
    <row r="201" spans="1:14" ht="13.2" customHeight="1" x14ac:dyDescent="0.25">
      <c r="A201" s="49">
        <v>1</v>
      </c>
      <c r="B201" s="196"/>
      <c r="C201" s="488"/>
      <c r="D201" s="489"/>
      <c r="E201" s="489"/>
      <c r="F201" s="490"/>
      <c r="G201" s="290">
        <v>0</v>
      </c>
      <c r="H201" s="163" t="str">
        <f>IF(AND(B201="",G201&lt;&gt;0),"Organisatie invullen","")</f>
        <v/>
      </c>
      <c r="I201" s="11"/>
      <c r="J201" s="11"/>
      <c r="K201" s="10"/>
      <c r="L201" s="10"/>
      <c r="M201" s="10"/>
      <c r="N201" s="4"/>
    </row>
    <row r="202" spans="1:14" ht="13.8" x14ac:dyDescent="0.25">
      <c r="A202" s="50">
        <v>2</v>
      </c>
      <c r="B202" s="197"/>
      <c r="C202" s="485"/>
      <c r="D202" s="486"/>
      <c r="E202" s="486"/>
      <c r="F202" s="487"/>
      <c r="G202" s="287">
        <v>0</v>
      </c>
      <c r="H202" s="163" t="str">
        <f t="shared" ref="H202:H230" si="13">IF(AND(B202="",G202&lt;&gt;0),"Organisatie invullen","")</f>
        <v/>
      </c>
      <c r="I202" s="11"/>
      <c r="J202" s="11"/>
      <c r="K202" s="10"/>
      <c r="L202" s="10"/>
      <c r="M202" s="10"/>
      <c r="N202" s="4"/>
    </row>
    <row r="203" spans="1:14" ht="13.2" customHeight="1" x14ac:dyDescent="0.25">
      <c r="A203" s="50">
        <v>3</v>
      </c>
      <c r="B203" s="197"/>
      <c r="C203" s="485"/>
      <c r="D203" s="486"/>
      <c r="E203" s="486"/>
      <c r="F203" s="487"/>
      <c r="G203" s="287">
        <v>0</v>
      </c>
      <c r="H203" s="163" t="str">
        <f t="shared" si="13"/>
        <v/>
      </c>
      <c r="I203" s="11"/>
      <c r="J203" s="11"/>
      <c r="K203" s="10"/>
      <c r="L203" s="10"/>
      <c r="M203" s="10"/>
      <c r="N203" s="4"/>
    </row>
    <row r="204" spans="1:14" ht="13.2" customHeight="1" x14ac:dyDescent="0.25">
      <c r="A204" s="50">
        <v>4</v>
      </c>
      <c r="B204" s="197"/>
      <c r="C204" s="485"/>
      <c r="D204" s="486"/>
      <c r="E204" s="486"/>
      <c r="F204" s="487"/>
      <c r="G204" s="287">
        <v>0</v>
      </c>
      <c r="H204" s="163" t="str">
        <f t="shared" si="13"/>
        <v/>
      </c>
      <c r="I204" s="11"/>
      <c r="J204" s="11"/>
      <c r="K204" s="10"/>
      <c r="L204" s="10"/>
      <c r="M204" s="10"/>
      <c r="N204" s="4"/>
    </row>
    <row r="205" spans="1:14" ht="13.2" customHeight="1" x14ac:dyDescent="0.25">
      <c r="A205" s="50">
        <v>5</v>
      </c>
      <c r="B205" s="197"/>
      <c r="C205" s="485"/>
      <c r="D205" s="486"/>
      <c r="E205" s="486"/>
      <c r="F205" s="487"/>
      <c r="G205" s="287">
        <v>0</v>
      </c>
      <c r="H205" s="163" t="str">
        <f t="shared" si="13"/>
        <v/>
      </c>
      <c r="I205" s="11"/>
      <c r="J205" s="11"/>
      <c r="K205" s="10"/>
      <c r="L205" s="10"/>
      <c r="M205" s="10"/>
      <c r="N205" s="4"/>
    </row>
    <row r="206" spans="1:14" ht="13.2" customHeight="1" x14ac:dyDescent="0.25">
      <c r="A206" s="50">
        <v>6</v>
      </c>
      <c r="B206" s="197"/>
      <c r="C206" s="485"/>
      <c r="D206" s="486"/>
      <c r="E206" s="486"/>
      <c r="F206" s="487"/>
      <c r="G206" s="287">
        <v>0</v>
      </c>
      <c r="H206" s="163" t="str">
        <f t="shared" si="13"/>
        <v/>
      </c>
      <c r="I206" s="11"/>
      <c r="J206" s="11"/>
      <c r="K206" s="10"/>
      <c r="L206" s="10"/>
      <c r="M206" s="10"/>
      <c r="N206" s="4"/>
    </row>
    <row r="207" spans="1:14" ht="13.2" customHeight="1" x14ac:dyDescent="0.25">
      <c r="A207" s="50">
        <v>7</v>
      </c>
      <c r="B207" s="197"/>
      <c r="C207" s="485"/>
      <c r="D207" s="486"/>
      <c r="E207" s="486"/>
      <c r="F207" s="487"/>
      <c r="G207" s="287">
        <v>0</v>
      </c>
      <c r="H207" s="163" t="str">
        <f t="shared" si="13"/>
        <v/>
      </c>
      <c r="I207" s="11"/>
      <c r="J207" s="11"/>
      <c r="K207" s="10"/>
      <c r="L207" s="10"/>
      <c r="M207" s="10"/>
      <c r="N207" s="4"/>
    </row>
    <row r="208" spans="1:14" ht="13.2" customHeight="1" x14ac:dyDescent="0.25">
      <c r="A208" s="50">
        <v>8</v>
      </c>
      <c r="B208" s="197"/>
      <c r="C208" s="485"/>
      <c r="D208" s="486"/>
      <c r="E208" s="486"/>
      <c r="F208" s="487"/>
      <c r="G208" s="287">
        <v>0</v>
      </c>
      <c r="H208" s="163" t="str">
        <f t="shared" si="13"/>
        <v/>
      </c>
      <c r="I208" s="11"/>
      <c r="J208" s="11"/>
      <c r="K208" s="10"/>
      <c r="L208" s="10"/>
      <c r="M208" s="10"/>
      <c r="N208" s="4"/>
    </row>
    <row r="209" spans="1:14" ht="13.2" customHeight="1" x14ac:dyDescent="0.25">
      <c r="A209" s="50">
        <v>9</v>
      </c>
      <c r="B209" s="197"/>
      <c r="C209" s="485"/>
      <c r="D209" s="486"/>
      <c r="E209" s="486"/>
      <c r="F209" s="487"/>
      <c r="G209" s="287">
        <v>0</v>
      </c>
      <c r="H209" s="163" t="str">
        <f t="shared" si="13"/>
        <v/>
      </c>
      <c r="I209" s="11"/>
      <c r="J209" s="11"/>
      <c r="K209" s="10"/>
      <c r="L209" s="10"/>
      <c r="M209" s="10"/>
      <c r="N209" s="4"/>
    </row>
    <row r="210" spans="1:14" ht="13.2" customHeight="1" x14ac:dyDescent="0.25">
      <c r="A210" s="50">
        <v>10</v>
      </c>
      <c r="B210" s="197"/>
      <c r="C210" s="485"/>
      <c r="D210" s="486"/>
      <c r="E210" s="486"/>
      <c r="F210" s="487"/>
      <c r="G210" s="287">
        <v>0</v>
      </c>
      <c r="H210" s="163" t="str">
        <f t="shared" si="13"/>
        <v/>
      </c>
      <c r="I210" s="11"/>
      <c r="J210" s="11"/>
      <c r="K210" s="10"/>
      <c r="L210" s="10"/>
      <c r="M210" s="10"/>
      <c r="N210" s="4"/>
    </row>
    <row r="211" spans="1:14" ht="13.2" customHeight="1" x14ac:dyDescent="0.25">
      <c r="A211" s="50">
        <v>11</v>
      </c>
      <c r="B211" s="197"/>
      <c r="C211" s="485"/>
      <c r="D211" s="486"/>
      <c r="E211" s="486"/>
      <c r="F211" s="487"/>
      <c r="G211" s="287">
        <v>0</v>
      </c>
      <c r="H211" s="163" t="str">
        <f t="shared" si="13"/>
        <v/>
      </c>
      <c r="I211" s="11"/>
      <c r="J211" s="11"/>
      <c r="K211" s="10"/>
      <c r="L211" s="10"/>
      <c r="M211" s="10"/>
      <c r="N211" s="4"/>
    </row>
    <row r="212" spans="1:14" ht="13.2" customHeight="1" x14ac:dyDescent="0.25">
      <c r="A212" s="50">
        <v>12</v>
      </c>
      <c r="B212" s="197"/>
      <c r="C212" s="485"/>
      <c r="D212" s="486"/>
      <c r="E212" s="486"/>
      <c r="F212" s="487"/>
      <c r="G212" s="287">
        <v>0</v>
      </c>
      <c r="H212" s="163" t="str">
        <f t="shared" si="13"/>
        <v/>
      </c>
      <c r="I212" s="11"/>
      <c r="J212" s="11"/>
      <c r="K212" s="10"/>
      <c r="L212" s="10"/>
      <c r="M212" s="10"/>
      <c r="N212" s="4"/>
    </row>
    <row r="213" spans="1:14" ht="13.2" customHeight="1" x14ac:dyDescent="0.25">
      <c r="A213" s="50">
        <v>13</v>
      </c>
      <c r="B213" s="197"/>
      <c r="C213" s="485"/>
      <c r="D213" s="486"/>
      <c r="E213" s="486"/>
      <c r="F213" s="487"/>
      <c r="G213" s="287">
        <v>0</v>
      </c>
      <c r="H213" s="163" t="str">
        <f t="shared" si="13"/>
        <v/>
      </c>
      <c r="I213" s="11"/>
      <c r="J213" s="11"/>
      <c r="K213" s="10"/>
      <c r="L213" s="10"/>
      <c r="M213" s="10"/>
      <c r="N213" s="4"/>
    </row>
    <row r="214" spans="1:14" ht="13.2" customHeight="1" x14ac:dyDescent="0.25">
      <c r="A214" s="50">
        <v>14</v>
      </c>
      <c r="B214" s="197"/>
      <c r="C214" s="485"/>
      <c r="D214" s="486"/>
      <c r="E214" s="486"/>
      <c r="F214" s="487"/>
      <c r="G214" s="287">
        <v>0</v>
      </c>
      <c r="H214" s="163" t="str">
        <f t="shared" si="13"/>
        <v/>
      </c>
      <c r="I214" s="11"/>
      <c r="J214" s="11"/>
      <c r="K214" s="10"/>
      <c r="L214" s="10"/>
      <c r="M214" s="10"/>
      <c r="N214" s="4"/>
    </row>
    <row r="215" spans="1:14" ht="13.2" customHeight="1" x14ac:dyDescent="0.25">
      <c r="A215" s="50">
        <v>15</v>
      </c>
      <c r="B215" s="197"/>
      <c r="C215" s="485"/>
      <c r="D215" s="486"/>
      <c r="E215" s="486"/>
      <c r="F215" s="487"/>
      <c r="G215" s="287">
        <v>0</v>
      </c>
      <c r="H215" s="163" t="str">
        <f t="shared" si="13"/>
        <v/>
      </c>
      <c r="I215" s="11"/>
      <c r="J215" s="11"/>
      <c r="K215" s="10"/>
      <c r="L215" s="10"/>
      <c r="M215" s="10"/>
      <c r="N215" s="4"/>
    </row>
    <row r="216" spans="1:14" ht="13.2" customHeight="1" x14ac:dyDescent="0.25">
      <c r="A216" s="50">
        <v>16</v>
      </c>
      <c r="B216" s="197"/>
      <c r="C216" s="485"/>
      <c r="D216" s="486"/>
      <c r="E216" s="486"/>
      <c r="F216" s="487"/>
      <c r="G216" s="287">
        <v>0</v>
      </c>
      <c r="H216" s="163" t="str">
        <f t="shared" si="13"/>
        <v/>
      </c>
      <c r="I216" s="11"/>
      <c r="J216" s="11"/>
      <c r="K216" s="10"/>
      <c r="L216" s="10"/>
      <c r="M216" s="10"/>
      <c r="N216" s="4"/>
    </row>
    <row r="217" spans="1:14" ht="13.2" customHeight="1" x14ac:dyDescent="0.25">
      <c r="A217" s="50">
        <v>17</v>
      </c>
      <c r="B217" s="197"/>
      <c r="C217" s="485"/>
      <c r="D217" s="486"/>
      <c r="E217" s="486"/>
      <c r="F217" s="487"/>
      <c r="G217" s="287">
        <v>0</v>
      </c>
      <c r="H217" s="163" t="str">
        <f t="shared" si="13"/>
        <v/>
      </c>
      <c r="I217" s="11"/>
      <c r="J217" s="11"/>
      <c r="K217" s="10"/>
      <c r="L217" s="10"/>
      <c r="M217" s="10"/>
      <c r="N217" s="4"/>
    </row>
    <row r="218" spans="1:14" ht="13.2" customHeight="1" x14ac:dyDescent="0.25">
      <c r="A218" s="50">
        <v>18</v>
      </c>
      <c r="B218" s="197"/>
      <c r="C218" s="485"/>
      <c r="D218" s="486"/>
      <c r="E218" s="486"/>
      <c r="F218" s="487"/>
      <c r="G218" s="287">
        <v>0</v>
      </c>
      <c r="H218" s="163" t="str">
        <f t="shared" si="13"/>
        <v/>
      </c>
      <c r="I218" s="11"/>
      <c r="J218" s="11"/>
      <c r="K218" s="10"/>
      <c r="L218" s="10"/>
      <c r="M218" s="10"/>
      <c r="N218" s="4"/>
    </row>
    <row r="219" spans="1:14" ht="13.2" customHeight="1" x14ac:dyDescent="0.25">
      <c r="A219" s="50">
        <v>19</v>
      </c>
      <c r="B219" s="197"/>
      <c r="C219" s="485"/>
      <c r="D219" s="486"/>
      <c r="E219" s="486"/>
      <c r="F219" s="487"/>
      <c r="G219" s="287">
        <v>0</v>
      </c>
      <c r="H219" s="163" t="str">
        <f t="shared" si="13"/>
        <v/>
      </c>
      <c r="I219" s="11"/>
      <c r="J219" s="11"/>
      <c r="K219" s="10"/>
      <c r="L219" s="10"/>
      <c r="M219" s="10"/>
      <c r="N219" s="4"/>
    </row>
    <row r="220" spans="1:14" ht="13.2" customHeight="1" x14ac:dyDescent="0.25">
      <c r="A220" s="50">
        <v>20</v>
      </c>
      <c r="B220" s="197"/>
      <c r="C220" s="485"/>
      <c r="D220" s="486"/>
      <c r="E220" s="486"/>
      <c r="F220" s="487"/>
      <c r="G220" s="287">
        <v>0</v>
      </c>
      <c r="H220" s="163" t="str">
        <f t="shared" si="13"/>
        <v/>
      </c>
      <c r="I220" s="11"/>
      <c r="J220" s="11"/>
      <c r="K220" s="10"/>
      <c r="L220" s="10"/>
      <c r="M220" s="10"/>
      <c r="N220" s="4"/>
    </row>
    <row r="221" spans="1:14" ht="13.2" customHeight="1" x14ac:dyDescent="0.25">
      <c r="A221" s="50">
        <v>21</v>
      </c>
      <c r="B221" s="197"/>
      <c r="C221" s="485"/>
      <c r="D221" s="486"/>
      <c r="E221" s="486"/>
      <c r="F221" s="487"/>
      <c r="G221" s="287">
        <v>0</v>
      </c>
      <c r="H221" s="163" t="str">
        <f t="shared" si="13"/>
        <v/>
      </c>
      <c r="I221" s="11"/>
      <c r="J221" s="11"/>
      <c r="K221" s="10"/>
      <c r="L221" s="10"/>
      <c r="M221" s="10"/>
      <c r="N221" s="4"/>
    </row>
    <row r="222" spans="1:14" ht="13.2" customHeight="1" x14ac:dyDescent="0.25">
      <c r="A222" s="50">
        <v>22</v>
      </c>
      <c r="B222" s="197"/>
      <c r="C222" s="485"/>
      <c r="D222" s="486"/>
      <c r="E222" s="486"/>
      <c r="F222" s="487"/>
      <c r="G222" s="287">
        <v>0</v>
      </c>
      <c r="H222" s="163" t="str">
        <f t="shared" si="13"/>
        <v/>
      </c>
      <c r="I222" s="11"/>
      <c r="J222" s="11"/>
      <c r="K222" s="10"/>
      <c r="L222" s="10"/>
      <c r="M222" s="10"/>
      <c r="N222" s="4"/>
    </row>
    <row r="223" spans="1:14" ht="13.2" customHeight="1" x14ac:dyDescent="0.25">
      <c r="A223" s="50">
        <v>23</v>
      </c>
      <c r="B223" s="197"/>
      <c r="C223" s="485"/>
      <c r="D223" s="486"/>
      <c r="E223" s="486"/>
      <c r="F223" s="487"/>
      <c r="G223" s="287">
        <v>0</v>
      </c>
      <c r="H223" s="163" t="str">
        <f t="shared" si="13"/>
        <v/>
      </c>
      <c r="I223" s="11"/>
      <c r="J223" s="11"/>
      <c r="K223" s="10"/>
      <c r="L223" s="10"/>
      <c r="M223" s="10"/>
      <c r="N223" s="4"/>
    </row>
    <row r="224" spans="1:14" ht="13.2" customHeight="1" x14ac:dyDescent="0.25">
      <c r="A224" s="50">
        <v>24</v>
      </c>
      <c r="B224" s="197"/>
      <c r="C224" s="485"/>
      <c r="D224" s="486"/>
      <c r="E224" s="486"/>
      <c r="F224" s="487"/>
      <c r="G224" s="287">
        <v>0</v>
      </c>
      <c r="H224" s="163" t="str">
        <f t="shared" si="13"/>
        <v/>
      </c>
      <c r="I224" s="11"/>
      <c r="J224" s="11"/>
      <c r="K224" s="10"/>
      <c r="L224" s="10"/>
      <c r="M224" s="10"/>
      <c r="N224" s="4"/>
    </row>
    <row r="225" spans="1:14" ht="13.2" customHeight="1" x14ac:dyDescent="0.25">
      <c r="A225" s="50">
        <v>25</v>
      </c>
      <c r="B225" s="197"/>
      <c r="C225" s="485"/>
      <c r="D225" s="486"/>
      <c r="E225" s="486"/>
      <c r="F225" s="487"/>
      <c r="G225" s="287">
        <v>0</v>
      </c>
      <c r="H225" s="163" t="str">
        <f t="shared" si="13"/>
        <v/>
      </c>
      <c r="I225" s="11"/>
      <c r="J225" s="11"/>
      <c r="K225" s="10"/>
      <c r="L225" s="10"/>
      <c r="M225" s="10"/>
      <c r="N225" s="4"/>
    </row>
    <row r="226" spans="1:14" ht="13.2" customHeight="1" x14ac:dyDescent="0.25">
      <c r="A226" s="50">
        <v>26</v>
      </c>
      <c r="B226" s="197"/>
      <c r="C226" s="485"/>
      <c r="D226" s="486"/>
      <c r="E226" s="486"/>
      <c r="F226" s="487"/>
      <c r="G226" s="287">
        <v>0</v>
      </c>
      <c r="H226" s="163" t="str">
        <f t="shared" si="13"/>
        <v/>
      </c>
      <c r="I226" s="11"/>
      <c r="J226" s="11"/>
      <c r="K226" s="10"/>
      <c r="L226" s="10"/>
      <c r="M226" s="10"/>
      <c r="N226" s="4"/>
    </row>
    <row r="227" spans="1:14" ht="13.2" customHeight="1" x14ac:dyDescent="0.25">
      <c r="A227" s="50">
        <v>27</v>
      </c>
      <c r="B227" s="197"/>
      <c r="C227" s="485"/>
      <c r="D227" s="486"/>
      <c r="E227" s="486"/>
      <c r="F227" s="487"/>
      <c r="G227" s="287">
        <v>0</v>
      </c>
      <c r="H227" s="163" t="str">
        <f t="shared" si="13"/>
        <v/>
      </c>
      <c r="I227" s="11"/>
      <c r="J227" s="11"/>
      <c r="K227" s="10"/>
      <c r="L227" s="10"/>
      <c r="M227" s="10"/>
      <c r="N227" s="4"/>
    </row>
    <row r="228" spans="1:14" ht="13.2" customHeight="1" x14ac:dyDescent="0.25">
      <c r="A228" s="50">
        <v>28</v>
      </c>
      <c r="B228" s="197"/>
      <c r="C228" s="485"/>
      <c r="D228" s="486"/>
      <c r="E228" s="486"/>
      <c r="F228" s="487"/>
      <c r="G228" s="287">
        <v>0</v>
      </c>
      <c r="H228" s="163" t="str">
        <f t="shared" si="13"/>
        <v/>
      </c>
      <c r="I228" s="11"/>
      <c r="J228" s="11"/>
      <c r="K228" s="10"/>
      <c r="L228" s="10"/>
      <c r="M228" s="10"/>
      <c r="N228" s="4"/>
    </row>
    <row r="229" spans="1:14" ht="13.2" customHeight="1" x14ac:dyDescent="0.25">
      <c r="A229" s="50">
        <v>29</v>
      </c>
      <c r="B229" s="197"/>
      <c r="C229" s="485"/>
      <c r="D229" s="486"/>
      <c r="E229" s="486"/>
      <c r="F229" s="487"/>
      <c r="G229" s="287">
        <v>0</v>
      </c>
      <c r="H229" s="163" t="str">
        <f t="shared" si="13"/>
        <v/>
      </c>
      <c r="I229" s="11"/>
      <c r="J229" s="11"/>
      <c r="K229" s="10"/>
      <c r="L229" s="10"/>
      <c r="M229" s="10"/>
      <c r="N229" s="4"/>
    </row>
    <row r="230" spans="1:14" ht="13.2" customHeight="1" thickBot="1" x14ac:dyDescent="0.3">
      <c r="A230" s="50">
        <v>30</v>
      </c>
      <c r="B230" s="198"/>
      <c r="C230" s="491"/>
      <c r="D230" s="492"/>
      <c r="E230" s="492"/>
      <c r="F230" s="493"/>
      <c r="G230" s="288">
        <v>0</v>
      </c>
      <c r="H230" s="163" t="str">
        <f t="shared" si="13"/>
        <v/>
      </c>
      <c r="I230" s="11"/>
      <c r="J230" s="11"/>
      <c r="K230" s="10"/>
      <c r="L230" s="10"/>
      <c r="M230" s="10"/>
      <c r="N230" s="4"/>
    </row>
    <row r="231" spans="1:14" ht="13.2" customHeight="1" thickBot="1" x14ac:dyDescent="0.35">
      <c r="A231" s="11"/>
      <c r="B231" s="11"/>
      <c r="C231" s="10"/>
      <c r="D231" s="14"/>
      <c r="E231" s="15"/>
      <c r="F231" s="151"/>
      <c r="G231" s="152">
        <f>SUM(G201:G230)</f>
        <v>0</v>
      </c>
      <c r="H231" s="163"/>
      <c r="I231" s="11"/>
      <c r="J231" s="11"/>
      <c r="K231" s="10"/>
      <c r="L231" s="10"/>
      <c r="M231" s="10"/>
      <c r="N231" s="4"/>
    </row>
    <row r="232" spans="1:14" ht="13.2" customHeight="1" x14ac:dyDescent="0.25">
      <c r="A232" s="11"/>
      <c r="B232" s="11"/>
      <c r="C232" s="10"/>
      <c r="D232" s="10"/>
      <c r="E232" s="10"/>
      <c r="F232" s="10"/>
      <c r="G232" s="10"/>
      <c r="H232" s="11"/>
      <c r="I232" s="11"/>
      <c r="J232" s="10"/>
      <c r="K232" s="10"/>
      <c r="L232" s="10"/>
      <c r="M232" s="10"/>
      <c r="N232" s="4"/>
    </row>
    <row r="233" spans="1:14" ht="25.2" thickBot="1" x14ac:dyDescent="0.3">
      <c r="A233" s="3" t="s">
        <v>35</v>
      </c>
      <c r="B233" s="3"/>
      <c r="C233" s="10"/>
      <c r="D233" s="10"/>
      <c r="E233" s="10"/>
      <c r="F233" s="10"/>
      <c r="G233" s="10"/>
      <c r="H233" s="11"/>
      <c r="I233" s="11"/>
      <c r="J233" s="10"/>
      <c r="K233" s="10"/>
      <c r="L233" s="10"/>
      <c r="M233" s="10"/>
      <c r="N233" s="4"/>
    </row>
    <row r="234" spans="1:14" ht="13.2" customHeight="1" thickBot="1" x14ac:dyDescent="0.3">
      <c r="A234" s="149" t="s">
        <v>0</v>
      </c>
      <c r="B234" s="187" t="s">
        <v>13</v>
      </c>
      <c r="C234" s="575" t="s">
        <v>18</v>
      </c>
      <c r="D234" s="561"/>
      <c r="E234" s="561"/>
      <c r="F234" s="562"/>
      <c r="G234" s="150" t="s">
        <v>40</v>
      </c>
      <c r="H234" s="163"/>
      <c r="I234" s="11"/>
      <c r="J234" s="11"/>
      <c r="K234" s="10"/>
      <c r="L234" s="10"/>
      <c r="M234" s="10"/>
      <c r="N234" s="4"/>
    </row>
    <row r="235" spans="1:14" ht="13.2" customHeight="1" x14ac:dyDescent="0.25">
      <c r="A235" s="49">
        <v>1</v>
      </c>
      <c r="B235" s="196"/>
      <c r="C235" s="488"/>
      <c r="D235" s="489"/>
      <c r="E235" s="489"/>
      <c r="F235" s="490"/>
      <c r="G235" s="290">
        <v>0</v>
      </c>
      <c r="H235" s="163" t="str">
        <f t="shared" ref="H235:H264" si="14">IF(AND(B235="",G235&lt;&gt;0),"Organisatie invullen","")</f>
        <v/>
      </c>
      <c r="I235" s="11"/>
      <c r="J235" s="11"/>
      <c r="K235" s="10"/>
      <c r="L235" s="10"/>
      <c r="M235" s="10"/>
      <c r="N235" s="4"/>
    </row>
    <row r="236" spans="1:14" ht="13.2" customHeight="1" x14ac:dyDescent="0.25">
      <c r="A236" s="50">
        <v>2</v>
      </c>
      <c r="B236" s="197"/>
      <c r="C236" s="485"/>
      <c r="D236" s="486"/>
      <c r="E236" s="486"/>
      <c r="F236" s="487"/>
      <c r="G236" s="287">
        <v>0</v>
      </c>
      <c r="H236" s="163" t="str">
        <f t="shared" si="14"/>
        <v/>
      </c>
      <c r="I236" s="11"/>
      <c r="J236" s="11"/>
      <c r="K236" s="10"/>
      <c r="L236" s="10"/>
      <c r="M236" s="10"/>
      <c r="N236" s="4"/>
    </row>
    <row r="237" spans="1:14" ht="13.2" customHeight="1" x14ac:dyDescent="0.25">
      <c r="A237" s="50">
        <v>3</v>
      </c>
      <c r="B237" s="197"/>
      <c r="C237" s="485"/>
      <c r="D237" s="486"/>
      <c r="E237" s="486"/>
      <c r="F237" s="487"/>
      <c r="G237" s="287">
        <v>0</v>
      </c>
      <c r="H237" s="163" t="str">
        <f t="shared" si="14"/>
        <v/>
      </c>
      <c r="I237" s="11"/>
      <c r="J237" s="11"/>
      <c r="K237" s="10"/>
      <c r="L237" s="10"/>
      <c r="M237" s="10"/>
      <c r="N237" s="4"/>
    </row>
    <row r="238" spans="1:14" ht="13.2" customHeight="1" x14ac:dyDescent="0.25">
      <c r="A238" s="50">
        <v>4</v>
      </c>
      <c r="B238" s="197"/>
      <c r="C238" s="485"/>
      <c r="D238" s="486"/>
      <c r="E238" s="486"/>
      <c r="F238" s="487"/>
      <c r="G238" s="287">
        <v>0</v>
      </c>
      <c r="H238" s="163" t="str">
        <f t="shared" si="14"/>
        <v/>
      </c>
      <c r="I238" s="11"/>
      <c r="J238" s="11"/>
      <c r="K238" s="10"/>
      <c r="L238" s="10"/>
      <c r="M238" s="10"/>
      <c r="N238" s="4"/>
    </row>
    <row r="239" spans="1:14" ht="13.2" customHeight="1" x14ac:dyDescent="0.25">
      <c r="A239" s="50">
        <v>5</v>
      </c>
      <c r="B239" s="197"/>
      <c r="C239" s="485"/>
      <c r="D239" s="486"/>
      <c r="E239" s="486"/>
      <c r="F239" s="487"/>
      <c r="G239" s="287">
        <v>0</v>
      </c>
      <c r="H239" s="163" t="str">
        <f t="shared" si="14"/>
        <v/>
      </c>
      <c r="I239" s="11"/>
      <c r="J239" s="11"/>
      <c r="K239" s="10"/>
      <c r="L239" s="10"/>
      <c r="M239" s="10"/>
      <c r="N239" s="4"/>
    </row>
    <row r="240" spans="1:14" ht="13.2" customHeight="1" x14ac:dyDescent="0.25">
      <c r="A240" s="50">
        <v>6</v>
      </c>
      <c r="B240" s="197"/>
      <c r="C240" s="485"/>
      <c r="D240" s="486"/>
      <c r="E240" s="486"/>
      <c r="F240" s="487"/>
      <c r="G240" s="287">
        <v>0</v>
      </c>
      <c r="H240" s="163" t="str">
        <f t="shared" si="14"/>
        <v/>
      </c>
      <c r="I240" s="11"/>
      <c r="J240" s="11"/>
      <c r="K240" s="10"/>
      <c r="L240" s="10"/>
      <c r="M240" s="10"/>
      <c r="N240" s="4"/>
    </row>
    <row r="241" spans="1:14" ht="13.2" customHeight="1" x14ac:dyDescent="0.25">
      <c r="A241" s="50">
        <v>7</v>
      </c>
      <c r="B241" s="197"/>
      <c r="C241" s="485"/>
      <c r="D241" s="486"/>
      <c r="E241" s="486"/>
      <c r="F241" s="487"/>
      <c r="G241" s="287">
        <v>0</v>
      </c>
      <c r="H241" s="163" t="str">
        <f t="shared" si="14"/>
        <v/>
      </c>
      <c r="I241" s="11"/>
      <c r="J241" s="11"/>
      <c r="K241" s="10"/>
      <c r="L241" s="10"/>
      <c r="M241" s="10"/>
      <c r="N241" s="4"/>
    </row>
    <row r="242" spans="1:14" ht="13.2" customHeight="1" x14ac:dyDescent="0.25">
      <c r="A242" s="50">
        <v>8</v>
      </c>
      <c r="B242" s="197"/>
      <c r="C242" s="485"/>
      <c r="D242" s="486"/>
      <c r="E242" s="486"/>
      <c r="F242" s="487"/>
      <c r="G242" s="287">
        <v>0</v>
      </c>
      <c r="H242" s="163" t="str">
        <f t="shared" si="14"/>
        <v/>
      </c>
      <c r="I242" s="11"/>
      <c r="J242" s="11"/>
      <c r="K242" s="10"/>
      <c r="L242" s="10"/>
      <c r="M242" s="10"/>
      <c r="N242" s="4"/>
    </row>
    <row r="243" spans="1:14" ht="13.2" customHeight="1" x14ac:dyDescent="0.25">
      <c r="A243" s="50">
        <v>9</v>
      </c>
      <c r="B243" s="197"/>
      <c r="C243" s="485"/>
      <c r="D243" s="486"/>
      <c r="E243" s="486"/>
      <c r="F243" s="487"/>
      <c r="G243" s="287">
        <v>0</v>
      </c>
      <c r="H243" s="163" t="str">
        <f t="shared" si="14"/>
        <v/>
      </c>
      <c r="I243" s="11"/>
      <c r="J243" s="11"/>
      <c r="K243" s="10"/>
      <c r="L243" s="10"/>
      <c r="M243" s="10"/>
      <c r="N243" s="4"/>
    </row>
    <row r="244" spans="1:14" ht="13.2" customHeight="1" x14ac:dyDescent="0.25">
      <c r="A244" s="50">
        <v>10</v>
      </c>
      <c r="B244" s="197"/>
      <c r="C244" s="485"/>
      <c r="D244" s="486"/>
      <c r="E244" s="486"/>
      <c r="F244" s="487"/>
      <c r="G244" s="287">
        <v>0</v>
      </c>
      <c r="H244" s="163" t="str">
        <f t="shared" si="14"/>
        <v/>
      </c>
      <c r="I244" s="11"/>
      <c r="J244" s="11"/>
      <c r="K244" s="10"/>
      <c r="L244" s="10"/>
      <c r="M244" s="10"/>
      <c r="N244" s="4"/>
    </row>
    <row r="245" spans="1:14" ht="13.2" customHeight="1" x14ac:dyDescent="0.25">
      <c r="A245" s="50">
        <v>11</v>
      </c>
      <c r="B245" s="197"/>
      <c r="C245" s="485"/>
      <c r="D245" s="486"/>
      <c r="E245" s="486"/>
      <c r="F245" s="487"/>
      <c r="G245" s="287">
        <v>0</v>
      </c>
      <c r="H245" s="163" t="str">
        <f t="shared" si="14"/>
        <v/>
      </c>
      <c r="I245" s="11"/>
      <c r="J245" s="11"/>
      <c r="K245" s="10"/>
      <c r="L245" s="10"/>
      <c r="M245" s="10"/>
      <c r="N245" s="4"/>
    </row>
    <row r="246" spans="1:14" ht="13.2" customHeight="1" x14ac:dyDescent="0.25">
      <c r="A246" s="50">
        <v>12</v>
      </c>
      <c r="B246" s="197"/>
      <c r="C246" s="485"/>
      <c r="D246" s="486"/>
      <c r="E246" s="486"/>
      <c r="F246" s="487"/>
      <c r="G246" s="287">
        <v>0</v>
      </c>
      <c r="H246" s="163" t="str">
        <f t="shared" si="14"/>
        <v/>
      </c>
      <c r="I246" s="11"/>
      <c r="J246" s="11"/>
      <c r="K246" s="10"/>
      <c r="L246" s="10"/>
      <c r="M246" s="10"/>
      <c r="N246" s="4"/>
    </row>
    <row r="247" spans="1:14" ht="13.2" customHeight="1" x14ac:dyDescent="0.25">
      <c r="A247" s="50">
        <v>13</v>
      </c>
      <c r="B247" s="197"/>
      <c r="C247" s="485"/>
      <c r="D247" s="486"/>
      <c r="E247" s="486"/>
      <c r="F247" s="487"/>
      <c r="G247" s="287">
        <v>0</v>
      </c>
      <c r="H247" s="163" t="str">
        <f t="shared" si="14"/>
        <v/>
      </c>
      <c r="I247" s="11"/>
      <c r="J247" s="11"/>
      <c r="K247" s="10"/>
      <c r="L247" s="10"/>
      <c r="M247" s="10"/>
      <c r="N247" s="4"/>
    </row>
    <row r="248" spans="1:14" ht="13.2" customHeight="1" x14ac:dyDescent="0.25">
      <c r="A248" s="50">
        <v>14</v>
      </c>
      <c r="B248" s="197"/>
      <c r="C248" s="485"/>
      <c r="D248" s="486"/>
      <c r="E248" s="486"/>
      <c r="F248" s="487"/>
      <c r="G248" s="287">
        <v>0</v>
      </c>
      <c r="H248" s="163" t="str">
        <f t="shared" si="14"/>
        <v/>
      </c>
      <c r="I248" s="11"/>
      <c r="J248" s="11"/>
      <c r="K248" s="10"/>
      <c r="L248" s="10"/>
      <c r="M248" s="10"/>
      <c r="N248" s="4"/>
    </row>
    <row r="249" spans="1:14" ht="13.2" customHeight="1" x14ac:dyDescent="0.25">
      <c r="A249" s="50">
        <v>15</v>
      </c>
      <c r="B249" s="197"/>
      <c r="C249" s="485"/>
      <c r="D249" s="486"/>
      <c r="E249" s="486"/>
      <c r="F249" s="487"/>
      <c r="G249" s="287">
        <v>0</v>
      </c>
      <c r="H249" s="163" t="str">
        <f t="shared" si="14"/>
        <v/>
      </c>
      <c r="I249" s="11"/>
      <c r="J249" s="11"/>
      <c r="K249" s="10"/>
      <c r="L249" s="10"/>
      <c r="M249" s="10"/>
      <c r="N249" s="4"/>
    </row>
    <row r="250" spans="1:14" ht="13.2" customHeight="1" x14ac:dyDescent="0.25">
      <c r="A250" s="50">
        <v>16</v>
      </c>
      <c r="B250" s="197"/>
      <c r="C250" s="485"/>
      <c r="D250" s="486"/>
      <c r="E250" s="486"/>
      <c r="F250" s="487"/>
      <c r="G250" s="287">
        <v>0</v>
      </c>
      <c r="H250" s="163" t="str">
        <f t="shared" si="14"/>
        <v/>
      </c>
      <c r="I250" s="11"/>
      <c r="J250" s="11"/>
      <c r="K250" s="10"/>
      <c r="L250" s="10"/>
      <c r="M250" s="10"/>
      <c r="N250" s="4"/>
    </row>
    <row r="251" spans="1:14" ht="13.2" customHeight="1" x14ac:dyDescent="0.25">
      <c r="A251" s="50">
        <v>17</v>
      </c>
      <c r="B251" s="197"/>
      <c r="C251" s="485"/>
      <c r="D251" s="486"/>
      <c r="E251" s="486"/>
      <c r="F251" s="487"/>
      <c r="G251" s="287">
        <v>0</v>
      </c>
      <c r="H251" s="163" t="str">
        <f t="shared" si="14"/>
        <v/>
      </c>
      <c r="I251" s="11"/>
      <c r="J251" s="11"/>
      <c r="K251" s="10"/>
      <c r="L251" s="10"/>
      <c r="M251" s="10"/>
      <c r="N251" s="4"/>
    </row>
    <row r="252" spans="1:14" ht="13.2" customHeight="1" x14ac:dyDescent="0.25">
      <c r="A252" s="50">
        <v>18</v>
      </c>
      <c r="B252" s="197"/>
      <c r="C252" s="485"/>
      <c r="D252" s="486"/>
      <c r="E252" s="486"/>
      <c r="F252" s="487"/>
      <c r="G252" s="287">
        <v>0</v>
      </c>
      <c r="H252" s="163" t="str">
        <f t="shared" si="14"/>
        <v/>
      </c>
      <c r="I252" s="11"/>
      <c r="J252" s="11"/>
      <c r="K252" s="10"/>
      <c r="L252" s="10"/>
      <c r="M252" s="10"/>
      <c r="N252" s="4"/>
    </row>
    <row r="253" spans="1:14" ht="13.2" customHeight="1" x14ac:dyDescent="0.25">
      <c r="A253" s="50">
        <v>19</v>
      </c>
      <c r="B253" s="197"/>
      <c r="C253" s="485"/>
      <c r="D253" s="486"/>
      <c r="E253" s="486"/>
      <c r="F253" s="487"/>
      <c r="G253" s="287">
        <v>0</v>
      </c>
      <c r="H253" s="163" t="str">
        <f t="shared" si="14"/>
        <v/>
      </c>
      <c r="I253" s="11"/>
      <c r="J253" s="11"/>
      <c r="K253" s="10"/>
      <c r="L253" s="10"/>
      <c r="M253" s="10"/>
      <c r="N253" s="4"/>
    </row>
    <row r="254" spans="1:14" ht="14.4" customHeight="1" x14ac:dyDescent="0.25">
      <c r="A254" s="50">
        <v>20</v>
      </c>
      <c r="B254" s="197"/>
      <c r="C254" s="485"/>
      <c r="D254" s="486"/>
      <c r="E254" s="486"/>
      <c r="F254" s="487"/>
      <c r="G254" s="287">
        <v>0</v>
      </c>
      <c r="H254" s="163" t="str">
        <f t="shared" si="14"/>
        <v/>
      </c>
      <c r="I254" s="11"/>
      <c r="J254" s="11"/>
      <c r="K254" s="10"/>
      <c r="L254" s="10"/>
      <c r="M254" s="10"/>
      <c r="N254" s="4"/>
    </row>
    <row r="255" spans="1:14" ht="13.2" customHeight="1" x14ac:dyDescent="0.25">
      <c r="A255" s="50">
        <v>21</v>
      </c>
      <c r="B255" s="197"/>
      <c r="C255" s="485"/>
      <c r="D255" s="486"/>
      <c r="E255" s="486"/>
      <c r="F255" s="487"/>
      <c r="G255" s="287">
        <v>0</v>
      </c>
      <c r="H255" s="163" t="str">
        <f t="shared" si="14"/>
        <v/>
      </c>
      <c r="I255" s="11"/>
      <c r="J255" s="11"/>
      <c r="K255" s="10"/>
      <c r="L255" s="10"/>
      <c r="M255" s="10"/>
      <c r="N255" s="4"/>
    </row>
    <row r="256" spans="1:14" ht="13.2" customHeight="1" x14ac:dyDescent="0.25">
      <c r="A256" s="50">
        <v>22</v>
      </c>
      <c r="B256" s="197"/>
      <c r="C256" s="485"/>
      <c r="D256" s="486"/>
      <c r="E256" s="486"/>
      <c r="F256" s="487"/>
      <c r="G256" s="287">
        <v>0</v>
      </c>
      <c r="H256" s="163" t="str">
        <f t="shared" si="14"/>
        <v/>
      </c>
      <c r="I256" s="11"/>
      <c r="J256" s="11"/>
      <c r="K256" s="10"/>
      <c r="L256" s="10"/>
      <c r="M256" s="10"/>
      <c r="N256" s="4"/>
    </row>
    <row r="257" spans="1:14" ht="13.2" customHeight="1" x14ac:dyDescent="0.25">
      <c r="A257" s="50">
        <v>23</v>
      </c>
      <c r="B257" s="197"/>
      <c r="C257" s="485"/>
      <c r="D257" s="486"/>
      <c r="E257" s="486"/>
      <c r="F257" s="487"/>
      <c r="G257" s="287">
        <v>0</v>
      </c>
      <c r="H257" s="163" t="str">
        <f t="shared" si="14"/>
        <v/>
      </c>
      <c r="I257" s="11"/>
      <c r="J257" s="11"/>
      <c r="K257" s="10"/>
      <c r="L257" s="10"/>
      <c r="M257" s="10"/>
      <c r="N257" s="4"/>
    </row>
    <row r="258" spans="1:14" ht="13.2" customHeight="1" x14ac:dyDescent="0.25">
      <c r="A258" s="50">
        <v>24</v>
      </c>
      <c r="B258" s="197"/>
      <c r="C258" s="485"/>
      <c r="D258" s="486"/>
      <c r="E258" s="486"/>
      <c r="F258" s="487"/>
      <c r="G258" s="287">
        <v>0</v>
      </c>
      <c r="H258" s="163" t="str">
        <f t="shared" si="14"/>
        <v/>
      </c>
      <c r="I258" s="11"/>
      <c r="J258" s="11"/>
      <c r="K258" s="10"/>
      <c r="L258" s="10"/>
      <c r="M258" s="10"/>
      <c r="N258" s="4"/>
    </row>
    <row r="259" spans="1:14" ht="13.2" customHeight="1" x14ac:dyDescent="0.25">
      <c r="A259" s="50">
        <v>25</v>
      </c>
      <c r="B259" s="197"/>
      <c r="C259" s="485"/>
      <c r="D259" s="486"/>
      <c r="E259" s="486"/>
      <c r="F259" s="487"/>
      <c r="G259" s="287">
        <v>0</v>
      </c>
      <c r="H259" s="163" t="str">
        <f t="shared" si="14"/>
        <v/>
      </c>
      <c r="I259" s="11"/>
      <c r="J259" s="11"/>
      <c r="K259" s="10"/>
      <c r="L259" s="10"/>
      <c r="M259" s="10"/>
      <c r="N259" s="4"/>
    </row>
    <row r="260" spans="1:14" ht="13.2" customHeight="1" x14ac:dyDescent="0.25">
      <c r="A260" s="50">
        <v>26</v>
      </c>
      <c r="B260" s="197"/>
      <c r="C260" s="485"/>
      <c r="D260" s="486"/>
      <c r="E260" s="486"/>
      <c r="F260" s="487"/>
      <c r="G260" s="287">
        <v>0</v>
      </c>
      <c r="H260" s="163" t="str">
        <f t="shared" si="14"/>
        <v/>
      </c>
      <c r="I260" s="11"/>
      <c r="J260" s="11"/>
      <c r="K260" s="10"/>
      <c r="L260" s="10"/>
      <c r="M260" s="10"/>
      <c r="N260" s="4"/>
    </row>
    <row r="261" spans="1:14" ht="13.2" customHeight="1" x14ac:dyDescent="0.25">
      <c r="A261" s="50">
        <v>27</v>
      </c>
      <c r="B261" s="197"/>
      <c r="C261" s="485"/>
      <c r="D261" s="486"/>
      <c r="E261" s="486"/>
      <c r="F261" s="487"/>
      <c r="G261" s="287">
        <v>0</v>
      </c>
      <c r="H261" s="163" t="str">
        <f t="shared" si="14"/>
        <v/>
      </c>
      <c r="I261" s="11"/>
      <c r="J261" s="11" t="s">
        <v>41</v>
      </c>
      <c r="K261" s="10"/>
      <c r="L261" s="10"/>
      <c r="M261" s="10"/>
      <c r="N261" s="4"/>
    </row>
    <row r="262" spans="1:14" ht="13.2" customHeight="1" x14ac:dyDescent="0.25">
      <c r="A262" s="50">
        <v>28</v>
      </c>
      <c r="B262" s="197"/>
      <c r="C262" s="485"/>
      <c r="D262" s="486"/>
      <c r="E262" s="486"/>
      <c r="F262" s="487"/>
      <c r="G262" s="287">
        <v>0</v>
      </c>
      <c r="H262" s="163" t="str">
        <f t="shared" si="14"/>
        <v/>
      </c>
      <c r="I262" s="11"/>
      <c r="J262" s="11"/>
      <c r="K262" s="10"/>
      <c r="L262" s="10"/>
      <c r="M262" s="10"/>
      <c r="N262" s="4"/>
    </row>
    <row r="263" spans="1:14" ht="13.2" customHeight="1" x14ac:dyDescent="0.25">
      <c r="A263" s="50">
        <v>29</v>
      </c>
      <c r="B263" s="197"/>
      <c r="C263" s="485"/>
      <c r="D263" s="486"/>
      <c r="E263" s="486"/>
      <c r="F263" s="487"/>
      <c r="G263" s="287">
        <v>0</v>
      </c>
      <c r="H263" s="163" t="str">
        <f t="shared" si="14"/>
        <v/>
      </c>
      <c r="I263" s="11"/>
      <c r="J263" s="11"/>
      <c r="K263" s="10"/>
      <c r="L263" s="10"/>
      <c r="M263" s="10"/>
      <c r="N263" s="4"/>
    </row>
    <row r="264" spans="1:14" ht="13.2" customHeight="1" thickBot="1" x14ac:dyDescent="0.3">
      <c r="A264" s="50">
        <v>30</v>
      </c>
      <c r="B264" s="198"/>
      <c r="C264" s="491"/>
      <c r="D264" s="492"/>
      <c r="E264" s="492"/>
      <c r="F264" s="493"/>
      <c r="G264" s="288">
        <v>0</v>
      </c>
      <c r="H264" s="163" t="str">
        <f t="shared" si="14"/>
        <v/>
      </c>
      <c r="I264" s="11"/>
      <c r="J264" s="11"/>
      <c r="K264" s="10"/>
      <c r="L264" s="10"/>
      <c r="M264" s="10"/>
      <c r="N264" s="4"/>
    </row>
    <row r="265" spans="1:14" ht="13.2" customHeight="1" thickBot="1" x14ac:dyDescent="0.3">
      <c r="A265" s="24"/>
      <c r="B265" s="25"/>
      <c r="C265" s="25"/>
      <c r="D265" s="26"/>
      <c r="E265" s="26"/>
      <c r="F265" s="26"/>
      <c r="G265" s="38">
        <f>SUM(G235:G264)</f>
        <v>0</v>
      </c>
      <c r="H265" s="440"/>
      <c r="I265" s="11"/>
      <c r="J265" s="10"/>
      <c r="K265" s="10"/>
      <c r="L265" s="10"/>
      <c r="M265" s="10"/>
      <c r="N265" s="4"/>
    </row>
    <row r="266" spans="1:14" ht="13.2" customHeight="1" x14ac:dyDescent="0.3">
      <c r="A266" s="14"/>
      <c r="B266" s="14"/>
      <c r="C266" s="14"/>
      <c r="D266" s="15"/>
      <c r="E266" s="16"/>
      <c r="F266" s="16"/>
      <c r="G266" s="10"/>
      <c r="H266" s="11"/>
      <c r="I266" s="11"/>
      <c r="J266" s="10"/>
      <c r="K266" s="10"/>
      <c r="L266" s="10"/>
      <c r="M266" s="10"/>
      <c r="N266" s="4"/>
    </row>
    <row r="267" spans="1:14" ht="25.2" thickBot="1" x14ac:dyDescent="0.3">
      <c r="A267" s="3" t="s">
        <v>42</v>
      </c>
      <c r="B267" s="3"/>
      <c r="C267" s="10"/>
      <c r="D267" s="10"/>
      <c r="E267" s="10"/>
      <c r="F267" s="10"/>
      <c r="G267" s="10"/>
      <c r="H267" s="11"/>
      <c r="I267" s="11"/>
      <c r="J267" s="10"/>
      <c r="K267" s="10"/>
      <c r="L267" s="10"/>
      <c r="M267" s="10"/>
      <c r="N267" s="4"/>
    </row>
    <row r="268" spans="1:14" ht="30.6" customHeight="1" thickBot="1" x14ac:dyDescent="0.3">
      <c r="A268" s="149" t="s">
        <v>0</v>
      </c>
      <c r="B268" s="187" t="s">
        <v>13</v>
      </c>
      <c r="C268" s="575" t="s">
        <v>14</v>
      </c>
      <c r="D268" s="580"/>
      <c r="E268" s="561" t="s">
        <v>18</v>
      </c>
      <c r="F268" s="580"/>
      <c r="G268" s="188" t="s">
        <v>182</v>
      </c>
      <c r="H268" s="149" t="s">
        <v>39</v>
      </c>
      <c r="I268" s="150" t="s">
        <v>43</v>
      </c>
      <c r="J268" s="163"/>
      <c r="K268" s="10"/>
      <c r="L268" s="10"/>
      <c r="M268" s="10"/>
      <c r="N268" s="4"/>
    </row>
    <row r="269" spans="1:14" ht="13.2" customHeight="1" x14ac:dyDescent="0.25">
      <c r="A269" s="177">
        <v>1</v>
      </c>
      <c r="B269" s="160"/>
      <c r="C269" s="513"/>
      <c r="D269" s="571"/>
      <c r="E269" s="581"/>
      <c r="F269" s="571"/>
      <c r="G269" s="281"/>
      <c r="H269" s="282"/>
      <c r="I269" s="161">
        <f>G269+H269</f>
        <v>0</v>
      </c>
      <c r="J269" s="163" t="str">
        <f>IF(AND(B269="",I269&lt;&gt;0),"Organisatie invullen","")</f>
        <v/>
      </c>
      <c r="K269" s="10"/>
      <c r="L269" s="10"/>
      <c r="M269" s="10"/>
      <c r="N269" s="4"/>
    </row>
    <row r="270" spans="1:14" ht="13.2" customHeight="1" x14ac:dyDescent="0.25">
      <c r="A270" s="50">
        <v>2</v>
      </c>
      <c r="B270" s="197"/>
      <c r="C270" s="485"/>
      <c r="D270" s="567"/>
      <c r="E270" s="486"/>
      <c r="F270" s="567"/>
      <c r="G270" s="283"/>
      <c r="H270" s="284"/>
      <c r="I270" s="159">
        <f t="shared" ref="I270:I298" si="15">G270+H270</f>
        <v>0</v>
      </c>
      <c r="J270" s="163" t="str">
        <f t="shared" ref="J270:J298" si="16">IF(AND(B270="",I270&lt;&gt;0),"Organisatie invullen","")</f>
        <v/>
      </c>
      <c r="K270" s="10"/>
      <c r="L270" s="10"/>
      <c r="M270" s="10"/>
      <c r="N270" s="4"/>
    </row>
    <row r="271" spans="1:14" ht="13.2" customHeight="1" x14ac:dyDescent="0.25">
      <c r="A271" s="49">
        <v>3</v>
      </c>
      <c r="B271" s="197"/>
      <c r="C271" s="485"/>
      <c r="D271" s="567"/>
      <c r="E271" s="486"/>
      <c r="F271" s="567"/>
      <c r="G271" s="283"/>
      <c r="H271" s="284"/>
      <c r="I271" s="159">
        <f t="shared" si="15"/>
        <v>0</v>
      </c>
      <c r="J271" s="163" t="str">
        <f t="shared" si="16"/>
        <v/>
      </c>
      <c r="K271" s="10"/>
      <c r="L271" s="10"/>
      <c r="M271" s="10"/>
      <c r="N271" s="4"/>
    </row>
    <row r="272" spans="1:14" ht="13.2" customHeight="1" x14ac:dyDescent="0.25">
      <c r="A272" s="50">
        <v>4</v>
      </c>
      <c r="B272" s="197"/>
      <c r="C272" s="485"/>
      <c r="D272" s="567"/>
      <c r="E272" s="486"/>
      <c r="F272" s="567"/>
      <c r="G272" s="283"/>
      <c r="H272" s="284"/>
      <c r="I272" s="159">
        <f t="shared" si="15"/>
        <v>0</v>
      </c>
      <c r="J272" s="163" t="str">
        <f t="shared" si="16"/>
        <v/>
      </c>
      <c r="K272" s="10"/>
      <c r="L272" s="10"/>
      <c r="M272" s="10"/>
      <c r="N272" s="4"/>
    </row>
    <row r="273" spans="1:14" ht="13.2" customHeight="1" x14ac:dyDescent="0.25">
      <c r="A273" s="49">
        <v>5</v>
      </c>
      <c r="B273" s="197"/>
      <c r="C273" s="485"/>
      <c r="D273" s="567"/>
      <c r="E273" s="486"/>
      <c r="F273" s="567"/>
      <c r="G273" s="283"/>
      <c r="H273" s="284"/>
      <c r="I273" s="159">
        <f t="shared" si="15"/>
        <v>0</v>
      </c>
      <c r="J273" s="163" t="str">
        <f t="shared" si="16"/>
        <v/>
      </c>
      <c r="K273" s="10"/>
      <c r="L273" s="10"/>
      <c r="M273" s="10"/>
      <c r="N273" s="4"/>
    </row>
    <row r="274" spans="1:14" ht="13.2" customHeight="1" x14ac:dyDescent="0.25">
      <c r="A274" s="50">
        <v>6</v>
      </c>
      <c r="B274" s="197"/>
      <c r="C274" s="485"/>
      <c r="D274" s="567"/>
      <c r="E274" s="486"/>
      <c r="F274" s="567"/>
      <c r="G274" s="283"/>
      <c r="H274" s="284"/>
      <c r="I274" s="159">
        <f t="shared" si="15"/>
        <v>0</v>
      </c>
      <c r="J274" s="163" t="str">
        <f t="shared" si="16"/>
        <v/>
      </c>
      <c r="K274" s="10"/>
      <c r="L274" s="10"/>
      <c r="M274" s="10"/>
      <c r="N274" s="4"/>
    </row>
    <row r="275" spans="1:14" ht="13.2" customHeight="1" x14ac:dyDescent="0.25">
      <c r="A275" s="49">
        <v>7</v>
      </c>
      <c r="B275" s="197"/>
      <c r="C275" s="485"/>
      <c r="D275" s="567"/>
      <c r="E275" s="486"/>
      <c r="F275" s="567"/>
      <c r="G275" s="283"/>
      <c r="H275" s="284"/>
      <c r="I275" s="159">
        <f t="shared" si="15"/>
        <v>0</v>
      </c>
      <c r="J275" s="163" t="str">
        <f t="shared" si="16"/>
        <v/>
      </c>
      <c r="K275" s="10"/>
      <c r="L275" s="10"/>
      <c r="M275" s="10"/>
      <c r="N275" s="4"/>
    </row>
    <row r="276" spans="1:14" ht="13.2" customHeight="1" x14ac:dyDescent="0.25">
      <c r="A276" s="50">
        <v>8</v>
      </c>
      <c r="B276" s="197"/>
      <c r="C276" s="485"/>
      <c r="D276" s="567"/>
      <c r="E276" s="486"/>
      <c r="F276" s="567"/>
      <c r="G276" s="283"/>
      <c r="H276" s="284"/>
      <c r="I276" s="159">
        <f t="shared" si="15"/>
        <v>0</v>
      </c>
      <c r="J276" s="163" t="str">
        <f t="shared" si="16"/>
        <v/>
      </c>
      <c r="K276" s="10"/>
      <c r="L276" s="10"/>
      <c r="M276" s="10"/>
      <c r="N276" s="4"/>
    </row>
    <row r="277" spans="1:14" ht="13.2" customHeight="1" x14ac:dyDescent="0.25">
      <c r="A277" s="49">
        <v>9</v>
      </c>
      <c r="B277" s="197"/>
      <c r="C277" s="485"/>
      <c r="D277" s="567"/>
      <c r="E277" s="486"/>
      <c r="F277" s="567"/>
      <c r="G277" s="283"/>
      <c r="H277" s="284"/>
      <c r="I277" s="159">
        <f t="shared" si="15"/>
        <v>0</v>
      </c>
      <c r="J277" s="163" t="str">
        <f t="shared" si="16"/>
        <v/>
      </c>
      <c r="K277" s="10"/>
      <c r="L277" s="10"/>
      <c r="M277" s="10"/>
      <c r="N277" s="4"/>
    </row>
    <row r="278" spans="1:14" ht="13.2" customHeight="1" x14ac:dyDescent="0.25">
      <c r="A278" s="50">
        <v>10</v>
      </c>
      <c r="B278" s="197"/>
      <c r="C278" s="485"/>
      <c r="D278" s="567"/>
      <c r="E278" s="486"/>
      <c r="F278" s="567"/>
      <c r="G278" s="283"/>
      <c r="H278" s="284"/>
      <c r="I278" s="159">
        <f t="shared" si="15"/>
        <v>0</v>
      </c>
      <c r="J278" s="163" t="str">
        <f t="shared" si="16"/>
        <v/>
      </c>
      <c r="K278" s="10"/>
      <c r="L278" s="10"/>
      <c r="M278" s="10"/>
      <c r="N278" s="4"/>
    </row>
    <row r="279" spans="1:14" ht="13.2" customHeight="1" x14ac:dyDescent="0.25">
      <c r="A279" s="49">
        <v>11</v>
      </c>
      <c r="B279" s="197"/>
      <c r="C279" s="485"/>
      <c r="D279" s="567"/>
      <c r="E279" s="486"/>
      <c r="F279" s="567"/>
      <c r="G279" s="283"/>
      <c r="H279" s="284"/>
      <c r="I279" s="159">
        <f t="shared" si="15"/>
        <v>0</v>
      </c>
      <c r="J279" s="163" t="str">
        <f t="shared" si="16"/>
        <v/>
      </c>
      <c r="K279" s="10"/>
      <c r="L279" s="10"/>
      <c r="M279" s="10"/>
      <c r="N279" s="4"/>
    </row>
    <row r="280" spans="1:14" ht="13.2" customHeight="1" x14ac:dyDescent="0.25">
      <c r="A280" s="50">
        <v>12</v>
      </c>
      <c r="B280" s="197"/>
      <c r="C280" s="485"/>
      <c r="D280" s="567"/>
      <c r="E280" s="486"/>
      <c r="F280" s="567"/>
      <c r="G280" s="283"/>
      <c r="H280" s="284"/>
      <c r="I280" s="159">
        <f t="shared" si="15"/>
        <v>0</v>
      </c>
      <c r="J280" s="163" t="str">
        <f t="shared" si="16"/>
        <v/>
      </c>
      <c r="K280" s="10"/>
      <c r="L280" s="10"/>
      <c r="M280" s="10"/>
      <c r="N280" s="4"/>
    </row>
    <row r="281" spans="1:14" ht="13.2" customHeight="1" x14ac:dyDescent="0.25">
      <c r="A281" s="49">
        <v>13</v>
      </c>
      <c r="B281" s="197"/>
      <c r="C281" s="485"/>
      <c r="D281" s="567"/>
      <c r="E281" s="486"/>
      <c r="F281" s="567"/>
      <c r="G281" s="283"/>
      <c r="H281" s="284"/>
      <c r="I281" s="159">
        <f t="shared" si="15"/>
        <v>0</v>
      </c>
      <c r="J281" s="163" t="str">
        <f t="shared" si="16"/>
        <v/>
      </c>
      <c r="K281" s="10"/>
      <c r="L281" s="10"/>
      <c r="M281" s="10"/>
      <c r="N281" s="4"/>
    </row>
    <row r="282" spans="1:14" ht="13.2" customHeight="1" x14ac:dyDescent="0.25">
      <c r="A282" s="50">
        <v>14</v>
      </c>
      <c r="B282" s="197"/>
      <c r="C282" s="485"/>
      <c r="D282" s="567"/>
      <c r="E282" s="486"/>
      <c r="F282" s="567"/>
      <c r="G282" s="283"/>
      <c r="H282" s="284"/>
      <c r="I282" s="159">
        <f t="shared" si="15"/>
        <v>0</v>
      </c>
      <c r="J282" s="163" t="str">
        <f t="shared" si="16"/>
        <v/>
      </c>
      <c r="K282" s="10"/>
      <c r="L282" s="10"/>
      <c r="M282" s="10"/>
      <c r="N282" s="4"/>
    </row>
    <row r="283" spans="1:14" ht="13.2" customHeight="1" x14ac:dyDescent="0.25">
      <c r="A283" s="49">
        <v>15</v>
      </c>
      <c r="B283" s="197"/>
      <c r="C283" s="485"/>
      <c r="D283" s="567"/>
      <c r="E283" s="486"/>
      <c r="F283" s="567"/>
      <c r="G283" s="283"/>
      <c r="H283" s="284"/>
      <c r="I283" s="159">
        <f t="shared" si="15"/>
        <v>0</v>
      </c>
      <c r="J283" s="163" t="str">
        <f t="shared" si="16"/>
        <v/>
      </c>
      <c r="K283" s="10"/>
      <c r="L283" s="10"/>
      <c r="M283" s="10"/>
      <c r="N283" s="4"/>
    </row>
    <row r="284" spans="1:14" ht="13.2" customHeight="1" x14ac:dyDescent="0.25">
      <c r="A284" s="50">
        <v>16</v>
      </c>
      <c r="B284" s="197"/>
      <c r="C284" s="485"/>
      <c r="D284" s="567"/>
      <c r="E284" s="486"/>
      <c r="F284" s="567"/>
      <c r="G284" s="283"/>
      <c r="H284" s="284"/>
      <c r="I284" s="159">
        <f t="shared" si="15"/>
        <v>0</v>
      </c>
      <c r="J284" s="163" t="str">
        <f t="shared" si="16"/>
        <v/>
      </c>
      <c r="K284" s="10"/>
      <c r="L284" s="10"/>
      <c r="M284" s="10"/>
      <c r="N284" s="4"/>
    </row>
    <row r="285" spans="1:14" ht="13.2" customHeight="1" x14ac:dyDescent="0.25">
      <c r="A285" s="49">
        <v>17</v>
      </c>
      <c r="B285" s="197"/>
      <c r="C285" s="485"/>
      <c r="D285" s="567"/>
      <c r="E285" s="486"/>
      <c r="F285" s="567"/>
      <c r="G285" s="283"/>
      <c r="H285" s="284"/>
      <c r="I285" s="159">
        <f t="shared" si="15"/>
        <v>0</v>
      </c>
      <c r="J285" s="163" t="str">
        <f t="shared" si="16"/>
        <v/>
      </c>
      <c r="K285" s="10"/>
      <c r="L285" s="10"/>
      <c r="M285" s="10"/>
      <c r="N285" s="4"/>
    </row>
    <row r="286" spans="1:14" ht="13.2" customHeight="1" x14ac:dyDescent="0.25">
      <c r="A286" s="50">
        <v>18</v>
      </c>
      <c r="B286" s="197"/>
      <c r="C286" s="485"/>
      <c r="D286" s="567"/>
      <c r="E286" s="486"/>
      <c r="F286" s="567"/>
      <c r="G286" s="283"/>
      <c r="H286" s="284"/>
      <c r="I286" s="159">
        <f t="shared" si="15"/>
        <v>0</v>
      </c>
      <c r="J286" s="163" t="str">
        <f t="shared" si="16"/>
        <v/>
      </c>
      <c r="K286" s="10"/>
      <c r="L286" s="10"/>
      <c r="M286" s="10"/>
      <c r="N286" s="4"/>
    </row>
    <row r="287" spans="1:14" ht="13.2" customHeight="1" x14ac:dyDescent="0.25">
      <c r="A287" s="49">
        <v>19</v>
      </c>
      <c r="B287" s="197"/>
      <c r="C287" s="485"/>
      <c r="D287" s="567"/>
      <c r="E287" s="486"/>
      <c r="F287" s="567"/>
      <c r="G287" s="283"/>
      <c r="H287" s="284"/>
      <c r="I287" s="159">
        <f t="shared" si="15"/>
        <v>0</v>
      </c>
      <c r="J287" s="163" t="str">
        <f t="shared" si="16"/>
        <v/>
      </c>
      <c r="K287" s="10"/>
      <c r="L287" s="10"/>
      <c r="M287" s="10"/>
      <c r="N287" s="4"/>
    </row>
    <row r="288" spans="1:14" ht="13.2" customHeight="1" x14ac:dyDescent="0.25">
      <c r="A288" s="50">
        <v>20</v>
      </c>
      <c r="B288" s="197"/>
      <c r="C288" s="485"/>
      <c r="D288" s="567"/>
      <c r="E288" s="486"/>
      <c r="F288" s="567"/>
      <c r="G288" s="283"/>
      <c r="H288" s="284"/>
      <c r="I288" s="159">
        <f t="shared" si="15"/>
        <v>0</v>
      </c>
      <c r="J288" s="163" t="str">
        <f t="shared" si="16"/>
        <v/>
      </c>
      <c r="K288" s="10"/>
      <c r="L288" s="10"/>
      <c r="M288" s="10"/>
      <c r="N288" s="4"/>
    </row>
    <row r="289" spans="1:14" ht="13.2" customHeight="1" x14ac:dyDescent="0.25">
      <c r="A289" s="49">
        <v>21</v>
      </c>
      <c r="B289" s="197"/>
      <c r="C289" s="485"/>
      <c r="D289" s="567"/>
      <c r="E289" s="486"/>
      <c r="F289" s="567"/>
      <c r="G289" s="283"/>
      <c r="H289" s="284"/>
      <c r="I289" s="159">
        <f t="shared" si="15"/>
        <v>0</v>
      </c>
      <c r="J289" s="163" t="str">
        <f t="shared" si="16"/>
        <v/>
      </c>
      <c r="K289" s="10"/>
      <c r="L289" s="10"/>
      <c r="M289" s="10"/>
      <c r="N289" s="4"/>
    </row>
    <row r="290" spans="1:14" ht="13.2" customHeight="1" x14ac:dyDescent="0.25">
      <c r="A290" s="50">
        <v>22</v>
      </c>
      <c r="B290" s="197"/>
      <c r="C290" s="485"/>
      <c r="D290" s="567"/>
      <c r="E290" s="486"/>
      <c r="F290" s="567"/>
      <c r="G290" s="283"/>
      <c r="H290" s="284"/>
      <c r="I290" s="159">
        <f t="shared" si="15"/>
        <v>0</v>
      </c>
      <c r="J290" s="163" t="str">
        <f t="shared" si="16"/>
        <v/>
      </c>
      <c r="K290" s="10"/>
      <c r="L290" s="10"/>
      <c r="M290" s="10"/>
      <c r="N290" s="4"/>
    </row>
    <row r="291" spans="1:14" ht="13.2" customHeight="1" x14ac:dyDescent="0.25">
      <c r="A291" s="49">
        <v>23</v>
      </c>
      <c r="B291" s="197"/>
      <c r="C291" s="485"/>
      <c r="D291" s="567"/>
      <c r="E291" s="486"/>
      <c r="F291" s="567"/>
      <c r="G291" s="283"/>
      <c r="H291" s="284"/>
      <c r="I291" s="159">
        <f t="shared" si="15"/>
        <v>0</v>
      </c>
      <c r="J291" s="163" t="str">
        <f t="shared" si="16"/>
        <v/>
      </c>
      <c r="K291" s="10"/>
      <c r="L291" s="10"/>
      <c r="M291" s="10"/>
      <c r="N291" s="4"/>
    </row>
    <row r="292" spans="1:14" ht="13.2" customHeight="1" x14ac:dyDescent="0.25">
      <c r="A292" s="50">
        <v>24</v>
      </c>
      <c r="B292" s="197"/>
      <c r="C292" s="485"/>
      <c r="D292" s="567"/>
      <c r="E292" s="486"/>
      <c r="F292" s="567"/>
      <c r="G292" s="283"/>
      <c r="H292" s="284"/>
      <c r="I292" s="159">
        <f t="shared" si="15"/>
        <v>0</v>
      </c>
      <c r="J292" s="163" t="str">
        <f t="shared" si="16"/>
        <v/>
      </c>
      <c r="K292" s="10"/>
      <c r="L292" s="10"/>
      <c r="M292" s="10"/>
      <c r="N292" s="4"/>
    </row>
    <row r="293" spans="1:14" ht="13.2" customHeight="1" x14ac:dyDescent="0.25">
      <c r="A293" s="49">
        <v>25</v>
      </c>
      <c r="B293" s="197"/>
      <c r="C293" s="485"/>
      <c r="D293" s="567"/>
      <c r="E293" s="486"/>
      <c r="F293" s="567"/>
      <c r="G293" s="283"/>
      <c r="H293" s="284"/>
      <c r="I293" s="159">
        <f t="shared" si="15"/>
        <v>0</v>
      </c>
      <c r="J293" s="163" t="str">
        <f t="shared" si="16"/>
        <v/>
      </c>
      <c r="K293" s="10"/>
      <c r="L293" s="10"/>
      <c r="M293" s="10"/>
      <c r="N293" s="4"/>
    </row>
    <row r="294" spans="1:14" ht="13.2" customHeight="1" x14ac:dyDescent="0.25">
      <c r="A294" s="50">
        <v>26</v>
      </c>
      <c r="B294" s="197"/>
      <c r="C294" s="485"/>
      <c r="D294" s="567"/>
      <c r="E294" s="486"/>
      <c r="F294" s="567"/>
      <c r="G294" s="283"/>
      <c r="H294" s="284"/>
      <c r="I294" s="159">
        <f t="shared" si="15"/>
        <v>0</v>
      </c>
      <c r="J294" s="163" t="str">
        <f t="shared" si="16"/>
        <v/>
      </c>
      <c r="K294" s="10"/>
      <c r="L294" s="10"/>
      <c r="M294" s="10"/>
      <c r="N294" s="4"/>
    </row>
    <row r="295" spans="1:14" ht="13.2" customHeight="1" x14ac:dyDescent="0.25">
      <c r="A295" s="49">
        <v>27</v>
      </c>
      <c r="B295" s="197"/>
      <c r="C295" s="485"/>
      <c r="D295" s="567"/>
      <c r="E295" s="486"/>
      <c r="F295" s="567"/>
      <c r="G295" s="283"/>
      <c r="H295" s="284"/>
      <c r="I295" s="159">
        <f t="shared" si="15"/>
        <v>0</v>
      </c>
      <c r="J295" s="163" t="str">
        <f t="shared" si="16"/>
        <v/>
      </c>
      <c r="K295" s="10"/>
      <c r="L295" s="10"/>
      <c r="M295" s="10"/>
      <c r="N295" s="4"/>
    </row>
    <row r="296" spans="1:14" ht="13.2" customHeight="1" x14ac:dyDescent="0.25">
      <c r="A296" s="50">
        <v>28</v>
      </c>
      <c r="B296" s="197"/>
      <c r="C296" s="485"/>
      <c r="D296" s="567"/>
      <c r="E296" s="486" t="s">
        <v>41</v>
      </c>
      <c r="F296" s="567"/>
      <c r="G296" s="283"/>
      <c r="H296" s="284"/>
      <c r="I296" s="159">
        <f t="shared" si="15"/>
        <v>0</v>
      </c>
      <c r="J296" s="163" t="str">
        <f t="shared" si="16"/>
        <v/>
      </c>
      <c r="K296" s="10"/>
      <c r="L296" s="10"/>
      <c r="M296" s="10"/>
      <c r="N296" s="4"/>
    </row>
    <row r="297" spans="1:14" ht="13.2" customHeight="1" x14ac:dyDescent="0.25">
      <c r="A297" s="49">
        <v>29</v>
      </c>
      <c r="B297" s="197"/>
      <c r="C297" s="485"/>
      <c r="D297" s="567"/>
      <c r="E297" s="486"/>
      <c r="F297" s="567"/>
      <c r="G297" s="283"/>
      <c r="H297" s="284"/>
      <c r="I297" s="159">
        <f t="shared" si="15"/>
        <v>0</v>
      </c>
      <c r="J297" s="163" t="str">
        <f t="shared" si="16"/>
        <v/>
      </c>
      <c r="K297" s="10"/>
      <c r="L297" s="10"/>
      <c r="M297" s="10"/>
      <c r="N297" s="4"/>
    </row>
    <row r="298" spans="1:14" ht="13.2" customHeight="1" thickBot="1" x14ac:dyDescent="0.3">
      <c r="A298" s="135">
        <v>30</v>
      </c>
      <c r="B298" s="198"/>
      <c r="C298" s="491"/>
      <c r="D298" s="574"/>
      <c r="E298" s="492"/>
      <c r="F298" s="574"/>
      <c r="G298" s="285"/>
      <c r="H298" s="286"/>
      <c r="I298" s="159">
        <f t="shared" si="15"/>
        <v>0</v>
      </c>
      <c r="J298" s="163" t="str">
        <f t="shared" si="16"/>
        <v/>
      </c>
      <c r="K298" s="10"/>
      <c r="L298" s="10"/>
      <c r="M298" s="10"/>
      <c r="N298" s="4"/>
    </row>
    <row r="299" spans="1:14" ht="13.2" customHeight="1" thickBot="1" x14ac:dyDescent="0.3">
      <c r="A299" s="11"/>
      <c r="B299" s="11"/>
      <c r="C299" s="499" t="s">
        <v>17</v>
      </c>
      <c r="D299" s="468"/>
      <c r="E299" s="468"/>
      <c r="F299" s="468"/>
      <c r="G299" s="63">
        <f>SUM(G269:G298)</f>
        <v>0</v>
      </c>
      <c r="H299" s="158">
        <f>SUM(H269:H298)</f>
        <v>0</v>
      </c>
      <c r="I299" s="40">
        <f>SUM(I269:I298)</f>
        <v>0</v>
      </c>
      <c r="J299" s="163"/>
      <c r="K299" s="10"/>
      <c r="L299" s="10"/>
      <c r="M299" s="10"/>
      <c r="N299" s="4"/>
    </row>
    <row r="300" spans="1:14" ht="13.2" customHeight="1" thickBot="1" x14ac:dyDescent="0.3">
      <c r="A300" s="11"/>
      <c r="B300" s="11"/>
      <c r="C300" s="11"/>
      <c r="D300" s="12"/>
      <c r="E300" s="12"/>
      <c r="F300" s="12"/>
      <c r="G300" s="17"/>
      <c r="H300" s="17"/>
      <c r="I300" s="10"/>
      <c r="J300" s="10"/>
      <c r="K300" s="10"/>
      <c r="L300" s="10"/>
      <c r="M300" s="10"/>
      <c r="N300" s="4"/>
    </row>
    <row r="301" spans="1:14" ht="13.2" customHeight="1" thickBot="1" x14ac:dyDescent="0.3">
      <c r="A301" s="11"/>
      <c r="B301" s="11"/>
      <c r="C301" s="11"/>
      <c r="D301" s="41" t="s">
        <v>21</v>
      </c>
      <c r="E301" s="42"/>
      <c r="F301" s="43" t="e">
        <f>M47+M93+K197+M163+G231+G265</f>
        <v>#VALUE!</v>
      </c>
      <c r="G301" s="17"/>
      <c r="H301" s="17"/>
      <c r="I301" s="10"/>
      <c r="J301" s="10"/>
      <c r="K301" s="10"/>
      <c r="L301" s="10"/>
      <c r="M301" s="10"/>
      <c r="N301" s="4"/>
    </row>
    <row r="302" spans="1:14" ht="13.2" customHeight="1" thickBot="1" x14ac:dyDescent="0.3">
      <c r="A302" s="11"/>
      <c r="B302" s="11"/>
      <c r="C302" s="11"/>
      <c r="D302" s="12"/>
      <c r="E302" s="12"/>
      <c r="F302" s="12"/>
      <c r="G302" s="17"/>
      <c r="H302" s="17"/>
      <c r="I302" s="10"/>
      <c r="J302" s="10"/>
      <c r="K302" s="10"/>
      <c r="L302" s="10"/>
      <c r="M302" s="10"/>
      <c r="N302" s="4"/>
    </row>
    <row r="303" spans="1:14" ht="13.2" customHeight="1" thickBot="1" x14ac:dyDescent="0.3">
      <c r="A303" s="11"/>
      <c r="B303" s="11"/>
      <c r="C303" s="11"/>
      <c r="D303" s="41" t="s">
        <v>17</v>
      </c>
      <c r="E303" s="42"/>
      <c r="F303" s="42"/>
      <c r="G303" s="44">
        <f>I299</f>
        <v>0</v>
      </c>
      <c r="H303" s="17"/>
      <c r="I303" s="10"/>
      <c r="J303" s="10"/>
      <c r="K303" s="10"/>
      <c r="L303" s="10"/>
      <c r="M303" s="10"/>
      <c r="N303" s="4"/>
    </row>
    <row r="304" spans="1:14" ht="13.2" customHeight="1" thickBot="1" x14ac:dyDescent="0.3">
      <c r="A304" s="11"/>
      <c r="B304" s="11"/>
      <c r="C304" s="11"/>
      <c r="D304" s="12"/>
      <c r="E304" s="12"/>
      <c r="F304" s="12"/>
      <c r="G304" s="17"/>
      <c r="H304" s="17"/>
      <c r="I304" s="10"/>
      <c r="J304" s="10"/>
      <c r="K304" s="10"/>
      <c r="L304" s="10"/>
      <c r="M304" s="10"/>
      <c r="N304" s="4"/>
    </row>
    <row r="305" spans="1:14" ht="13.2" customHeight="1" thickBot="1" x14ac:dyDescent="0.3">
      <c r="A305" s="11"/>
      <c r="B305" s="11"/>
      <c r="C305" s="11"/>
      <c r="D305" s="18" t="s">
        <v>23</v>
      </c>
      <c r="E305" s="19"/>
      <c r="F305" s="19"/>
      <c r="G305" s="20"/>
      <c r="H305" s="66" t="e">
        <f>F301-G303</f>
        <v>#VALUE!</v>
      </c>
      <c r="I305" s="10"/>
      <c r="J305" s="10"/>
      <c r="K305" s="10"/>
      <c r="L305" s="10"/>
      <c r="M305" s="10"/>
      <c r="N305" s="4"/>
    </row>
    <row r="306" spans="1:14" ht="13.2" customHeight="1" thickBot="1" x14ac:dyDescent="0.3">
      <c r="A306" s="11"/>
      <c r="B306" s="11"/>
      <c r="C306" s="11"/>
      <c r="D306" s="11"/>
      <c r="E306" s="11"/>
      <c r="F306" s="12"/>
      <c r="G306" s="13"/>
      <c r="H306" s="13"/>
      <c r="I306" s="10"/>
      <c r="J306" s="10"/>
      <c r="K306" s="10"/>
      <c r="L306" s="10" t="s">
        <v>41</v>
      </c>
      <c r="M306" s="10"/>
      <c r="N306" s="4"/>
    </row>
    <row r="307" spans="1:14" ht="13.2" customHeight="1" thickBot="1" x14ac:dyDescent="0.3">
      <c r="A307" s="11"/>
      <c r="B307" s="11"/>
      <c r="C307" s="11"/>
      <c r="D307" s="509" t="s">
        <v>22</v>
      </c>
      <c r="E307" s="510"/>
      <c r="F307" s="510"/>
      <c r="G307" s="510"/>
      <c r="H307" s="510"/>
      <c r="I307" s="511"/>
      <c r="J307" s="10"/>
      <c r="K307" s="10"/>
      <c r="L307" s="10"/>
      <c r="M307" s="10"/>
      <c r="N307" s="4"/>
    </row>
    <row r="308" spans="1:14" ht="13.2" customHeight="1" x14ac:dyDescent="0.25">
      <c r="A308" s="11"/>
      <c r="B308" s="11"/>
      <c r="C308" s="11"/>
      <c r="D308" s="500" t="s">
        <v>41</v>
      </c>
      <c r="E308" s="501"/>
      <c r="F308" s="501"/>
      <c r="G308" s="501"/>
      <c r="H308" s="501"/>
      <c r="I308" s="502"/>
      <c r="J308" s="10"/>
      <c r="K308" s="10"/>
      <c r="L308" s="10"/>
      <c r="M308" s="10"/>
      <c r="N308" s="4"/>
    </row>
    <row r="309" spans="1:14" ht="13.2" customHeight="1" x14ac:dyDescent="0.25">
      <c r="A309" s="11"/>
      <c r="B309" s="11"/>
      <c r="C309" s="11"/>
      <c r="D309" s="503"/>
      <c r="E309" s="504"/>
      <c r="F309" s="504"/>
      <c r="G309" s="504"/>
      <c r="H309" s="504"/>
      <c r="I309" s="505"/>
      <c r="J309" s="11"/>
      <c r="K309" s="10"/>
      <c r="L309" s="10"/>
      <c r="M309" s="10"/>
      <c r="N309" s="4"/>
    </row>
    <row r="310" spans="1:14" ht="13.2" customHeight="1" x14ac:dyDescent="0.25">
      <c r="A310" s="11"/>
      <c r="B310" s="11"/>
      <c r="C310" s="11"/>
      <c r="D310" s="503"/>
      <c r="E310" s="504"/>
      <c r="F310" s="504"/>
      <c r="G310" s="504"/>
      <c r="H310" s="504"/>
      <c r="I310" s="505"/>
      <c r="J310" s="11"/>
      <c r="K310" s="10"/>
      <c r="L310" s="10" t="s">
        <v>41</v>
      </c>
      <c r="M310" s="10"/>
      <c r="N310" s="4"/>
    </row>
    <row r="311" spans="1:14" ht="13.2" customHeight="1" thickBot="1" x14ac:dyDescent="0.3">
      <c r="A311" s="11"/>
      <c r="B311" s="11"/>
      <c r="C311" s="11"/>
      <c r="D311" s="506"/>
      <c r="E311" s="507"/>
      <c r="F311" s="507"/>
      <c r="G311" s="507"/>
      <c r="H311" s="507"/>
      <c r="I311" s="508"/>
      <c r="J311" s="11"/>
      <c r="K311" s="10"/>
      <c r="L311" s="10"/>
      <c r="M311" s="10"/>
      <c r="N311" s="4"/>
    </row>
    <row r="312" spans="1:14" ht="13.2" hidden="1" customHeight="1" x14ac:dyDescent="0.25">
      <c r="C312" s="11"/>
      <c r="N312" s="4"/>
    </row>
    <row r="313" spans="1:14" ht="0" hidden="1" customHeight="1" x14ac:dyDescent="0.25">
      <c r="N313" s="4"/>
    </row>
    <row r="314" spans="1:14" ht="0" hidden="1" customHeight="1" x14ac:dyDescent="0.25">
      <c r="N314" s="4"/>
    </row>
    <row r="315" spans="1:14" ht="0" hidden="1" customHeight="1" x14ac:dyDescent="0.25">
      <c r="N315" s="4"/>
    </row>
    <row r="316" spans="1:14" ht="0" hidden="1" customHeight="1" x14ac:dyDescent="0.25">
      <c r="N316" s="4"/>
    </row>
    <row r="317" spans="1:14" ht="0" hidden="1" customHeight="1" x14ac:dyDescent="0.25">
      <c r="N317" s="4"/>
    </row>
    <row r="318" spans="1:14" ht="0" hidden="1" customHeight="1" x14ac:dyDescent="0.25">
      <c r="N318" s="4"/>
    </row>
    <row r="319" spans="1:14" ht="0" hidden="1" customHeight="1" x14ac:dyDescent="0.25">
      <c r="N319" s="4"/>
    </row>
    <row r="320" spans="1:14" ht="0" hidden="1" customHeight="1" x14ac:dyDescent="0.25">
      <c r="N320" s="4"/>
    </row>
    <row r="321" spans="1:14" ht="13.2" customHeight="1" x14ac:dyDescent="0.25">
      <c r="A321" s="10"/>
      <c r="B321" s="10"/>
      <c r="C321" s="10"/>
      <c r="D321" s="10"/>
      <c r="E321" s="10"/>
      <c r="F321" s="10"/>
      <c r="G321" s="10"/>
      <c r="H321" s="10"/>
      <c r="I321" s="10"/>
      <c r="J321" s="10"/>
      <c r="K321" s="10"/>
      <c r="L321" s="10"/>
      <c r="M321" s="10"/>
      <c r="N321" s="4"/>
    </row>
    <row r="322" spans="1:14" ht="13.2" hidden="1" customHeight="1" x14ac:dyDescent="0.25">
      <c r="C322" s="10"/>
    </row>
    <row r="323" spans="1:14" ht="13.2" hidden="1" customHeight="1" x14ac:dyDescent="0.25"/>
  </sheetData>
  <sheetProtection algorithmName="SHA-512" hashValue="k5XdvDQLQaIgBPLUL1lqxOuTqpof3tbAqU+uMyWny/R3jsBhH8zFi4AgFMgdugFs98CtiXR2G876zoCeX8ZUmw==" saltValue="jdmR02khjb8QnB0WEE4vqA==" spinCount="100000" sheet="1" objects="1" scenarios="1"/>
  <protectedRanges>
    <protectedRange sqref="C167:J196" name="WP5_1_4_1"/>
  </protectedRanges>
  <mergeCells count="273">
    <mergeCell ref="C191:J191"/>
    <mergeCell ref="C192:J192"/>
    <mergeCell ref="C193:J193"/>
    <mergeCell ref="C194:J194"/>
    <mergeCell ref="C195:J195"/>
    <mergeCell ref="C196:J196"/>
    <mergeCell ref="C182:J182"/>
    <mergeCell ref="C183:J183"/>
    <mergeCell ref="C184:J184"/>
    <mergeCell ref="C185:J185"/>
    <mergeCell ref="C186:J186"/>
    <mergeCell ref="C187:J187"/>
    <mergeCell ref="C188:J188"/>
    <mergeCell ref="C189:J189"/>
    <mergeCell ref="C190:J190"/>
    <mergeCell ref="C173:J173"/>
    <mergeCell ref="C174:J174"/>
    <mergeCell ref="C175:J175"/>
    <mergeCell ref="C176:J176"/>
    <mergeCell ref="C177:J177"/>
    <mergeCell ref="C178:J178"/>
    <mergeCell ref="C179:J179"/>
    <mergeCell ref="C180:J180"/>
    <mergeCell ref="C181:J181"/>
    <mergeCell ref="C161:D161"/>
    <mergeCell ref="C162:D162"/>
    <mergeCell ref="C166:J166"/>
    <mergeCell ref="C167:J167"/>
    <mergeCell ref="C168:J168"/>
    <mergeCell ref="C169:J169"/>
    <mergeCell ref="C170:J170"/>
    <mergeCell ref="C171:J171"/>
    <mergeCell ref="C172:J172"/>
    <mergeCell ref="C150:D150"/>
    <mergeCell ref="C151:D151"/>
    <mergeCell ref="C152:D152"/>
    <mergeCell ref="C153:D153"/>
    <mergeCell ref="C154:D154"/>
    <mergeCell ref="C155:D155"/>
    <mergeCell ref="C156:D156"/>
    <mergeCell ref="C157:D157"/>
    <mergeCell ref="C160:D160"/>
    <mergeCell ref="C141:D141"/>
    <mergeCell ref="C142:D142"/>
    <mergeCell ref="C143:D143"/>
    <mergeCell ref="C144:D144"/>
    <mergeCell ref="C145:D145"/>
    <mergeCell ref="C146:D146"/>
    <mergeCell ref="C147:D147"/>
    <mergeCell ref="C148:D148"/>
    <mergeCell ref="C149:D149"/>
    <mergeCell ref="C132:D132"/>
    <mergeCell ref="C133:D133"/>
    <mergeCell ref="C134:D134"/>
    <mergeCell ref="C135:D135"/>
    <mergeCell ref="C136:D136"/>
    <mergeCell ref="C137:D137"/>
    <mergeCell ref="C138:D138"/>
    <mergeCell ref="C139:D139"/>
    <mergeCell ref="C140:D140"/>
    <mergeCell ref="C283:D283"/>
    <mergeCell ref="C284:D284"/>
    <mergeCell ref="C285:D285"/>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C282:D282"/>
    <mergeCell ref="D56:F56"/>
    <mergeCell ref="D57:F57"/>
    <mergeCell ref="D58:F58"/>
    <mergeCell ref="D59:F59"/>
    <mergeCell ref="D60:F60"/>
    <mergeCell ref="D61:F61"/>
    <mergeCell ref="M5:M6"/>
    <mergeCell ref="A51:M51"/>
    <mergeCell ref="D52:F52"/>
    <mergeCell ref="D53:F53"/>
    <mergeCell ref="D54:F54"/>
    <mergeCell ref="D55:F55"/>
    <mergeCell ref="G5:G6"/>
    <mergeCell ref="H5:H6"/>
    <mergeCell ref="I5:I6"/>
    <mergeCell ref="J5:J6"/>
    <mergeCell ref="K5:K6"/>
    <mergeCell ref="L5:L6"/>
    <mergeCell ref="A5:A6"/>
    <mergeCell ref="B5:B6"/>
    <mergeCell ref="C5:C6"/>
    <mergeCell ref="D5:D6"/>
    <mergeCell ref="E5:E6"/>
    <mergeCell ref="F5:F6"/>
    <mergeCell ref="B99:E99"/>
    <mergeCell ref="B100:E100"/>
    <mergeCell ref="B101:E101"/>
    <mergeCell ref="B102:E102"/>
    <mergeCell ref="B103:E103"/>
    <mergeCell ref="B104:E104"/>
    <mergeCell ref="D88:F88"/>
    <mergeCell ref="D89:F89"/>
    <mergeCell ref="D90:F90"/>
    <mergeCell ref="D91:F91"/>
    <mergeCell ref="D92:F92"/>
    <mergeCell ref="B98:E98"/>
    <mergeCell ref="B111:E111"/>
    <mergeCell ref="B112:E112"/>
    <mergeCell ref="B113:E113"/>
    <mergeCell ref="B114:E114"/>
    <mergeCell ref="B115:E115"/>
    <mergeCell ref="B116:E116"/>
    <mergeCell ref="B105:E105"/>
    <mergeCell ref="B106:E106"/>
    <mergeCell ref="B107:E107"/>
    <mergeCell ref="B108:E108"/>
    <mergeCell ref="B109:E109"/>
    <mergeCell ref="B110:E110"/>
    <mergeCell ref="B123:E123"/>
    <mergeCell ref="B124:E124"/>
    <mergeCell ref="B125:E125"/>
    <mergeCell ref="B126:E126"/>
    <mergeCell ref="B127:E127"/>
    <mergeCell ref="B128:E128"/>
    <mergeCell ref="B117:E117"/>
    <mergeCell ref="B118:E118"/>
    <mergeCell ref="B119:E119"/>
    <mergeCell ref="B120:E120"/>
    <mergeCell ref="B121:E121"/>
    <mergeCell ref="B122:E122"/>
    <mergeCell ref="C200:F200"/>
    <mergeCell ref="C201:F201"/>
    <mergeCell ref="C208:F208"/>
    <mergeCell ref="C209:F209"/>
    <mergeCell ref="C210:F210"/>
    <mergeCell ref="C211:F211"/>
    <mergeCell ref="C212:F212"/>
    <mergeCell ref="C213:F213"/>
    <mergeCell ref="C202:F202"/>
    <mergeCell ref="C203:F203"/>
    <mergeCell ref="C204:F204"/>
    <mergeCell ref="C205:F205"/>
    <mergeCell ref="C206:F206"/>
    <mergeCell ref="C207:F207"/>
    <mergeCell ref="C220:F220"/>
    <mergeCell ref="C221:F221"/>
    <mergeCell ref="C222:F222"/>
    <mergeCell ref="C223:F223"/>
    <mergeCell ref="C224:F224"/>
    <mergeCell ref="C225:F225"/>
    <mergeCell ref="C214:F214"/>
    <mergeCell ref="C215:F215"/>
    <mergeCell ref="C216:F216"/>
    <mergeCell ref="C217:F217"/>
    <mergeCell ref="C218:F218"/>
    <mergeCell ref="C219:F219"/>
    <mergeCell ref="C235:F235"/>
    <mergeCell ref="C236:F236"/>
    <mergeCell ref="C237:F237"/>
    <mergeCell ref="C238:F238"/>
    <mergeCell ref="C239:F239"/>
    <mergeCell ref="C240:F240"/>
    <mergeCell ref="C226:F226"/>
    <mergeCell ref="C227:F227"/>
    <mergeCell ref="C228:F228"/>
    <mergeCell ref="C229:F229"/>
    <mergeCell ref="C230:F230"/>
    <mergeCell ref="C234:F234"/>
    <mergeCell ref="C247:F247"/>
    <mergeCell ref="C248:F248"/>
    <mergeCell ref="C249:F249"/>
    <mergeCell ref="C250:F250"/>
    <mergeCell ref="C251:F251"/>
    <mergeCell ref="C252:F252"/>
    <mergeCell ref="C241:F241"/>
    <mergeCell ref="C242:F242"/>
    <mergeCell ref="C243:F243"/>
    <mergeCell ref="C244:F244"/>
    <mergeCell ref="C245:F245"/>
    <mergeCell ref="C246:F246"/>
    <mergeCell ref="C259:F259"/>
    <mergeCell ref="C260:F260"/>
    <mergeCell ref="C261:F261"/>
    <mergeCell ref="C262:F262"/>
    <mergeCell ref="C263:F263"/>
    <mergeCell ref="C264:F264"/>
    <mergeCell ref="C253:F253"/>
    <mergeCell ref="C254:F254"/>
    <mergeCell ref="C255:F255"/>
    <mergeCell ref="C256:F256"/>
    <mergeCell ref="C257:F257"/>
    <mergeCell ref="C258:F258"/>
    <mergeCell ref="E291:F291"/>
    <mergeCell ref="C286:D286"/>
    <mergeCell ref="E286:F286"/>
    <mergeCell ref="C287:D287"/>
    <mergeCell ref="E287:F287"/>
    <mergeCell ref="C288:D288"/>
    <mergeCell ref="E288:F288"/>
    <mergeCell ref="C268:D268"/>
    <mergeCell ref="E268:F268"/>
    <mergeCell ref="C269:D269"/>
    <mergeCell ref="E269:F269"/>
    <mergeCell ref="C270:D270"/>
    <mergeCell ref="E270:F270"/>
    <mergeCell ref="C271:D271"/>
    <mergeCell ref="C272:D272"/>
    <mergeCell ref="C273:D273"/>
    <mergeCell ref="C274:D274"/>
    <mergeCell ref="C275:D275"/>
    <mergeCell ref="C276:D276"/>
    <mergeCell ref="C277:D277"/>
    <mergeCell ref="C278:D278"/>
    <mergeCell ref="C279:D279"/>
    <mergeCell ref="C280:D280"/>
    <mergeCell ref="C281:D281"/>
    <mergeCell ref="D76:F76"/>
    <mergeCell ref="D77:F77"/>
    <mergeCell ref="C298:D298"/>
    <mergeCell ref="E298:F298"/>
    <mergeCell ref="C299:F299"/>
    <mergeCell ref="D308:I311"/>
    <mergeCell ref="C295:D295"/>
    <mergeCell ref="E295:F295"/>
    <mergeCell ref="C296:D296"/>
    <mergeCell ref="E296:F296"/>
    <mergeCell ref="C297:D297"/>
    <mergeCell ref="E297:F297"/>
    <mergeCell ref="D307:I307"/>
    <mergeCell ref="C292:D292"/>
    <mergeCell ref="E292:F292"/>
    <mergeCell ref="C293:D293"/>
    <mergeCell ref="E293:F293"/>
    <mergeCell ref="C294:D294"/>
    <mergeCell ref="E294:F294"/>
    <mergeCell ref="C289:D289"/>
    <mergeCell ref="E289:F289"/>
    <mergeCell ref="C290:D290"/>
    <mergeCell ref="E290:F290"/>
    <mergeCell ref="C291:D291"/>
    <mergeCell ref="D87:F87"/>
    <mergeCell ref="D62:F62"/>
    <mergeCell ref="D63:F63"/>
    <mergeCell ref="D64:F64"/>
    <mergeCell ref="D65:F65"/>
    <mergeCell ref="D66:F66"/>
    <mergeCell ref="D67:F67"/>
    <mergeCell ref="D68:F68"/>
    <mergeCell ref="D78:F78"/>
    <mergeCell ref="D79:F79"/>
    <mergeCell ref="D80:F80"/>
    <mergeCell ref="D81:F81"/>
    <mergeCell ref="D82:F82"/>
    <mergeCell ref="D83:F83"/>
    <mergeCell ref="D84:F84"/>
    <mergeCell ref="D85:F85"/>
    <mergeCell ref="D86:F86"/>
    <mergeCell ref="D69:F69"/>
    <mergeCell ref="D70:F70"/>
    <mergeCell ref="D71:F71"/>
    <mergeCell ref="D72:F72"/>
    <mergeCell ref="D73:F73"/>
    <mergeCell ref="D74:F74"/>
    <mergeCell ref="D75:F75"/>
  </mergeCells>
  <conditionalFormatting sqref="E134">
    <cfRule type="expression" dxfId="23" priority="1">
      <formula>IF(AND(M134&lt;&gt;0,E134=""), "invullen")</formula>
    </cfRule>
  </conditionalFormatting>
  <conditionalFormatting sqref="G7">
    <cfRule type="cellIs" dxfId="22" priority="4" operator="equal">
      <formula>"C7=NFU"</formula>
    </cfRule>
  </conditionalFormatting>
  <conditionalFormatting sqref="H7:H46">
    <cfRule type="expression" dxfId="21" priority="3">
      <formula>$D7&lt;&gt;"Andere"</formula>
    </cfRule>
  </conditionalFormatting>
  <conditionalFormatting sqref="L7:L46">
    <cfRule type="expression" dxfId="20" priority="2">
      <formula>$D7&lt;&gt;"Andere"</formula>
    </cfRule>
  </conditionalFormatting>
  <dataValidations count="3">
    <dataValidation type="decimal" allowBlank="1" showInputMessage="1" showErrorMessage="1" errorTitle="Mag maximaal 40% zijn" error="Mag maximaal 40% zijn" promptTitle="Procenten invoeren " prompt="Maximaal 40%" sqref="L7:L46" xr:uid="{13D7B2E7-C59A-4003-994A-5D38CC715268}">
      <formula1>0</formula1>
      <formula2>0.4</formula2>
    </dataValidation>
    <dataValidation type="list" allowBlank="1" showInputMessage="1" showErrorMessage="1" sqref="E7:E46" xr:uid="{32473749-12FA-442B-8DA8-1B582F1EF421}">
      <formula1>INDIRECT($D7)</formula1>
    </dataValidation>
    <dataValidation type="list" allowBlank="1" showInputMessage="1" showErrorMessage="1" sqref="D7" xr:uid="{5AE66482-6E7D-4493-BA64-388F50F25360}">
      <formula1>Ruling</formula1>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64" max="11" man="1"/>
    <brk id="266"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C29CC423-C455-423D-9C2E-655ACB0DB344}">
          <x14:formula1>
            <xm:f>Aanvrager!$B$9:$B$38</xm:f>
          </x14:formula1>
          <xm:sqref>B7:B46 B53:B92 B269:B298 B133:B162 B201:B230 B235:B264 B167:B196</xm:sqref>
        </x14:dataValidation>
        <x14:dataValidation type="list" allowBlank="1" showInputMessage="1" showErrorMessage="1" xr:uid="{0769AECF-3B78-4C41-A18F-309DC0B87819}">
          <x14:formula1>
            <xm:f>hulpsheetNFUenVSNU!$A$1:$A$3</xm:f>
          </x14:formula1>
          <xm:sqref>D8:D46</xm:sqref>
        </x14:dataValidation>
        <x14:dataValidation type="list" allowBlank="1" showInputMessage="1" showErrorMessage="1" prompt="Laptop in 4 jaar en overige apparatuur in 5 jaar afschrijven" xr:uid="{84B23B99-526C-4B8F-8ACA-F9649ECEFF67}">
          <x14:formula1>
            <xm:f>'hulpsheet MaterieleKosten'!$A$13:$A$14</xm:f>
          </x14:formula1>
          <xm:sqref>E133:E162</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5DA6F-582D-490A-80A0-A5EC490B8CA5}">
  <sheetPr codeName="Blad13">
    <tabColor theme="0" tint="-0.499984740745262"/>
  </sheetPr>
  <dimension ref="A1:XFC323"/>
  <sheetViews>
    <sheetView workbookViewId="0">
      <selection activeCell="A3" sqref="A3"/>
    </sheetView>
  </sheetViews>
  <sheetFormatPr defaultColWidth="0" defaultRowHeight="0" customHeight="1" zeroHeight="1" x14ac:dyDescent="0.25"/>
  <cols>
    <col min="1" max="1" width="3.109375" style="5" customWidth="1"/>
    <col min="2" max="2" width="20.44140625" style="5" customWidth="1"/>
    <col min="3" max="3" width="16.5546875" style="5" customWidth="1"/>
    <col min="4" max="4" width="19.33203125" style="5" customWidth="1"/>
    <col min="5" max="5" width="18.5546875" style="5" customWidth="1"/>
    <col min="6" max="6" width="17.88671875" style="5" bestFit="1" customWidth="1"/>
    <col min="7" max="7" width="19" style="5" bestFit="1" customWidth="1"/>
    <col min="8" max="8" width="19.33203125" style="5" bestFit="1" customWidth="1"/>
    <col min="9" max="9" width="18.88671875" style="5" customWidth="1"/>
    <col min="10" max="10" width="16.88671875" style="5" customWidth="1"/>
    <col min="11" max="11" width="18.88671875" style="5" customWidth="1"/>
    <col min="12" max="12" width="19.44140625" style="5" customWidth="1"/>
    <col min="13" max="13" width="19.6640625" style="5" customWidth="1"/>
    <col min="14" max="14" width="44.21875" style="5" customWidth="1"/>
    <col min="15" max="18" width="21.44140625" style="5" hidden="1"/>
    <col min="19" max="19" width="4.33203125" style="5" hidden="1"/>
    <col min="20" max="16383" width="21.44140625" style="5" hidden="1"/>
    <col min="16384" max="16384" width="7" style="5" hidden="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c r="G3" s="7"/>
      <c r="H3" s="7"/>
      <c r="I3" s="7"/>
      <c r="J3" s="7"/>
      <c r="K3" s="7"/>
      <c r="L3" s="7"/>
      <c r="M3" s="7"/>
      <c r="N3" s="4"/>
    </row>
    <row r="4" spans="1:14" ht="14.4" thickBot="1" x14ac:dyDescent="0.3">
      <c r="A4" s="6"/>
      <c r="B4" s="6"/>
      <c r="C4" s="7"/>
      <c r="D4" s="7"/>
      <c r="E4" s="7"/>
      <c r="F4" s="7"/>
      <c r="G4" s="7"/>
      <c r="H4" s="7"/>
      <c r="I4" s="7"/>
      <c r="J4" s="7"/>
      <c r="K4" s="7"/>
      <c r="L4" s="7"/>
      <c r="M4" s="7"/>
      <c r="N4" s="4"/>
    </row>
    <row r="5" spans="1:14" ht="12.75" customHeight="1" x14ac:dyDescent="0.25">
      <c r="A5" s="589" t="s">
        <v>0</v>
      </c>
      <c r="B5" s="572" t="s">
        <v>13</v>
      </c>
      <c r="C5" s="589" t="s">
        <v>79</v>
      </c>
      <c r="D5" s="576" t="s">
        <v>46</v>
      </c>
      <c r="E5" s="578" t="s">
        <v>81</v>
      </c>
      <c r="F5" s="576" t="s">
        <v>19</v>
      </c>
      <c r="G5" s="578" t="s">
        <v>20</v>
      </c>
      <c r="H5" s="592" t="s">
        <v>47</v>
      </c>
      <c r="I5" s="578" t="s">
        <v>127</v>
      </c>
      <c r="J5" s="576" t="s">
        <v>49</v>
      </c>
      <c r="K5" s="578" t="s">
        <v>147</v>
      </c>
      <c r="L5" s="576" t="s">
        <v>48</v>
      </c>
      <c r="M5" s="587" t="s">
        <v>51</v>
      </c>
      <c r="N5" s="4"/>
    </row>
    <row r="6" spans="1:14" ht="55.95" customHeight="1" thickBot="1" x14ac:dyDescent="0.3">
      <c r="A6" s="590"/>
      <c r="B6" s="573"/>
      <c r="C6" s="591" t="s">
        <v>54</v>
      </c>
      <c r="D6" s="577"/>
      <c r="E6" s="579"/>
      <c r="F6" s="577"/>
      <c r="G6" s="579"/>
      <c r="H6" s="593"/>
      <c r="I6" s="579"/>
      <c r="J6" s="577"/>
      <c r="K6" s="579"/>
      <c r="L6" s="577"/>
      <c r="M6" s="588"/>
      <c r="N6" s="105"/>
    </row>
    <row r="7" spans="1:14" ht="13.8" x14ac:dyDescent="0.25">
      <c r="A7" s="46">
        <v>1</v>
      </c>
      <c r="B7" s="196"/>
      <c r="C7" s="203"/>
      <c r="D7" s="192"/>
      <c r="E7" s="203"/>
      <c r="F7" s="204"/>
      <c r="G7" s="207">
        <f>IFERROR(IF(D7="VSNU",INDEX(Tabel_VSNU,MATCH($F7,hulpsheetNFUenVSNU!$A$11:$A$107,0),MATCH($E7,hulpsheetNFUenVSNU!$A$11:$F$11,0)),IF(D7="NFU",INDEX(Tabel_NFU,MATCH($F7,hulpsheetNFUenVSNU!$H$11:$H$107,0),MATCH($E7,hulpsheetNFUenVSNU!$H$11:$N$11,0)),IF(D7="Other",0,0))),0)</f>
        <v>0</v>
      </c>
      <c r="H7" s="210"/>
      <c r="I7" s="265">
        <v>0</v>
      </c>
      <c r="J7" s="213">
        <f>IF(G7&gt;0,G7*I7,H7*F7*I7)</f>
        <v>0</v>
      </c>
      <c r="K7" s="216">
        <f>IF(D7="andere",J7*0.4,0)</f>
        <v>0</v>
      </c>
      <c r="L7" s="29"/>
      <c r="M7" s="219">
        <f>IF(D7="andere",((J7*(1+L7))+K7),J7)</f>
        <v>0</v>
      </c>
      <c r="N7" s="105" t="str">
        <f>IF(AND(B7="",M7&lt;&gt;0),"Organisatie invullen","")</f>
        <v/>
      </c>
    </row>
    <row r="8" spans="1:14" ht="13.8" x14ac:dyDescent="0.25">
      <c r="A8" s="33">
        <v>2</v>
      </c>
      <c r="B8" s="160"/>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ref="J8:J46" si="0">IF(G8&gt;0,G8*I8,H8*F8*I8)</f>
        <v>0</v>
      </c>
      <c r="K8" s="217">
        <f t="shared" ref="K8:K46" si="1">IF(D8="andere",J8*0.4,0)</f>
        <v>0</v>
      </c>
      <c r="L8" s="28"/>
      <c r="M8" s="220">
        <f t="shared" ref="M8:M46" si="2">IF(D8="andere",((J8*(1+L8))+K8),J8)</f>
        <v>0</v>
      </c>
      <c r="N8" s="105" t="str">
        <f t="shared" ref="N8:N46" si="3">IF(AND(B8="",M8&lt;&gt;0),"Organisatie invullen","")</f>
        <v/>
      </c>
    </row>
    <row r="9" spans="1:14" ht="13.8" x14ac:dyDescent="0.25">
      <c r="A9" s="33">
        <v>3</v>
      </c>
      <c r="B9" s="160"/>
      <c r="C9" s="200"/>
      <c r="D9" s="190"/>
      <c r="E9" s="200"/>
      <c r="F9" s="205"/>
      <c r="G9" s="208">
        <f>IFERROR(IF(D9="VSNU",INDEX(Tabel_VSNU,MATCH($F9,hulpsheetNFUenVSNU!$A$11:$A$107,0),MATCH($E9,hulpsheetNFUenVSNU!$A$11:$F$11,0)),IF(D9="NFU",INDEX(Tabel_NFU,MATCH($F9,hulpsheetNFUenVSNU!$H$11:$H$107,0),MATCH($E9,hulpsheetNFUenVSNU!$H$11:$N$11,0)),IF(D9="Other",0,0))),0)</f>
        <v>0</v>
      </c>
      <c r="H9" s="211"/>
      <c r="I9" s="266">
        <v>0</v>
      </c>
      <c r="J9" s="214">
        <f t="shared" si="0"/>
        <v>0</v>
      </c>
      <c r="K9" s="217">
        <f t="shared" si="1"/>
        <v>0</v>
      </c>
      <c r="L9" s="28"/>
      <c r="M9" s="220">
        <f t="shared" si="2"/>
        <v>0</v>
      </c>
      <c r="N9" s="105" t="str">
        <f t="shared" si="3"/>
        <v/>
      </c>
    </row>
    <row r="10" spans="1:14" ht="13.8" x14ac:dyDescent="0.25">
      <c r="A10" s="33">
        <v>4</v>
      </c>
      <c r="B10" s="160"/>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20">
        <f t="shared" si="2"/>
        <v>0</v>
      </c>
      <c r="N10" s="105" t="str">
        <f t="shared" si="3"/>
        <v/>
      </c>
    </row>
    <row r="11" spans="1:14" ht="13.8" x14ac:dyDescent="0.25">
      <c r="A11" s="33">
        <v>5</v>
      </c>
      <c r="B11" s="160"/>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20">
        <f t="shared" si="2"/>
        <v>0</v>
      </c>
      <c r="N11" s="105" t="str">
        <f t="shared" si="3"/>
        <v/>
      </c>
    </row>
    <row r="12" spans="1:14" ht="13.8" x14ac:dyDescent="0.25">
      <c r="A12" s="33">
        <v>6</v>
      </c>
      <c r="B12" s="160"/>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20">
        <f t="shared" si="2"/>
        <v>0</v>
      </c>
      <c r="N12" s="105" t="str">
        <f t="shared" si="3"/>
        <v/>
      </c>
    </row>
    <row r="13" spans="1:14" ht="13.8" x14ac:dyDescent="0.25">
      <c r="A13" s="33">
        <v>7</v>
      </c>
      <c r="B13" s="160"/>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 t="shared" si="0"/>
        <v>0</v>
      </c>
      <c r="K13" s="217">
        <f t="shared" si="1"/>
        <v>0</v>
      </c>
      <c r="L13" s="28"/>
      <c r="M13" s="220">
        <f t="shared" si="2"/>
        <v>0</v>
      </c>
      <c r="N13" s="105" t="str">
        <f t="shared" si="3"/>
        <v/>
      </c>
    </row>
    <row r="14" spans="1:14" ht="13.8" x14ac:dyDescent="0.25">
      <c r="A14" s="33">
        <v>8</v>
      </c>
      <c r="B14" s="160"/>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20">
        <f t="shared" si="2"/>
        <v>0</v>
      </c>
      <c r="N14" s="105" t="str">
        <f t="shared" si="3"/>
        <v/>
      </c>
    </row>
    <row r="15" spans="1:14" ht="13.8" x14ac:dyDescent="0.25">
      <c r="A15" s="33">
        <v>9</v>
      </c>
      <c r="B15" s="160"/>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20">
        <f t="shared" si="2"/>
        <v>0</v>
      </c>
      <c r="N15" s="105" t="str">
        <f t="shared" si="3"/>
        <v/>
      </c>
    </row>
    <row r="16" spans="1:14" ht="13.8" x14ac:dyDescent="0.25">
      <c r="A16" s="33">
        <v>10</v>
      </c>
      <c r="B16" s="160"/>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20">
        <f t="shared" si="2"/>
        <v>0</v>
      </c>
      <c r="N16" s="105" t="str">
        <f t="shared" si="3"/>
        <v/>
      </c>
    </row>
    <row r="17" spans="1:14" ht="13.8" x14ac:dyDescent="0.25">
      <c r="A17" s="33">
        <v>11</v>
      </c>
      <c r="B17" s="160"/>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IF(G17&gt;0,G17*I17,H17*F17*I17)</f>
        <v>0</v>
      </c>
      <c r="K17" s="217">
        <f>IF(D17="andere",J17*0.4,0)</f>
        <v>0</v>
      </c>
      <c r="L17" s="28"/>
      <c r="M17" s="220">
        <f>IF(D17="andere",((J17*(1+L17))+K17),J17)</f>
        <v>0</v>
      </c>
      <c r="N17" s="105" t="str">
        <f t="shared" si="3"/>
        <v/>
      </c>
    </row>
    <row r="18" spans="1:14" ht="13.8" x14ac:dyDescent="0.25">
      <c r="A18" s="33">
        <v>12</v>
      </c>
      <c r="B18" s="160"/>
      <c r="C18" s="200"/>
      <c r="D18" s="190"/>
      <c r="E18" s="200"/>
      <c r="F18" s="205"/>
      <c r="G18" s="208">
        <f>IFERROR(IF(D18="VSNU",INDEX(Tabel_VSNU,MATCH($F18,hulpsheetNFUenVSNU!$A$11:$A$107,0),MATCH($E18,hulpsheetNFUenVSNU!$A$11:$F$11,0)),IF(D18="NFU",INDEX(Tabel_NFU,MATCH($F18,hulpsheetNFUenVSNU!$H$11:$H$107,0),MATCH($E18,hulpsheetNFUenVSNU!$H$11:$N$11,0)),IF(D18="Other",0,0))),0)</f>
        <v>0</v>
      </c>
      <c r="H18" s="211"/>
      <c r="I18" s="266">
        <v>0</v>
      </c>
      <c r="J18" s="214">
        <f t="shared" ref="J18:J43" si="4">IF(G18&gt;0,G18*I18,H18*F18*I18)</f>
        <v>0</v>
      </c>
      <c r="K18" s="217">
        <f t="shared" ref="K18:K42" si="5">IF(D18="andere",J18*0.4,0)</f>
        <v>0</v>
      </c>
      <c r="L18" s="28"/>
      <c r="M18" s="220">
        <f t="shared" ref="M18:M43" si="6">IF(D18="andere",((J18*(1+L18))+K18),J18)</f>
        <v>0</v>
      </c>
      <c r="N18" s="105" t="str">
        <f t="shared" si="3"/>
        <v/>
      </c>
    </row>
    <row r="19" spans="1:14" ht="13.8" x14ac:dyDescent="0.25">
      <c r="A19" s="33">
        <v>13</v>
      </c>
      <c r="B19" s="160"/>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4"/>
        <v>0</v>
      </c>
      <c r="K19" s="217">
        <f t="shared" si="5"/>
        <v>0</v>
      </c>
      <c r="L19" s="28"/>
      <c r="M19" s="220">
        <f t="shared" si="6"/>
        <v>0</v>
      </c>
      <c r="N19" s="105" t="str">
        <f t="shared" si="3"/>
        <v/>
      </c>
    </row>
    <row r="20" spans="1:14" ht="13.8" x14ac:dyDescent="0.25">
      <c r="A20" s="33">
        <v>14</v>
      </c>
      <c r="B20" s="160"/>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4"/>
        <v>0</v>
      </c>
      <c r="K20" s="217">
        <f t="shared" si="5"/>
        <v>0</v>
      </c>
      <c r="L20" s="28"/>
      <c r="M20" s="220">
        <f t="shared" si="6"/>
        <v>0</v>
      </c>
      <c r="N20" s="105" t="str">
        <f t="shared" si="3"/>
        <v/>
      </c>
    </row>
    <row r="21" spans="1:14" ht="13.8" x14ac:dyDescent="0.25">
      <c r="A21" s="33">
        <v>15</v>
      </c>
      <c r="B21" s="160"/>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4"/>
        <v>0</v>
      </c>
      <c r="K21" s="217">
        <f t="shared" si="5"/>
        <v>0</v>
      </c>
      <c r="L21" s="28"/>
      <c r="M21" s="220">
        <f t="shared" si="6"/>
        <v>0</v>
      </c>
      <c r="N21" s="105" t="str">
        <f t="shared" si="3"/>
        <v/>
      </c>
    </row>
    <row r="22" spans="1:14" ht="13.8" x14ac:dyDescent="0.25">
      <c r="A22" s="33">
        <v>16</v>
      </c>
      <c r="B22" s="160"/>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4"/>
        <v>0</v>
      </c>
      <c r="K22" s="217">
        <f t="shared" si="5"/>
        <v>0</v>
      </c>
      <c r="L22" s="28"/>
      <c r="M22" s="220">
        <f t="shared" si="6"/>
        <v>0</v>
      </c>
      <c r="N22" s="105" t="str">
        <f t="shared" si="3"/>
        <v/>
      </c>
    </row>
    <row r="23" spans="1:14" ht="13.8" x14ac:dyDescent="0.25">
      <c r="A23" s="33">
        <v>17</v>
      </c>
      <c r="B23" s="160"/>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4"/>
        <v>0</v>
      </c>
      <c r="K23" s="217">
        <f t="shared" si="5"/>
        <v>0</v>
      </c>
      <c r="L23" s="28"/>
      <c r="M23" s="220">
        <f t="shared" si="6"/>
        <v>0</v>
      </c>
      <c r="N23" s="105" t="str">
        <f t="shared" si="3"/>
        <v/>
      </c>
    </row>
    <row r="24" spans="1:14" ht="13.8" x14ac:dyDescent="0.25">
      <c r="A24" s="33">
        <v>18</v>
      </c>
      <c r="B24" s="160"/>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4"/>
        <v>0</v>
      </c>
      <c r="K24" s="217">
        <f t="shared" si="5"/>
        <v>0</v>
      </c>
      <c r="L24" s="28"/>
      <c r="M24" s="220">
        <f t="shared" si="6"/>
        <v>0</v>
      </c>
      <c r="N24" s="105" t="str">
        <f t="shared" si="3"/>
        <v/>
      </c>
    </row>
    <row r="25" spans="1:14" ht="13.8" x14ac:dyDescent="0.25">
      <c r="A25" s="33">
        <v>19</v>
      </c>
      <c r="B25" s="160"/>
      <c r="C25" s="200"/>
      <c r="D25" s="190"/>
      <c r="E25" s="200"/>
      <c r="F25" s="205"/>
      <c r="G25" s="208">
        <f>IFERROR(IF(D25="VSNU",INDEX(Tabel_VSNU,MATCH($F25,hulpsheetNFUenVSNU!$A$11:$A$107,0),MATCH($E25,hulpsheetNFUenVSNU!$A$11:$F$11,0)),IF(D25="NFU",INDEX(Tabel_NFU,MATCH($F25,hulpsheetNFUenVSNU!$H$11:$H$107,0),MATCH($E25,hulpsheetNFUenVSNU!$H$11:$N$11,0)),IF(D25="Other",0,0))),0)</f>
        <v>0</v>
      </c>
      <c r="H25" s="211"/>
      <c r="I25" s="266">
        <v>0</v>
      </c>
      <c r="J25" s="214">
        <f t="shared" si="4"/>
        <v>0</v>
      </c>
      <c r="K25" s="217">
        <f t="shared" si="5"/>
        <v>0</v>
      </c>
      <c r="L25" s="28"/>
      <c r="M25" s="220">
        <f t="shared" si="6"/>
        <v>0</v>
      </c>
      <c r="N25" s="105" t="str">
        <f t="shared" si="3"/>
        <v/>
      </c>
    </row>
    <row r="26" spans="1:14" ht="13.8" x14ac:dyDescent="0.25">
      <c r="A26" s="33">
        <v>20</v>
      </c>
      <c r="B26" s="160"/>
      <c r="C26" s="200"/>
      <c r="D26" s="190"/>
      <c r="E26" s="200"/>
      <c r="F26" s="205"/>
      <c r="G26" s="208">
        <f>IFERROR(IF(D26="VSNU",INDEX(Tabel_VSNU,MATCH($F26,hulpsheetNFUenVSNU!$A$11:$A$107,0),MATCH($E26,hulpsheetNFUenVSNU!$A$11:$F$11,0)),IF(D26="NFU",INDEX(Tabel_NFU,MATCH($F26,hulpsheetNFUenVSNU!$H$11:$H$107,0),MATCH($E26,hulpsheetNFUenVSNU!$H$11:$N$11,0)),IF(D26="Other",0,0))),0)</f>
        <v>0</v>
      </c>
      <c r="H26" s="211"/>
      <c r="I26" s="266">
        <v>0</v>
      </c>
      <c r="J26" s="214">
        <f t="shared" si="4"/>
        <v>0</v>
      </c>
      <c r="K26" s="217">
        <f t="shared" si="5"/>
        <v>0</v>
      </c>
      <c r="L26" s="28"/>
      <c r="M26" s="220">
        <f t="shared" si="6"/>
        <v>0</v>
      </c>
      <c r="N26" s="105" t="str">
        <f t="shared" si="3"/>
        <v/>
      </c>
    </row>
    <row r="27" spans="1:14" ht="13.8" x14ac:dyDescent="0.25">
      <c r="A27" s="33">
        <v>21</v>
      </c>
      <c r="B27" s="160"/>
      <c r="C27" s="200"/>
      <c r="D27" s="190"/>
      <c r="E27" s="200"/>
      <c r="F27" s="205"/>
      <c r="G27" s="208">
        <f>IFERROR(IF(D27="VSNU",INDEX(Tabel_VSNU,MATCH($F27,hulpsheetNFUenVSNU!$A$11:$A$107,0),MATCH($E27,hulpsheetNFUenVSNU!$A$11:$F$11,0)),IF(D27="NFU",INDEX(Tabel_NFU,MATCH($F27,hulpsheetNFUenVSNU!$H$11:$H$107,0),MATCH($E27,hulpsheetNFUenVSNU!$H$11:$N$11,0)),IF(D27="Other",0,0))),0)</f>
        <v>0</v>
      </c>
      <c r="H27" s="211"/>
      <c r="I27" s="266">
        <v>0</v>
      </c>
      <c r="J27" s="214">
        <f t="shared" si="4"/>
        <v>0</v>
      </c>
      <c r="K27" s="217">
        <f t="shared" si="5"/>
        <v>0</v>
      </c>
      <c r="L27" s="28"/>
      <c r="M27" s="220">
        <f t="shared" si="6"/>
        <v>0</v>
      </c>
      <c r="N27" s="105" t="str">
        <f t="shared" si="3"/>
        <v/>
      </c>
    </row>
    <row r="28" spans="1:14" ht="13.8" x14ac:dyDescent="0.25">
      <c r="A28" s="33">
        <v>22</v>
      </c>
      <c r="B28" s="160"/>
      <c r="C28" s="200"/>
      <c r="D28" s="190"/>
      <c r="E28" s="200"/>
      <c r="F28" s="205"/>
      <c r="G28" s="208">
        <f>IFERROR(IF(D28="VSNU",INDEX(Tabel_VSNU,MATCH($F28,hulpsheetNFUenVSNU!$A$11:$A$107,0),MATCH($E28,hulpsheetNFUenVSNU!$A$11:$F$11,0)),IF(D28="NFU",INDEX(Tabel_NFU,MATCH($F28,hulpsheetNFUenVSNU!$H$11:$H$107,0),MATCH($E28,hulpsheetNFUenVSNU!$H$11:$N$11,0)),IF(D28="Other",0,0))),0)</f>
        <v>0</v>
      </c>
      <c r="H28" s="211"/>
      <c r="I28" s="266">
        <v>0</v>
      </c>
      <c r="J28" s="214">
        <f t="shared" si="4"/>
        <v>0</v>
      </c>
      <c r="K28" s="217">
        <f t="shared" si="5"/>
        <v>0</v>
      </c>
      <c r="L28" s="28"/>
      <c r="M28" s="220">
        <f t="shared" si="6"/>
        <v>0</v>
      </c>
      <c r="N28" s="105" t="str">
        <f t="shared" si="3"/>
        <v/>
      </c>
    </row>
    <row r="29" spans="1:14" ht="13.8" x14ac:dyDescent="0.25">
      <c r="A29" s="33">
        <v>23</v>
      </c>
      <c r="B29" s="160"/>
      <c r="C29" s="200"/>
      <c r="D29" s="190"/>
      <c r="E29" s="200"/>
      <c r="F29" s="205"/>
      <c r="G29" s="208">
        <f>IFERROR(IF(D29="VSNU",INDEX(Tabel_VSNU,MATCH($F29,hulpsheetNFUenVSNU!$A$11:$A$107,0),MATCH($E29,hulpsheetNFUenVSNU!$A$11:$F$11,0)),IF(D29="NFU",INDEX(Tabel_NFU,MATCH($F29,hulpsheetNFUenVSNU!$H$11:$H$107,0),MATCH($E29,hulpsheetNFUenVSNU!$H$11:$N$11,0)),IF(D29="Other",0,0))),0)</f>
        <v>0</v>
      </c>
      <c r="H29" s="211"/>
      <c r="I29" s="266">
        <v>0</v>
      </c>
      <c r="J29" s="214">
        <f t="shared" si="4"/>
        <v>0</v>
      </c>
      <c r="K29" s="217">
        <f t="shared" si="5"/>
        <v>0</v>
      </c>
      <c r="L29" s="28"/>
      <c r="M29" s="220">
        <f t="shared" si="6"/>
        <v>0</v>
      </c>
      <c r="N29" s="105" t="str">
        <f t="shared" si="3"/>
        <v/>
      </c>
    </row>
    <row r="30" spans="1:14" ht="13.8" x14ac:dyDescent="0.25">
      <c r="A30" s="33">
        <v>24</v>
      </c>
      <c r="B30" s="160"/>
      <c r="C30" s="200"/>
      <c r="D30" s="190"/>
      <c r="E30" s="200"/>
      <c r="F30" s="205"/>
      <c r="G30" s="208">
        <f>IFERROR(IF(D30="VSNU",INDEX(Tabel_VSNU,MATCH($F30,hulpsheetNFUenVSNU!$A$11:$A$107,0),MATCH($E30,hulpsheetNFUenVSNU!$A$11:$F$11,0)),IF(D30="NFU",INDEX(Tabel_NFU,MATCH($F30,hulpsheetNFUenVSNU!$H$11:$H$107,0),MATCH($E30,hulpsheetNFUenVSNU!$H$11:$N$11,0)),IF(D30="Other",0,0))),0)</f>
        <v>0</v>
      </c>
      <c r="H30" s="211"/>
      <c r="I30" s="266">
        <v>0</v>
      </c>
      <c r="J30" s="214">
        <f t="shared" si="4"/>
        <v>0</v>
      </c>
      <c r="K30" s="217">
        <f t="shared" si="5"/>
        <v>0</v>
      </c>
      <c r="L30" s="28"/>
      <c r="M30" s="220">
        <f t="shared" si="6"/>
        <v>0</v>
      </c>
      <c r="N30" s="105" t="str">
        <f t="shared" si="3"/>
        <v/>
      </c>
    </row>
    <row r="31" spans="1:14" ht="13.8" x14ac:dyDescent="0.25">
      <c r="A31" s="33">
        <v>25</v>
      </c>
      <c r="B31" s="160"/>
      <c r="C31" s="200"/>
      <c r="D31" s="190"/>
      <c r="E31" s="200"/>
      <c r="F31" s="205"/>
      <c r="G31" s="208">
        <f>IFERROR(IF(D31="VSNU",INDEX(Tabel_VSNU,MATCH($F31,hulpsheetNFUenVSNU!$A$11:$A$107,0),MATCH($E31,hulpsheetNFUenVSNU!$A$11:$F$11,0)),IF(D31="NFU",INDEX(Tabel_NFU,MATCH($F31,hulpsheetNFUenVSNU!$H$11:$H$107,0),MATCH($E31,hulpsheetNFUenVSNU!$H$11:$N$11,0)),IF(D31="Other",0,0))),0)</f>
        <v>0</v>
      </c>
      <c r="H31" s="211"/>
      <c r="I31" s="266">
        <v>0</v>
      </c>
      <c r="J31" s="214">
        <f t="shared" si="4"/>
        <v>0</v>
      </c>
      <c r="K31" s="217">
        <f t="shared" si="5"/>
        <v>0</v>
      </c>
      <c r="L31" s="28"/>
      <c r="M31" s="220">
        <f t="shared" si="6"/>
        <v>0</v>
      </c>
      <c r="N31" s="105" t="str">
        <f t="shared" si="3"/>
        <v/>
      </c>
    </row>
    <row r="32" spans="1:14" ht="13.8" x14ac:dyDescent="0.25">
      <c r="A32" s="33">
        <v>26</v>
      </c>
      <c r="B32" s="160"/>
      <c r="C32" s="200"/>
      <c r="D32" s="190"/>
      <c r="E32" s="200"/>
      <c r="F32" s="205"/>
      <c r="G32" s="208">
        <f>IFERROR(IF(D32="VSNU",INDEX(Tabel_VSNU,MATCH($F32,hulpsheetNFUenVSNU!$A$11:$A$107,0),MATCH($E32,hulpsheetNFUenVSNU!$A$11:$F$11,0)),IF(D32="NFU",INDEX(Tabel_NFU,MATCH($F32,hulpsheetNFUenVSNU!$H$11:$H$107,0),MATCH($E32,hulpsheetNFUenVSNU!$H$11:$N$11,0)),IF(D32="Other",0,0))),0)</f>
        <v>0</v>
      </c>
      <c r="H32" s="211"/>
      <c r="I32" s="266">
        <v>0</v>
      </c>
      <c r="J32" s="214">
        <f t="shared" si="4"/>
        <v>0</v>
      </c>
      <c r="K32" s="217">
        <f t="shared" si="5"/>
        <v>0</v>
      </c>
      <c r="L32" s="28"/>
      <c r="M32" s="220">
        <f t="shared" si="6"/>
        <v>0</v>
      </c>
      <c r="N32" s="105" t="str">
        <f t="shared" si="3"/>
        <v/>
      </c>
    </row>
    <row r="33" spans="1:14" ht="13.8" x14ac:dyDescent="0.25">
      <c r="A33" s="33">
        <v>27</v>
      </c>
      <c r="B33" s="160"/>
      <c r="C33" s="200"/>
      <c r="D33" s="190"/>
      <c r="E33" s="200"/>
      <c r="F33" s="205"/>
      <c r="G33" s="208">
        <f>IFERROR(IF(D33="VSNU",INDEX(Tabel_VSNU,MATCH($F33,hulpsheetNFUenVSNU!$A$11:$A$107,0),MATCH($E33,hulpsheetNFUenVSNU!$A$11:$F$11,0)),IF(D33="NFU",INDEX(Tabel_NFU,MATCH($F33,hulpsheetNFUenVSNU!$H$11:$H$107,0),MATCH($E33,hulpsheetNFUenVSNU!$H$11:$N$11,0)),IF(D33="Other",0,0))),0)</f>
        <v>0</v>
      </c>
      <c r="H33" s="211"/>
      <c r="I33" s="266">
        <v>0</v>
      </c>
      <c r="J33" s="214">
        <f t="shared" si="4"/>
        <v>0</v>
      </c>
      <c r="K33" s="217">
        <f t="shared" si="5"/>
        <v>0</v>
      </c>
      <c r="L33" s="28"/>
      <c r="M33" s="220">
        <f t="shared" si="6"/>
        <v>0</v>
      </c>
      <c r="N33" s="105" t="str">
        <f t="shared" si="3"/>
        <v/>
      </c>
    </row>
    <row r="34" spans="1:14" ht="13.8" x14ac:dyDescent="0.25">
      <c r="A34" s="33">
        <v>28</v>
      </c>
      <c r="B34" s="160"/>
      <c r="C34" s="200"/>
      <c r="D34" s="190"/>
      <c r="E34" s="200"/>
      <c r="F34" s="205"/>
      <c r="G34" s="208">
        <f>IFERROR(IF(D34="VSNU",INDEX(Tabel_VSNU,MATCH($F34,hulpsheetNFUenVSNU!$A$11:$A$107,0),MATCH($E34,hulpsheetNFUenVSNU!$A$11:$F$11,0)),IF(D34="NFU",INDEX(Tabel_NFU,MATCH($F34,hulpsheetNFUenVSNU!$H$11:$H$107,0),MATCH($E34,hulpsheetNFUenVSNU!$H$11:$N$11,0)),IF(D34="Other",0,0))),0)</f>
        <v>0</v>
      </c>
      <c r="H34" s="211"/>
      <c r="I34" s="266">
        <v>0</v>
      </c>
      <c r="J34" s="214">
        <f t="shared" si="4"/>
        <v>0</v>
      </c>
      <c r="K34" s="217">
        <f t="shared" si="5"/>
        <v>0</v>
      </c>
      <c r="L34" s="28"/>
      <c r="M34" s="220">
        <f t="shared" si="6"/>
        <v>0</v>
      </c>
      <c r="N34" s="105" t="str">
        <f t="shared" si="3"/>
        <v/>
      </c>
    </row>
    <row r="35" spans="1:14" ht="13.8" x14ac:dyDescent="0.25">
      <c r="A35" s="33">
        <v>29</v>
      </c>
      <c r="B35" s="160"/>
      <c r="C35" s="200"/>
      <c r="D35" s="190"/>
      <c r="E35" s="200"/>
      <c r="F35" s="205"/>
      <c r="G35" s="208">
        <f>IFERROR(IF(D35="VSNU",INDEX(Tabel_VSNU,MATCH($F35,hulpsheetNFUenVSNU!$A$11:$A$107,0),MATCH($E35,hulpsheetNFUenVSNU!$A$11:$F$11,0)),IF(D35="NFU",INDEX(Tabel_NFU,MATCH($F35,hulpsheetNFUenVSNU!$H$11:$H$107,0),MATCH($E35,hulpsheetNFUenVSNU!$H$11:$N$11,0)),IF(D35="Other",0,0))),0)</f>
        <v>0</v>
      </c>
      <c r="H35" s="211"/>
      <c r="I35" s="266">
        <v>0</v>
      </c>
      <c r="J35" s="214">
        <f t="shared" si="4"/>
        <v>0</v>
      </c>
      <c r="K35" s="217">
        <f t="shared" si="5"/>
        <v>0</v>
      </c>
      <c r="L35" s="28"/>
      <c r="M35" s="220">
        <f t="shared" si="6"/>
        <v>0</v>
      </c>
      <c r="N35" s="105" t="str">
        <f t="shared" si="3"/>
        <v/>
      </c>
    </row>
    <row r="36" spans="1:14" ht="13.8" x14ac:dyDescent="0.25">
      <c r="A36" s="33">
        <v>30</v>
      </c>
      <c r="B36" s="160"/>
      <c r="C36" s="200"/>
      <c r="D36" s="190"/>
      <c r="E36" s="200"/>
      <c r="F36" s="205"/>
      <c r="G36" s="208">
        <f>IFERROR(IF(D36="VSNU",INDEX(Tabel_VSNU,MATCH($F36,hulpsheetNFUenVSNU!$A$11:$A$107,0),MATCH($E36,hulpsheetNFUenVSNU!$A$11:$F$11,0)),IF(D36="NFU",INDEX(Tabel_NFU,MATCH($F36,hulpsheetNFUenVSNU!$H$11:$H$107,0),MATCH($E36,hulpsheetNFUenVSNU!$H$11:$N$11,0)),IF(D36="Other",0,0))),0)</f>
        <v>0</v>
      </c>
      <c r="H36" s="211"/>
      <c r="I36" s="266">
        <v>0</v>
      </c>
      <c r="J36" s="214">
        <f t="shared" si="4"/>
        <v>0</v>
      </c>
      <c r="K36" s="217">
        <f t="shared" si="5"/>
        <v>0</v>
      </c>
      <c r="L36" s="28"/>
      <c r="M36" s="220">
        <f t="shared" si="6"/>
        <v>0</v>
      </c>
      <c r="N36" s="105" t="str">
        <f t="shared" si="3"/>
        <v/>
      </c>
    </row>
    <row r="37" spans="1:14" ht="13.8" x14ac:dyDescent="0.25">
      <c r="A37" s="33">
        <v>31</v>
      </c>
      <c r="B37" s="160"/>
      <c r="C37" s="200"/>
      <c r="D37" s="190"/>
      <c r="E37" s="200"/>
      <c r="F37" s="205"/>
      <c r="G37" s="208">
        <f>IFERROR(IF(D37="VSNU",INDEX(Tabel_VSNU,MATCH($F37,hulpsheetNFUenVSNU!$A$11:$A$107,0),MATCH($E37,hulpsheetNFUenVSNU!$A$11:$F$11,0)),IF(D37="NFU",INDEX(Tabel_NFU,MATCH($F37,hulpsheetNFUenVSNU!$H$11:$H$107,0),MATCH($E37,hulpsheetNFUenVSNU!$H$11:$N$11,0)),IF(D37="Other",0,0))),0)</f>
        <v>0</v>
      </c>
      <c r="H37" s="211"/>
      <c r="I37" s="266">
        <v>0</v>
      </c>
      <c r="J37" s="214">
        <f t="shared" si="4"/>
        <v>0</v>
      </c>
      <c r="K37" s="217">
        <f t="shared" si="5"/>
        <v>0</v>
      </c>
      <c r="L37" s="28"/>
      <c r="M37" s="220">
        <f t="shared" si="6"/>
        <v>0</v>
      </c>
      <c r="N37" s="105" t="str">
        <f t="shared" si="3"/>
        <v/>
      </c>
    </row>
    <row r="38" spans="1:14" ht="13.8" x14ac:dyDescent="0.25">
      <c r="A38" s="33">
        <v>32</v>
      </c>
      <c r="B38" s="160"/>
      <c r="C38" s="200"/>
      <c r="D38" s="190"/>
      <c r="E38" s="200"/>
      <c r="F38" s="205"/>
      <c r="G38" s="208">
        <f>IFERROR(IF(D38="VSNU",INDEX(Tabel_VSNU,MATCH($F38,hulpsheetNFUenVSNU!$A$11:$A$107,0),MATCH($E38,hulpsheetNFUenVSNU!$A$11:$F$11,0)),IF(D38="NFU",INDEX(Tabel_NFU,MATCH($F38,hulpsheetNFUenVSNU!$H$11:$H$107,0),MATCH($E38,hulpsheetNFUenVSNU!$H$11:$N$11,0)),IF(D38="Other",0,0))),0)</f>
        <v>0</v>
      </c>
      <c r="H38" s="211"/>
      <c r="I38" s="266">
        <v>0</v>
      </c>
      <c r="J38" s="214">
        <f t="shared" si="4"/>
        <v>0</v>
      </c>
      <c r="K38" s="217">
        <f t="shared" si="5"/>
        <v>0</v>
      </c>
      <c r="L38" s="28"/>
      <c r="M38" s="220">
        <f t="shared" si="6"/>
        <v>0</v>
      </c>
      <c r="N38" s="105" t="str">
        <f t="shared" si="3"/>
        <v/>
      </c>
    </row>
    <row r="39" spans="1:14" ht="13.8" x14ac:dyDescent="0.25">
      <c r="A39" s="33">
        <v>33</v>
      </c>
      <c r="B39" s="160"/>
      <c r="C39" s="200"/>
      <c r="D39" s="190"/>
      <c r="E39" s="200"/>
      <c r="F39" s="205"/>
      <c r="G39" s="208">
        <f>IFERROR(IF(D39="VSNU",INDEX(Tabel_VSNU,MATCH($F39,hulpsheetNFUenVSNU!$A$11:$A$107,0),MATCH($E39,hulpsheetNFUenVSNU!$A$11:$F$11,0)),IF(D39="NFU",INDEX(Tabel_NFU,MATCH($F39,hulpsheetNFUenVSNU!$H$11:$H$107,0),MATCH($E39,hulpsheetNFUenVSNU!$H$11:$N$11,0)),IF(D39="Other",0,0))),0)</f>
        <v>0</v>
      </c>
      <c r="H39" s="211"/>
      <c r="I39" s="266">
        <v>0</v>
      </c>
      <c r="J39" s="214">
        <f t="shared" si="4"/>
        <v>0</v>
      </c>
      <c r="K39" s="217">
        <f t="shared" si="5"/>
        <v>0</v>
      </c>
      <c r="L39" s="28"/>
      <c r="M39" s="220">
        <f t="shared" si="6"/>
        <v>0</v>
      </c>
      <c r="N39" s="105" t="str">
        <f t="shared" si="3"/>
        <v/>
      </c>
    </row>
    <row r="40" spans="1:14" ht="13.8" x14ac:dyDescent="0.25">
      <c r="A40" s="33">
        <v>34</v>
      </c>
      <c r="B40" s="160"/>
      <c r="C40" s="200"/>
      <c r="D40" s="190"/>
      <c r="E40" s="200"/>
      <c r="F40" s="205"/>
      <c r="G40" s="208">
        <f>IFERROR(IF(D40="VSNU",INDEX(Tabel_VSNU,MATCH($F40,hulpsheetNFUenVSNU!$A$11:$A$107,0),MATCH($E40,hulpsheetNFUenVSNU!$A$11:$F$11,0)),IF(D40="NFU",INDEX(Tabel_NFU,MATCH($F40,hulpsheetNFUenVSNU!$H$11:$H$107,0),MATCH($E40,hulpsheetNFUenVSNU!$H$11:$N$11,0)),IF(D40="Other",0,0))),0)</f>
        <v>0</v>
      </c>
      <c r="H40" s="211"/>
      <c r="I40" s="266">
        <v>0</v>
      </c>
      <c r="J40" s="214">
        <f t="shared" si="4"/>
        <v>0</v>
      </c>
      <c r="K40" s="217">
        <f t="shared" si="5"/>
        <v>0</v>
      </c>
      <c r="L40" s="28"/>
      <c r="M40" s="220">
        <f t="shared" si="6"/>
        <v>0</v>
      </c>
      <c r="N40" s="105" t="str">
        <f t="shared" si="3"/>
        <v/>
      </c>
    </row>
    <row r="41" spans="1:14" ht="13.8" x14ac:dyDescent="0.25">
      <c r="A41" s="33">
        <v>35</v>
      </c>
      <c r="B41" s="160"/>
      <c r="C41" s="200"/>
      <c r="D41" s="190"/>
      <c r="E41" s="200"/>
      <c r="F41" s="205"/>
      <c r="G41" s="208">
        <f>IFERROR(IF(D41="VSNU",INDEX(Tabel_VSNU,MATCH($F41,hulpsheetNFUenVSNU!$A$11:$A$107,0),MATCH($E41,hulpsheetNFUenVSNU!$A$11:$F$11,0)),IF(D41="NFU",INDEX(Tabel_NFU,MATCH($F41,hulpsheetNFUenVSNU!$H$11:$H$107,0),MATCH($E41,hulpsheetNFUenVSNU!$H$11:$N$11,0)),IF(D41="Other",0,0))),0)</f>
        <v>0</v>
      </c>
      <c r="H41" s="211"/>
      <c r="I41" s="266">
        <v>0</v>
      </c>
      <c r="J41" s="214">
        <f t="shared" si="4"/>
        <v>0</v>
      </c>
      <c r="K41" s="217">
        <f t="shared" si="5"/>
        <v>0</v>
      </c>
      <c r="L41" s="28"/>
      <c r="M41" s="220">
        <f t="shared" si="6"/>
        <v>0</v>
      </c>
      <c r="N41" s="105" t="str">
        <f t="shared" si="3"/>
        <v/>
      </c>
    </row>
    <row r="42" spans="1:14" ht="13.8" x14ac:dyDescent="0.25">
      <c r="A42" s="33">
        <v>36</v>
      </c>
      <c r="B42" s="160"/>
      <c r="C42" s="200"/>
      <c r="D42" s="190"/>
      <c r="E42" s="200"/>
      <c r="F42" s="205"/>
      <c r="G42" s="208">
        <f>IFERROR(IF(D42="VSNU",INDEX(Tabel_VSNU,MATCH($F42,hulpsheetNFUenVSNU!$A$11:$A$107,0),MATCH($E42,hulpsheetNFUenVSNU!$A$11:$F$11,0)),IF(D42="NFU",INDEX(Tabel_NFU,MATCH($F42,hulpsheetNFUenVSNU!$H$11:$H$107,0),MATCH($E42,hulpsheetNFUenVSNU!$H$11:$N$11,0)),IF(D42="Other",0,0))),0)</f>
        <v>0</v>
      </c>
      <c r="H42" s="211"/>
      <c r="I42" s="266">
        <v>0</v>
      </c>
      <c r="J42" s="214">
        <f t="shared" si="4"/>
        <v>0</v>
      </c>
      <c r="K42" s="217">
        <f t="shared" si="5"/>
        <v>0</v>
      </c>
      <c r="L42" s="28"/>
      <c r="M42" s="220">
        <f t="shared" si="6"/>
        <v>0</v>
      </c>
      <c r="N42" s="105" t="str">
        <f t="shared" si="3"/>
        <v/>
      </c>
    </row>
    <row r="43" spans="1:14" ht="13.8" x14ac:dyDescent="0.25">
      <c r="A43" s="33">
        <v>37</v>
      </c>
      <c r="B43" s="160"/>
      <c r="C43" s="200"/>
      <c r="D43" s="190"/>
      <c r="E43" s="200"/>
      <c r="F43" s="205"/>
      <c r="G43" s="208">
        <f>IFERROR(IF(D43="VSNU",INDEX(Tabel_VSNU,MATCH($F43,hulpsheetNFUenVSNU!$A$11:$A$107,0),MATCH($E43,hulpsheetNFUenVSNU!$A$11:$F$11,0)),IF(D43="NFU",INDEX(Tabel_NFU,MATCH($F43,hulpsheetNFUenVSNU!$H$11:$H$107,0),MATCH($E43,hulpsheetNFUenVSNU!$H$11:$N$11,0)),IF(D43="Other",0,0))),0)</f>
        <v>0</v>
      </c>
      <c r="H43" s="211"/>
      <c r="I43" s="266">
        <v>0</v>
      </c>
      <c r="J43" s="214">
        <f t="shared" si="4"/>
        <v>0</v>
      </c>
      <c r="K43" s="217">
        <f t="shared" si="1"/>
        <v>0</v>
      </c>
      <c r="L43" s="28"/>
      <c r="M43" s="220">
        <f t="shared" si="6"/>
        <v>0</v>
      </c>
      <c r="N43" s="105" t="str">
        <f t="shared" si="3"/>
        <v/>
      </c>
    </row>
    <row r="44" spans="1:14" ht="13.8" x14ac:dyDescent="0.25">
      <c r="A44" s="33">
        <v>38</v>
      </c>
      <c r="B44" s="160"/>
      <c r="C44" s="200"/>
      <c r="D44" s="190"/>
      <c r="E44" s="200"/>
      <c r="F44" s="205"/>
      <c r="G44" s="208">
        <f>IFERROR(IF(D44="VSNU",INDEX(Tabel_VSNU,MATCH($F44,hulpsheetNFUenVSNU!$A$11:$A$107,0),MATCH($E44,hulpsheetNFUenVSNU!$A$11:$F$11,0)),IF(D44="NFU",INDEX(Tabel_NFU,MATCH($F44,hulpsheetNFUenVSNU!$H$11:$H$107,0),MATCH($E44,hulpsheetNFUenVSNU!$H$11:$N$11,0)),IF(D44="Other",0,0))),0)</f>
        <v>0</v>
      </c>
      <c r="H44" s="211"/>
      <c r="I44" s="266">
        <v>0</v>
      </c>
      <c r="J44" s="214">
        <f t="shared" si="0"/>
        <v>0</v>
      </c>
      <c r="K44" s="217">
        <f t="shared" si="1"/>
        <v>0</v>
      </c>
      <c r="L44" s="28"/>
      <c r="M44" s="220">
        <f t="shared" si="2"/>
        <v>0</v>
      </c>
      <c r="N44" s="105" t="str">
        <f t="shared" si="3"/>
        <v/>
      </c>
    </row>
    <row r="45" spans="1:14" ht="13.8" x14ac:dyDescent="0.25">
      <c r="A45" s="33">
        <v>39</v>
      </c>
      <c r="B45" s="160"/>
      <c r="C45" s="200"/>
      <c r="D45" s="190"/>
      <c r="E45" s="200"/>
      <c r="F45" s="205"/>
      <c r="G45" s="208">
        <f>IFERROR(IF(D45="VSNU",INDEX(Tabel_VSNU,MATCH($F45,hulpsheetNFUenVSNU!$A$11:$A$107,0),MATCH($E45,hulpsheetNFUenVSNU!$A$11:$F$11,0)),IF(D45="NFU",INDEX(Tabel_NFU,MATCH($F45,hulpsheetNFUenVSNU!$H$11:$H$107,0),MATCH($E45,hulpsheetNFUenVSNU!$H$11:$N$11,0)),IF(D45="Other",0,0))),0)</f>
        <v>0</v>
      </c>
      <c r="H45" s="211"/>
      <c r="I45" s="266">
        <v>0</v>
      </c>
      <c r="J45" s="214">
        <f t="shared" si="0"/>
        <v>0</v>
      </c>
      <c r="K45" s="217">
        <f t="shared" si="1"/>
        <v>0</v>
      </c>
      <c r="L45" s="28"/>
      <c r="M45" s="220">
        <f t="shared" si="2"/>
        <v>0</v>
      </c>
      <c r="N45" s="105" t="str">
        <f t="shared" si="3"/>
        <v/>
      </c>
    </row>
    <row r="46" spans="1:14" ht="14.4" thickBot="1" x14ac:dyDescent="0.3">
      <c r="A46" s="33">
        <v>40</v>
      </c>
      <c r="B46" s="202"/>
      <c r="C46" s="201"/>
      <c r="D46" s="191"/>
      <c r="E46" s="201"/>
      <c r="F46" s="206"/>
      <c r="G46" s="209">
        <f>IFERROR(IF(D46="VSNU",INDEX(Tabel_VSNU,MATCH($F46,hulpsheetNFUenVSNU!$A$11:$A$107,0),MATCH($E46,hulpsheetNFUenVSNU!$A$11:$F$11,0)),IF(D46="NFU",INDEX(Tabel_NFU,MATCH($F46,hulpsheetNFUenVSNU!$H$11:$H$107,0),MATCH($E46,hulpsheetNFUenVSNU!$H$11:$N$11,0)),IF(D46="Other",0,0))),0)</f>
        <v>0</v>
      </c>
      <c r="H46" s="212"/>
      <c r="I46" s="267">
        <v>0</v>
      </c>
      <c r="J46" s="215">
        <f t="shared" si="0"/>
        <v>0</v>
      </c>
      <c r="K46" s="218">
        <f t="shared" si="1"/>
        <v>0</v>
      </c>
      <c r="L46" s="92"/>
      <c r="M46" s="221">
        <f t="shared" si="2"/>
        <v>0</v>
      </c>
      <c r="N46" s="105" t="str">
        <f t="shared" si="3"/>
        <v/>
      </c>
    </row>
    <row r="47" spans="1:14" s="7" customFormat="1" ht="14.4" thickBot="1" x14ac:dyDescent="0.3">
      <c r="M47" s="91">
        <f>SUM(M7:M46)</f>
        <v>0</v>
      </c>
      <c r="N47" s="105"/>
    </row>
    <row r="48" spans="1:14" ht="13.8" x14ac:dyDescent="0.25">
      <c r="A48" s="4"/>
      <c r="B48" s="4"/>
      <c r="C48" s="4"/>
      <c r="D48" s="4"/>
      <c r="E48" s="4"/>
      <c r="F48" s="4"/>
      <c r="G48" s="4"/>
      <c r="H48" s="4"/>
      <c r="I48" s="4"/>
      <c r="J48" s="4"/>
      <c r="K48" s="4"/>
      <c r="L48" s="4"/>
      <c r="M48" s="4"/>
      <c r="N48" s="4"/>
    </row>
    <row r="49" spans="1:14" ht="13.8" x14ac:dyDescent="0.25">
      <c r="A49" s="6" t="s">
        <v>50</v>
      </c>
      <c r="B49" s="6"/>
      <c r="C49" s="8"/>
      <c r="D49" s="8"/>
      <c r="E49" s="8"/>
      <c r="F49" s="7"/>
      <c r="G49" s="7"/>
      <c r="H49" s="7"/>
      <c r="I49" s="7"/>
      <c r="J49" s="4"/>
      <c r="K49" s="4"/>
      <c r="L49" s="4"/>
      <c r="M49" s="4"/>
      <c r="N49" s="4"/>
    </row>
    <row r="50" spans="1:14" ht="13.8" x14ac:dyDescent="0.25">
      <c r="A50" s="9" t="s">
        <v>24</v>
      </c>
      <c r="B50" s="9"/>
      <c r="C50" s="8"/>
      <c r="D50" s="8"/>
      <c r="E50" s="8"/>
      <c r="F50" s="7"/>
      <c r="G50" s="7"/>
      <c r="H50" s="7"/>
      <c r="I50" s="7"/>
      <c r="J50" s="4"/>
      <c r="K50" s="4"/>
      <c r="L50" s="4"/>
      <c r="M50" s="4" t="s">
        <v>41</v>
      </c>
      <c r="N50" s="4"/>
    </row>
    <row r="51" spans="1:14" ht="14.4" thickBot="1" x14ac:dyDescent="0.3">
      <c r="A51" s="537"/>
      <c r="B51" s="537"/>
      <c r="C51" s="537"/>
      <c r="D51" s="537"/>
      <c r="E51" s="537"/>
      <c r="F51" s="537"/>
      <c r="G51" s="537"/>
      <c r="H51" s="537"/>
      <c r="I51" s="537"/>
      <c r="J51" s="537"/>
      <c r="K51" s="537"/>
      <c r="L51" s="537"/>
      <c r="M51" s="537"/>
      <c r="N51" s="4"/>
    </row>
    <row r="52" spans="1:14" ht="27" thickBot="1" x14ac:dyDescent="0.3">
      <c r="A52" s="136" t="s">
        <v>0</v>
      </c>
      <c r="B52" s="189" t="s">
        <v>13</v>
      </c>
      <c r="C52" s="136" t="s">
        <v>79</v>
      </c>
      <c r="D52" s="582" t="s">
        <v>80</v>
      </c>
      <c r="E52" s="582"/>
      <c r="F52" s="583"/>
      <c r="G52" s="194" t="s">
        <v>36</v>
      </c>
      <c r="H52" s="53" t="s">
        <v>37</v>
      </c>
      <c r="I52" s="138"/>
      <c r="J52" s="138"/>
      <c r="K52" s="139"/>
      <c r="L52" s="139"/>
      <c r="M52" s="154" t="s">
        <v>51</v>
      </c>
      <c r="N52" s="105"/>
    </row>
    <row r="53" spans="1:14" ht="13.8" x14ac:dyDescent="0.25">
      <c r="A53" s="32">
        <v>1</v>
      </c>
      <c r="B53" s="160"/>
      <c r="C53" s="200"/>
      <c r="D53" s="540"/>
      <c r="E53" s="540"/>
      <c r="F53" s="541"/>
      <c r="G53" s="195"/>
      <c r="H53" s="289"/>
      <c r="I53" s="57"/>
      <c r="J53" s="57"/>
      <c r="K53" s="58"/>
      <c r="L53" s="58"/>
      <c r="M53" s="155">
        <f>G53*H53</f>
        <v>0</v>
      </c>
      <c r="N53" s="105" t="str">
        <f>IF(AND(B53="",M53&lt;&gt;0),"Organisatie invullen","")</f>
        <v/>
      </c>
    </row>
    <row r="54" spans="1:14" ht="13.8" x14ac:dyDescent="0.25">
      <c r="A54" s="33">
        <v>2</v>
      </c>
      <c r="B54" s="160"/>
      <c r="C54" s="200"/>
      <c r="D54" s="529"/>
      <c r="E54" s="529"/>
      <c r="F54" s="530"/>
      <c r="G54" s="195"/>
      <c r="H54" s="266"/>
      <c r="I54" s="57"/>
      <c r="J54" s="57"/>
      <c r="K54" s="58"/>
      <c r="L54" s="58"/>
      <c r="M54" s="156">
        <f>G54*H54</f>
        <v>0</v>
      </c>
      <c r="N54" s="105" t="str">
        <f t="shared" ref="N54:N92" si="7">IF(AND(B54="",M54&lt;&gt;0),"Organisatie invullen","")</f>
        <v/>
      </c>
    </row>
    <row r="55" spans="1:14" ht="13.8" x14ac:dyDescent="0.25">
      <c r="A55" s="33">
        <v>3</v>
      </c>
      <c r="B55" s="160"/>
      <c r="C55" s="200"/>
      <c r="D55" s="529"/>
      <c r="E55" s="529"/>
      <c r="F55" s="530"/>
      <c r="G55" s="195"/>
      <c r="H55" s="266"/>
      <c r="I55" s="57"/>
      <c r="J55" s="57"/>
      <c r="K55" s="58"/>
      <c r="L55" s="58"/>
      <c r="M55" s="156">
        <f t="shared" ref="M55:M92" si="8">G55*H55</f>
        <v>0</v>
      </c>
      <c r="N55" s="105" t="str">
        <f t="shared" si="7"/>
        <v/>
      </c>
    </row>
    <row r="56" spans="1:14" ht="13.8" x14ac:dyDescent="0.25">
      <c r="A56" s="33">
        <v>4</v>
      </c>
      <c r="B56" s="160"/>
      <c r="C56" s="200"/>
      <c r="D56" s="529"/>
      <c r="E56" s="529"/>
      <c r="F56" s="530"/>
      <c r="G56" s="195"/>
      <c r="H56" s="266"/>
      <c r="I56" s="57"/>
      <c r="J56" s="57"/>
      <c r="K56" s="58"/>
      <c r="L56" s="58"/>
      <c r="M56" s="156">
        <f t="shared" si="8"/>
        <v>0</v>
      </c>
      <c r="N56" s="105" t="str">
        <f t="shared" si="7"/>
        <v/>
      </c>
    </row>
    <row r="57" spans="1:14" ht="13.8" x14ac:dyDescent="0.25">
      <c r="A57" s="33">
        <v>5</v>
      </c>
      <c r="B57" s="160"/>
      <c r="C57" s="200"/>
      <c r="D57" s="529"/>
      <c r="E57" s="529"/>
      <c r="F57" s="530"/>
      <c r="G57" s="195"/>
      <c r="H57" s="266"/>
      <c r="I57" s="57"/>
      <c r="J57" s="57"/>
      <c r="K57" s="58"/>
      <c r="L57" s="58"/>
      <c r="M57" s="156">
        <f t="shared" si="8"/>
        <v>0</v>
      </c>
      <c r="N57" s="105" t="str">
        <f t="shared" si="7"/>
        <v/>
      </c>
    </row>
    <row r="58" spans="1:14" ht="13.8" x14ac:dyDescent="0.25">
      <c r="A58" s="33">
        <v>6</v>
      </c>
      <c r="B58" s="160"/>
      <c r="C58" s="200"/>
      <c r="D58" s="529"/>
      <c r="E58" s="529"/>
      <c r="F58" s="530"/>
      <c r="G58" s="195"/>
      <c r="H58" s="266"/>
      <c r="I58" s="57"/>
      <c r="J58" s="57"/>
      <c r="K58" s="58"/>
      <c r="L58" s="58"/>
      <c r="M58" s="156">
        <f t="shared" si="8"/>
        <v>0</v>
      </c>
      <c r="N58" s="105" t="str">
        <f t="shared" si="7"/>
        <v/>
      </c>
    </row>
    <row r="59" spans="1:14" ht="13.8" x14ac:dyDescent="0.25">
      <c r="A59" s="33">
        <v>7</v>
      </c>
      <c r="B59" s="160"/>
      <c r="C59" s="200"/>
      <c r="D59" s="529"/>
      <c r="E59" s="529"/>
      <c r="F59" s="530"/>
      <c r="G59" s="195"/>
      <c r="H59" s="266"/>
      <c r="I59" s="57"/>
      <c r="J59" s="57"/>
      <c r="K59" s="58"/>
      <c r="L59" s="58"/>
      <c r="M59" s="156">
        <f t="shared" si="8"/>
        <v>0</v>
      </c>
      <c r="N59" s="105" t="str">
        <f t="shared" si="7"/>
        <v/>
      </c>
    </row>
    <row r="60" spans="1:14" ht="13.8" x14ac:dyDescent="0.25">
      <c r="A60" s="33">
        <v>8</v>
      </c>
      <c r="B60" s="160"/>
      <c r="C60" s="200"/>
      <c r="D60" s="529"/>
      <c r="E60" s="529"/>
      <c r="F60" s="530"/>
      <c r="G60" s="195"/>
      <c r="H60" s="266"/>
      <c r="I60" s="57"/>
      <c r="J60" s="57"/>
      <c r="K60" s="58"/>
      <c r="L60" s="58"/>
      <c r="M60" s="156">
        <f t="shared" si="8"/>
        <v>0</v>
      </c>
      <c r="N60" s="105" t="str">
        <f t="shared" si="7"/>
        <v/>
      </c>
    </row>
    <row r="61" spans="1:14" ht="13.8" x14ac:dyDescent="0.25">
      <c r="A61" s="33">
        <v>9</v>
      </c>
      <c r="B61" s="160"/>
      <c r="C61" s="200"/>
      <c r="D61" s="529"/>
      <c r="E61" s="529"/>
      <c r="F61" s="530"/>
      <c r="G61" s="195"/>
      <c r="H61" s="266"/>
      <c r="I61" s="57"/>
      <c r="J61" s="57"/>
      <c r="K61" s="58"/>
      <c r="L61" s="58"/>
      <c r="M61" s="156">
        <f t="shared" si="8"/>
        <v>0</v>
      </c>
      <c r="N61" s="105" t="str">
        <f t="shared" si="7"/>
        <v/>
      </c>
    </row>
    <row r="62" spans="1:14" ht="13.8" x14ac:dyDescent="0.25">
      <c r="A62" s="33">
        <v>10</v>
      </c>
      <c r="B62" s="160"/>
      <c r="C62" s="200"/>
      <c r="D62" s="190"/>
      <c r="E62" s="190"/>
      <c r="F62" s="264"/>
      <c r="G62" s="195"/>
      <c r="H62" s="266"/>
      <c r="I62" s="57"/>
      <c r="J62" s="57"/>
      <c r="K62" s="58"/>
      <c r="L62" s="58"/>
      <c r="M62" s="156">
        <f t="shared" si="8"/>
        <v>0</v>
      </c>
      <c r="N62" s="105" t="str">
        <f t="shared" si="7"/>
        <v/>
      </c>
    </row>
    <row r="63" spans="1:14" ht="13.8" x14ac:dyDescent="0.25">
      <c r="A63" s="33">
        <v>11</v>
      </c>
      <c r="B63" s="160"/>
      <c r="C63" s="200"/>
      <c r="D63" s="190"/>
      <c r="E63" s="190"/>
      <c r="F63" s="264"/>
      <c r="G63" s="195"/>
      <c r="H63" s="266"/>
      <c r="I63" s="57"/>
      <c r="J63" s="57"/>
      <c r="K63" s="58"/>
      <c r="L63" s="58"/>
      <c r="M63" s="156">
        <f t="shared" si="8"/>
        <v>0</v>
      </c>
      <c r="N63" s="105" t="str">
        <f t="shared" si="7"/>
        <v/>
      </c>
    </row>
    <row r="64" spans="1:14" ht="13.8" x14ac:dyDescent="0.25">
      <c r="A64" s="33">
        <v>12</v>
      </c>
      <c r="B64" s="160"/>
      <c r="C64" s="200"/>
      <c r="D64" s="190"/>
      <c r="E64" s="190"/>
      <c r="F64" s="264"/>
      <c r="G64" s="195"/>
      <c r="H64" s="266"/>
      <c r="I64" s="57"/>
      <c r="J64" s="57"/>
      <c r="K64" s="58"/>
      <c r="L64" s="58"/>
      <c r="M64" s="156">
        <f t="shared" si="8"/>
        <v>0</v>
      </c>
      <c r="N64" s="105" t="str">
        <f t="shared" si="7"/>
        <v/>
      </c>
    </row>
    <row r="65" spans="1:14" ht="13.8" x14ac:dyDescent="0.25">
      <c r="A65" s="33">
        <v>13</v>
      </c>
      <c r="B65" s="160"/>
      <c r="C65" s="200"/>
      <c r="D65" s="190"/>
      <c r="E65" s="190"/>
      <c r="F65" s="264"/>
      <c r="G65" s="195"/>
      <c r="H65" s="266"/>
      <c r="I65" s="57"/>
      <c r="J65" s="57"/>
      <c r="K65" s="58"/>
      <c r="L65" s="58"/>
      <c r="M65" s="156">
        <f t="shared" si="8"/>
        <v>0</v>
      </c>
      <c r="N65" s="105" t="str">
        <f t="shared" si="7"/>
        <v/>
      </c>
    </row>
    <row r="66" spans="1:14" ht="13.8" x14ac:dyDescent="0.25">
      <c r="A66" s="33">
        <v>14</v>
      </c>
      <c r="B66" s="160"/>
      <c r="C66" s="200"/>
      <c r="D66" s="190"/>
      <c r="E66" s="190"/>
      <c r="F66" s="264"/>
      <c r="G66" s="195"/>
      <c r="H66" s="266"/>
      <c r="I66" s="57"/>
      <c r="J66" s="57"/>
      <c r="K66" s="58"/>
      <c r="L66" s="58"/>
      <c r="M66" s="156">
        <f t="shared" si="8"/>
        <v>0</v>
      </c>
      <c r="N66" s="105" t="str">
        <f t="shared" si="7"/>
        <v/>
      </c>
    </row>
    <row r="67" spans="1:14" ht="13.8" x14ac:dyDescent="0.25">
      <c r="A67" s="33">
        <v>15</v>
      </c>
      <c r="B67" s="160"/>
      <c r="C67" s="200"/>
      <c r="D67" s="190"/>
      <c r="E67" s="190"/>
      <c r="F67" s="264"/>
      <c r="G67" s="195"/>
      <c r="H67" s="266"/>
      <c r="I67" s="57"/>
      <c r="J67" s="57"/>
      <c r="K67" s="58"/>
      <c r="L67" s="58"/>
      <c r="M67" s="156">
        <f t="shared" si="8"/>
        <v>0</v>
      </c>
      <c r="N67" s="105" t="str">
        <f t="shared" si="7"/>
        <v/>
      </c>
    </row>
    <row r="68" spans="1:14" ht="13.8" x14ac:dyDescent="0.25">
      <c r="A68" s="33">
        <v>16</v>
      </c>
      <c r="B68" s="160"/>
      <c r="C68" s="200"/>
      <c r="D68" s="190"/>
      <c r="E68" s="190"/>
      <c r="F68" s="264"/>
      <c r="G68" s="195"/>
      <c r="H68" s="266"/>
      <c r="I68" s="57"/>
      <c r="J68" s="57"/>
      <c r="K68" s="58"/>
      <c r="L68" s="58"/>
      <c r="M68" s="156">
        <f t="shared" si="8"/>
        <v>0</v>
      </c>
      <c r="N68" s="105" t="str">
        <f t="shared" si="7"/>
        <v/>
      </c>
    </row>
    <row r="69" spans="1:14" ht="13.8" x14ac:dyDescent="0.25">
      <c r="A69" s="33">
        <v>17</v>
      </c>
      <c r="B69" s="160"/>
      <c r="C69" s="200"/>
      <c r="D69" s="190"/>
      <c r="E69" s="190"/>
      <c r="F69" s="264"/>
      <c r="G69" s="195"/>
      <c r="H69" s="266"/>
      <c r="I69" s="57"/>
      <c r="J69" s="57"/>
      <c r="K69" s="58"/>
      <c r="L69" s="58"/>
      <c r="M69" s="156">
        <f t="shared" si="8"/>
        <v>0</v>
      </c>
      <c r="N69" s="105" t="str">
        <f t="shared" si="7"/>
        <v/>
      </c>
    </row>
    <row r="70" spans="1:14" ht="13.8" x14ac:dyDescent="0.25">
      <c r="A70" s="33">
        <v>18</v>
      </c>
      <c r="B70" s="160"/>
      <c r="C70" s="200"/>
      <c r="D70" s="190"/>
      <c r="E70" s="190"/>
      <c r="F70" s="264"/>
      <c r="G70" s="195"/>
      <c r="H70" s="266"/>
      <c r="I70" s="57"/>
      <c r="J70" s="57"/>
      <c r="K70" s="58"/>
      <c r="L70" s="58"/>
      <c r="M70" s="156">
        <f t="shared" si="8"/>
        <v>0</v>
      </c>
      <c r="N70" s="105" t="str">
        <f t="shared" si="7"/>
        <v/>
      </c>
    </row>
    <row r="71" spans="1:14" ht="13.8" x14ac:dyDescent="0.25">
      <c r="A71" s="33">
        <v>19</v>
      </c>
      <c r="B71" s="160"/>
      <c r="C71" s="200"/>
      <c r="D71" s="190"/>
      <c r="E71" s="190"/>
      <c r="F71" s="264"/>
      <c r="G71" s="195"/>
      <c r="H71" s="266"/>
      <c r="I71" s="57"/>
      <c r="J71" s="57"/>
      <c r="K71" s="58"/>
      <c r="L71" s="58"/>
      <c r="M71" s="156">
        <f t="shared" si="8"/>
        <v>0</v>
      </c>
      <c r="N71" s="105" t="str">
        <f t="shared" si="7"/>
        <v/>
      </c>
    </row>
    <row r="72" spans="1:14" ht="13.8" x14ac:dyDescent="0.25">
      <c r="A72" s="33">
        <v>20</v>
      </c>
      <c r="B72" s="160"/>
      <c r="C72" s="200"/>
      <c r="D72" s="190"/>
      <c r="E72" s="190"/>
      <c r="F72" s="264"/>
      <c r="G72" s="195"/>
      <c r="H72" s="266"/>
      <c r="I72" s="57"/>
      <c r="J72" s="57"/>
      <c r="K72" s="58"/>
      <c r="L72" s="58"/>
      <c r="M72" s="156">
        <f t="shared" si="8"/>
        <v>0</v>
      </c>
      <c r="N72" s="105" t="str">
        <f t="shared" si="7"/>
        <v/>
      </c>
    </row>
    <row r="73" spans="1:14" ht="13.8" x14ac:dyDescent="0.25">
      <c r="A73" s="33">
        <v>21</v>
      </c>
      <c r="B73" s="160"/>
      <c r="C73" s="200"/>
      <c r="D73" s="190"/>
      <c r="E73" s="190"/>
      <c r="F73" s="264"/>
      <c r="G73" s="195"/>
      <c r="H73" s="266"/>
      <c r="I73" s="57"/>
      <c r="J73" s="57"/>
      <c r="K73" s="58"/>
      <c r="L73" s="58"/>
      <c r="M73" s="156">
        <f t="shared" si="8"/>
        <v>0</v>
      </c>
      <c r="N73" s="105" t="str">
        <f t="shared" si="7"/>
        <v/>
      </c>
    </row>
    <row r="74" spans="1:14" ht="13.8" x14ac:dyDescent="0.25">
      <c r="A74" s="33">
        <v>22</v>
      </c>
      <c r="B74" s="160"/>
      <c r="C74" s="200"/>
      <c r="D74" s="190"/>
      <c r="E74" s="190"/>
      <c r="F74" s="264"/>
      <c r="G74" s="195"/>
      <c r="H74" s="266"/>
      <c r="I74" s="57"/>
      <c r="J74" s="57"/>
      <c r="K74" s="58"/>
      <c r="L74" s="58"/>
      <c r="M74" s="156">
        <f t="shared" si="8"/>
        <v>0</v>
      </c>
      <c r="N74" s="105" t="str">
        <f t="shared" si="7"/>
        <v/>
      </c>
    </row>
    <row r="75" spans="1:14" ht="13.8" x14ac:dyDescent="0.25">
      <c r="A75" s="33">
        <v>23</v>
      </c>
      <c r="B75" s="160"/>
      <c r="C75" s="200"/>
      <c r="D75" s="190"/>
      <c r="E75" s="190"/>
      <c r="F75" s="264"/>
      <c r="G75" s="195"/>
      <c r="H75" s="266"/>
      <c r="I75" s="57"/>
      <c r="J75" s="57"/>
      <c r="K75" s="58"/>
      <c r="L75" s="58"/>
      <c r="M75" s="156">
        <f t="shared" si="8"/>
        <v>0</v>
      </c>
      <c r="N75" s="105" t="str">
        <f t="shared" si="7"/>
        <v/>
      </c>
    </row>
    <row r="76" spans="1:14" ht="13.8" x14ac:dyDescent="0.25">
      <c r="A76" s="33">
        <v>24</v>
      </c>
      <c r="B76" s="160"/>
      <c r="C76" s="200"/>
      <c r="D76" s="190"/>
      <c r="E76" s="190"/>
      <c r="F76" s="264"/>
      <c r="G76" s="195"/>
      <c r="H76" s="266"/>
      <c r="I76" s="57"/>
      <c r="J76" s="57"/>
      <c r="K76" s="58"/>
      <c r="L76" s="58"/>
      <c r="M76" s="156">
        <f t="shared" si="8"/>
        <v>0</v>
      </c>
      <c r="N76" s="105" t="str">
        <f t="shared" si="7"/>
        <v/>
      </c>
    </row>
    <row r="77" spans="1:14" ht="13.8" x14ac:dyDescent="0.25">
      <c r="A77" s="33">
        <v>25</v>
      </c>
      <c r="B77" s="160"/>
      <c r="C77" s="200"/>
      <c r="D77" s="190"/>
      <c r="E77" s="190"/>
      <c r="F77" s="264"/>
      <c r="G77" s="195"/>
      <c r="H77" s="266"/>
      <c r="I77" s="57"/>
      <c r="J77" s="57"/>
      <c r="K77" s="58"/>
      <c r="L77" s="58"/>
      <c r="M77" s="156">
        <f t="shared" si="8"/>
        <v>0</v>
      </c>
      <c r="N77" s="105" t="str">
        <f t="shared" si="7"/>
        <v/>
      </c>
    </row>
    <row r="78" spans="1:14" ht="13.8" x14ac:dyDescent="0.25">
      <c r="A78" s="33">
        <v>26</v>
      </c>
      <c r="B78" s="160"/>
      <c r="C78" s="200"/>
      <c r="D78" s="190"/>
      <c r="E78" s="190"/>
      <c r="F78" s="264"/>
      <c r="G78" s="195"/>
      <c r="H78" s="266"/>
      <c r="I78" s="57"/>
      <c r="J78" s="57"/>
      <c r="K78" s="58"/>
      <c r="L78" s="58"/>
      <c r="M78" s="156">
        <f t="shared" si="8"/>
        <v>0</v>
      </c>
      <c r="N78" s="105" t="str">
        <f t="shared" si="7"/>
        <v/>
      </c>
    </row>
    <row r="79" spans="1:14" ht="13.8" x14ac:dyDescent="0.25">
      <c r="A79" s="33">
        <v>27</v>
      </c>
      <c r="B79" s="160"/>
      <c r="C79" s="200"/>
      <c r="D79" s="190"/>
      <c r="E79" s="190"/>
      <c r="F79" s="264"/>
      <c r="G79" s="195"/>
      <c r="H79" s="266"/>
      <c r="I79" s="57"/>
      <c r="J79" s="57"/>
      <c r="K79" s="58"/>
      <c r="L79" s="58"/>
      <c r="M79" s="156">
        <f t="shared" si="8"/>
        <v>0</v>
      </c>
      <c r="N79" s="105" t="str">
        <f t="shared" si="7"/>
        <v/>
      </c>
    </row>
    <row r="80" spans="1:14" ht="13.8" x14ac:dyDescent="0.25">
      <c r="A80" s="33">
        <v>28</v>
      </c>
      <c r="B80" s="160"/>
      <c r="C80" s="200"/>
      <c r="D80" s="190"/>
      <c r="E80" s="190"/>
      <c r="F80" s="264"/>
      <c r="G80" s="195"/>
      <c r="H80" s="266"/>
      <c r="I80" s="57"/>
      <c r="J80" s="57"/>
      <c r="K80" s="58"/>
      <c r="L80" s="58"/>
      <c r="M80" s="156">
        <f t="shared" si="8"/>
        <v>0</v>
      </c>
      <c r="N80" s="105" t="str">
        <f t="shared" si="7"/>
        <v/>
      </c>
    </row>
    <row r="81" spans="1:14" ht="13.8" x14ac:dyDescent="0.25">
      <c r="A81" s="33">
        <v>29</v>
      </c>
      <c r="B81" s="160"/>
      <c r="C81" s="200"/>
      <c r="D81" s="190"/>
      <c r="E81" s="190"/>
      <c r="F81" s="264"/>
      <c r="G81" s="195"/>
      <c r="H81" s="266"/>
      <c r="I81" s="57"/>
      <c r="J81" s="57"/>
      <c r="K81" s="58"/>
      <c r="L81" s="58"/>
      <c r="M81" s="156">
        <f t="shared" si="8"/>
        <v>0</v>
      </c>
      <c r="N81" s="105" t="str">
        <f t="shared" si="7"/>
        <v/>
      </c>
    </row>
    <row r="82" spans="1:14" ht="13.8" x14ac:dyDescent="0.25">
      <c r="A82" s="33">
        <v>30</v>
      </c>
      <c r="B82" s="160"/>
      <c r="C82" s="200"/>
      <c r="D82" s="190"/>
      <c r="E82" s="190"/>
      <c r="F82" s="264"/>
      <c r="G82" s="195"/>
      <c r="H82" s="266"/>
      <c r="I82" s="57"/>
      <c r="J82" s="57"/>
      <c r="K82" s="58"/>
      <c r="L82" s="58"/>
      <c r="M82" s="156">
        <f t="shared" si="8"/>
        <v>0</v>
      </c>
      <c r="N82" s="105" t="str">
        <f t="shared" si="7"/>
        <v/>
      </c>
    </row>
    <row r="83" spans="1:14" ht="13.8" x14ac:dyDescent="0.25">
      <c r="A83" s="33">
        <v>31</v>
      </c>
      <c r="B83" s="160"/>
      <c r="C83" s="200"/>
      <c r="D83" s="190"/>
      <c r="E83" s="190"/>
      <c r="F83" s="264"/>
      <c r="G83" s="195"/>
      <c r="H83" s="266"/>
      <c r="I83" s="57"/>
      <c r="J83" s="57"/>
      <c r="K83" s="58"/>
      <c r="L83" s="58"/>
      <c r="M83" s="156">
        <f t="shared" si="8"/>
        <v>0</v>
      </c>
      <c r="N83" s="105" t="str">
        <f t="shared" si="7"/>
        <v/>
      </c>
    </row>
    <row r="84" spans="1:14" ht="13.8" x14ac:dyDescent="0.25">
      <c r="A84" s="33">
        <v>32</v>
      </c>
      <c r="B84" s="160"/>
      <c r="C84" s="200"/>
      <c r="D84" s="190"/>
      <c r="E84" s="190"/>
      <c r="F84" s="264"/>
      <c r="G84" s="195"/>
      <c r="H84" s="266"/>
      <c r="I84" s="57"/>
      <c r="J84" s="57"/>
      <c r="K84" s="58"/>
      <c r="L84" s="58"/>
      <c r="M84" s="156">
        <f t="shared" si="8"/>
        <v>0</v>
      </c>
      <c r="N84" s="105" t="str">
        <f t="shared" si="7"/>
        <v/>
      </c>
    </row>
    <row r="85" spans="1:14" ht="13.8" x14ac:dyDescent="0.25">
      <c r="A85" s="33">
        <v>33</v>
      </c>
      <c r="B85" s="160"/>
      <c r="C85" s="200"/>
      <c r="D85" s="190"/>
      <c r="E85" s="190"/>
      <c r="F85" s="264"/>
      <c r="G85" s="195"/>
      <c r="H85" s="266"/>
      <c r="I85" s="57"/>
      <c r="J85" s="57"/>
      <c r="K85" s="58"/>
      <c r="L85" s="58"/>
      <c r="M85" s="156">
        <f t="shared" si="8"/>
        <v>0</v>
      </c>
      <c r="N85" s="105" t="str">
        <f t="shared" si="7"/>
        <v/>
      </c>
    </row>
    <row r="86" spans="1:14" ht="13.8" x14ac:dyDescent="0.25">
      <c r="A86" s="33">
        <v>34</v>
      </c>
      <c r="B86" s="160"/>
      <c r="C86" s="200"/>
      <c r="D86" s="190"/>
      <c r="E86" s="190"/>
      <c r="F86" s="264"/>
      <c r="G86" s="195"/>
      <c r="H86" s="266"/>
      <c r="I86" s="57"/>
      <c r="J86" s="57"/>
      <c r="K86" s="58"/>
      <c r="L86" s="58"/>
      <c r="M86" s="156">
        <f t="shared" si="8"/>
        <v>0</v>
      </c>
      <c r="N86" s="105" t="str">
        <f t="shared" si="7"/>
        <v/>
      </c>
    </row>
    <row r="87" spans="1:14" ht="13.8" x14ac:dyDescent="0.25">
      <c r="A87" s="33">
        <v>35</v>
      </c>
      <c r="B87" s="160"/>
      <c r="C87" s="200"/>
      <c r="D87" s="190"/>
      <c r="E87" s="190"/>
      <c r="F87" s="264"/>
      <c r="G87" s="195"/>
      <c r="H87" s="266"/>
      <c r="I87" s="57"/>
      <c r="J87" s="57"/>
      <c r="K87" s="58"/>
      <c r="L87" s="58"/>
      <c r="M87" s="156">
        <f t="shared" si="8"/>
        <v>0</v>
      </c>
      <c r="N87" s="105" t="str">
        <f t="shared" si="7"/>
        <v/>
      </c>
    </row>
    <row r="88" spans="1:14" ht="13.8" x14ac:dyDescent="0.25">
      <c r="A88" s="33">
        <v>36</v>
      </c>
      <c r="B88" s="197"/>
      <c r="C88" s="200"/>
      <c r="D88" s="529"/>
      <c r="E88" s="529"/>
      <c r="F88" s="530"/>
      <c r="G88" s="195"/>
      <c r="H88" s="266"/>
      <c r="I88" s="57"/>
      <c r="J88" s="57"/>
      <c r="K88" s="57"/>
      <c r="L88" s="153"/>
      <c r="M88" s="156">
        <f t="shared" si="8"/>
        <v>0</v>
      </c>
      <c r="N88" s="105" t="str">
        <f t="shared" si="7"/>
        <v/>
      </c>
    </row>
    <row r="89" spans="1:14" ht="13.8" x14ac:dyDescent="0.25">
      <c r="A89" s="33">
        <v>37</v>
      </c>
      <c r="B89" s="197"/>
      <c r="C89" s="200"/>
      <c r="D89" s="529"/>
      <c r="E89" s="529"/>
      <c r="F89" s="530"/>
      <c r="G89" s="195"/>
      <c r="H89" s="266"/>
      <c r="I89" s="57"/>
      <c r="J89" s="57"/>
      <c r="K89" s="57"/>
      <c r="L89" s="153"/>
      <c r="M89" s="156">
        <f t="shared" si="8"/>
        <v>0</v>
      </c>
      <c r="N89" s="105" t="str">
        <f t="shared" si="7"/>
        <v/>
      </c>
    </row>
    <row r="90" spans="1:14" ht="13.8" x14ac:dyDescent="0.25">
      <c r="A90" s="33">
        <v>38</v>
      </c>
      <c r="B90" s="197"/>
      <c r="C90" s="200"/>
      <c r="D90" s="529"/>
      <c r="E90" s="529"/>
      <c r="F90" s="530"/>
      <c r="G90" s="195"/>
      <c r="H90" s="266"/>
      <c r="I90" s="57"/>
      <c r="J90" s="57"/>
      <c r="K90" s="57"/>
      <c r="L90" s="153"/>
      <c r="M90" s="156">
        <f t="shared" si="8"/>
        <v>0</v>
      </c>
      <c r="N90" s="105" t="str">
        <f t="shared" si="7"/>
        <v/>
      </c>
    </row>
    <row r="91" spans="1:14" ht="13.8" x14ac:dyDescent="0.25">
      <c r="A91" s="33">
        <v>39</v>
      </c>
      <c r="B91" s="197"/>
      <c r="C91" s="200"/>
      <c r="D91" s="529"/>
      <c r="E91" s="529"/>
      <c r="F91" s="530"/>
      <c r="G91" s="195"/>
      <c r="H91" s="266"/>
      <c r="I91" s="57"/>
      <c r="J91" s="57"/>
      <c r="K91" s="57"/>
      <c r="L91" s="153"/>
      <c r="M91" s="156">
        <f t="shared" si="8"/>
        <v>0</v>
      </c>
      <c r="N91" s="105" t="str">
        <f t="shared" si="7"/>
        <v/>
      </c>
    </row>
    <row r="92" spans="1:14" ht="14.4" thickBot="1" x14ac:dyDescent="0.3">
      <c r="A92" s="33">
        <v>40</v>
      </c>
      <c r="B92" s="198"/>
      <c r="C92" s="201"/>
      <c r="D92" s="531"/>
      <c r="E92" s="531"/>
      <c r="F92" s="532"/>
      <c r="G92" s="198"/>
      <c r="H92" s="267"/>
      <c r="I92" s="59"/>
      <c r="J92" s="59"/>
      <c r="K92" s="60"/>
      <c r="L92" s="60"/>
      <c r="M92" s="157">
        <f t="shared" si="8"/>
        <v>0</v>
      </c>
      <c r="N92" s="105" t="str">
        <f t="shared" si="7"/>
        <v/>
      </c>
    </row>
    <row r="93" spans="1:14" ht="13.2" customHeight="1" thickBot="1" x14ac:dyDescent="0.3">
      <c r="A93" s="10"/>
      <c r="B93" s="10"/>
      <c r="C93" s="10"/>
      <c r="D93" s="10"/>
      <c r="E93" s="10"/>
      <c r="F93" s="10"/>
      <c r="G93" s="10"/>
      <c r="H93" s="10"/>
      <c r="I93" s="4"/>
      <c r="J93" s="10"/>
      <c r="K93" s="10"/>
      <c r="L93" s="10"/>
      <c r="M93" s="31">
        <f>SUM(M53:M92)</f>
        <v>0</v>
      </c>
      <c r="N93" s="105"/>
    </row>
    <row r="94" spans="1:14" ht="13.2" customHeight="1" x14ac:dyDescent="0.25">
      <c r="A94" s="10"/>
      <c r="B94" s="10"/>
      <c r="C94" s="10"/>
      <c r="D94" s="10"/>
      <c r="E94" s="10"/>
      <c r="F94" s="10"/>
      <c r="G94" s="10"/>
      <c r="H94" s="10"/>
      <c r="I94" s="4"/>
      <c r="J94" s="10"/>
      <c r="K94" s="10"/>
      <c r="L94" s="10"/>
      <c r="M94" s="10"/>
      <c r="N94" s="4"/>
    </row>
    <row r="95" spans="1:14" ht="13.2" customHeight="1" x14ac:dyDescent="0.25">
      <c r="A95" s="10"/>
      <c r="B95" s="10"/>
      <c r="C95" s="10"/>
      <c r="D95" s="10"/>
      <c r="E95" s="10"/>
      <c r="F95" s="10"/>
      <c r="G95" s="10"/>
      <c r="H95" s="10"/>
      <c r="I95" s="4"/>
      <c r="J95" s="10"/>
      <c r="K95" s="10"/>
      <c r="L95" s="10"/>
      <c r="M95" s="10"/>
      <c r="N95" s="4"/>
    </row>
    <row r="96" spans="1:14" ht="13.2" customHeight="1" x14ac:dyDescent="0.25">
      <c r="A96" s="10" t="s">
        <v>56</v>
      </c>
      <c r="B96" s="10"/>
      <c r="C96" s="10"/>
      <c r="D96" s="10"/>
      <c r="E96" s="10"/>
      <c r="F96" s="10"/>
      <c r="G96" s="10"/>
      <c r="H96" s="10"/>
      <c r="I96" s="4"/>
      <c r="J96" s="10"/>
      <c r="K96" s="10"/>
      <c r="L96" s="10"/>
      <c r="M96" s="10"/>
      <c r="N96" s="4"/>
    </row>
    <row r="97" spans="1:14" ht="13.2" customHeight="1" thickBot="1" x14ac:dyDescent="0.3">
      <c r="A97" s="10"/>
      <c r="B97" s="10"/>
      <c r="C97" s="10"/>
      <c r="D97" s="10"/>
      <c r="E97" s="10"/>
      <c r="F97" s="10"/>
      <c r="G97" s="10"/>
      <c r="H97" s="10"/>
      <c r="I97" s="10"/>
      <c r="J97" s="10"/>
      <c r="K97" s="10"/>
      <c r="L97" s="10"/>
      <c r="M97" s="10"/>
      <c r="N97" s="4"/>
    </row>
    <row r="98" spans="1:14" ht="31.2" customHeight="1" thickBot="1" x14ac:dyDescent="0.3">
      <c r="A98" s="140" t="s">
        <v>0</v>
      </c>
      <c r="B98" s="568" t="s">
        <v>13</v>
      </c>
      <c r="C98" s="569"/>
      <c r="D98" s="569"/>
      <c r="E98" s="570"/>
      <c r="F98" s="141"/>
      <c r="G98" s="139"/>
      <c r="H98" s="139"/>
      <c r="I98" s="139"/>
      <c r="J98" s="139"/>
      <c r="K98" s="139"/>
      <c r="L98" s="142"/>
      <c r="M98" s="53" t="s">
        <v>53</v>
      </c>
      <c r="N98" s="105"/>
    </row>
    <row r="99" spans="1:14" ht="13.2" customHeight="1" x14ac:dyDescent="0.25">
      <c r="A99" s="33">
        <v>1</v>
      </c>
      <c r="B99" s="558" t="str">
        <f>Aanvrager!$B9</f>
        <v>[ vul deelnemende organisatie 1 in ]</v>
      </c>
      <c r="C99" s="559"/>
      <c r="D99" s="559"/>
      <c r="E99" s="560"/>
      <c r="F99" s="61"/>
      <c r="G99" s="58"/>
      <c r="H99" s="58"/>
      <c r="I99" s="58"/>
      <c r="J99" s="58"/>
      <c r="K99" s="58"/>
      <c r="L99" s="52"/>
      <c r="M99" s="54">
        <f t="shared" ref="M99:M127" si="9">SUMIFS($M$7:$M$46,$B$7:$B$46,B99)+SUMIFS($M$53:$M$92,$B$53:$B$92,B99)</f>
        <v>0</v>
      </c>
      <c r="N99" s="105"/>
    </row>
    <row r="100" spans="1:14" ht="13.2" customHeight="1" x14ac:dyDescent="0.25">
      <c r="A100" s="33">
        <v>2</v>
      </c>
      <c r="B100" s="558" t="str">
        <f>Aanvrager!$B10</f>
        <v>[ vul deelnemende organisatie 2 in ]</v>
      </c>
      <c r="C100" s="559"/>
      <c r="D100" s="559"/>
      <c r="E100" s="560"/>
      <c r="F100" s="61"/>
      <c r="G100" s="58"/>
      <c r="H100" s="58"/>
      <c r="I100" s="58"/>
      <c r="J100" s="58"/>
      <c r="K100" s="58"/>
      <c r="L100" s="52"/>
      <c r="M100" s="54">
        <f t="shared" si="9"/>
        <v>0</v>
      </c>
      <c r="N100" s="105"/>
    </row>
    <row r="101" spans="1:14" ht="13.2" customHeight="1" x14ac:dyDescent="0.25">
      <c r="A101" s="33">
        <v>3</v>
      </c>
      <c r="B101" s="558" t="str">
        <f>Aanvrager!$B11</f>
        <v>[ vul deelnemende organisatie 3 in ]</v>
      </c>
      <c r="C101" s="559"/>
      <c r="D101" s="559"/>
      <c r="E101" s="560"/>
      <c r="F101" s="61"/>
      <c r="G101" s="58"/>
      <c r="H101" s="58"/>
      <c r="I101" s="58"/>
      <c r="J101" s="58"/>
      <c r="K101" s="58"/>
      <c r="L101" s="52"/>
      <c r="M101" s="54">
        <f t="shared" si="9"/>
        <v>0</v>
      </c>
      <c r="N101" s="105"/>
    </row>
    <row r="102" spans="1:14" ht="13.2" customHeight="1" x14ac:dyDescent="0.25">
      <c r="A102" s="33">
        <v>4</v>
      </c>
      <c r="B102" s="558" t="str">
        <f>Aanvrager!$B12</f>
        <v>[ vul deelnemende organisatie 4 in ]</v>
      </c>
      <c r="C102" s="559"/>
      <c r="D102" s="559"/>
      <c r="E102" s="560"/>
      <c r="F102" s="61"/>
      <c r="G102" s="58"/>
      <c r="H102" s="58"/>
      <c r="I102" s="58"/>
      <c r="J102" s="58"/>
      <c r="K102" s="58"/>
      <c r="L102" s="52"/>
      <c r="M102" s="54">
        <f t="shared" si="9"/>
        <v>0</v>
      </c>
      <c r="N102" s="105"/>
    </row>
    <row r="103" spans="1:14" ht="13.2" customHeight="1" x14ac:dyDescent="0.25">
      <c r="A103" s="33">
        <v>5</v>
      </c>
      <c r="B103" s="558" t="str">
        <f>Aanvrager!$B13</f>
        <v>[ vul deelnemende organisatie 5 in ]</v>
      </c>
      <c r="C103" s="559"/>
      <c r="D103" s="559"/>
      <c r="E103" s="560"/>
      <c r="F103" s="61"/>
      <c r="G103" s="58"/>
      <c r="H103" s="58"/>
      <c r="I103" s="58"/>
      <c r="J103" s="58"/>
      <c r="K103" s="58"/>
      <c r="L103" s="52"/>
      <c r="M103" s="54">
        <f t="shared" si="9"/>
        <v>0</v>
      </c>
      <c r="N103" s="105"/>
    </row>
    <row r="104" spans="1:14" ht="13.2" customHeight="1" x14ac:dyDescent="0.25">
      <c r="A104" s="33">
        <v>6</v>
      </c>
      <c r="B104" s="558" t="str">
        <f>Aanvrager!$B14</f>
        <v>[ vul deelnemende organisatie 6 in ]</v>
      </c>
      <c r="C104" s="559"/>
      <c r="D104" s="559"/>
      <c r="E104" s="560"/>
      <c r="F104" s="61"/>
      <c r="G104" s="58"/>
      <c r="H104" s="58"/>
      <c r="I104" s="58"/>
      <c r="J104" s="58"/>
      <c r="K104" s="58"/>
      <c r="L104" s="52"/>
      <c r="M104" s="54">
        <f t="shared" si="9"/>
        <v>0</v>
      </c>
      <c r="N104" s="105"/>
    </row>
    <row r="105" spans="1:14" ht="13.2" customHeight="1" x14ac:dyDescent="0.25">
      <c r="A105" s="33">
        <v>7</v>
      </c>
      <c r="B105" s="558" t="str">
        <f>Aanvrager!$B15</f>
        <v>[ vul deelnemende organisatie 7 in ]</v>
      </c>
      <c r="C105" s="559"/>
      <c r="D105" s="559"/>
      <c r="E105" s="560"/>
      <c r="F105" s="61"/>
      <c r="G105" s="58"/>
      <c r="H105" s="58"/>
      <c r="I105" s="58"/>
      <c r="J105" s="58"/>
      <c r="K105" s="58"/>
      <c r="L105" s="52"/>
      <c r="M105" s="54">
        <f t="shared" si="9"/>
        <v>0</v>
      </c>
      <c r="N105" s="105"/>
    </row>
    <row r="106" spans="1:14" ht="13.2" customHeight="1" x14ac:dyDescent="0.25">
      <c r="A106" s="33">
        <v>8</v>
      </c>
      <c r="B106" s="558" t="str">
        <f>Aanvrager!$B16</f>
        <v>[ vul deelnemende organisatie 8 in ]</v>
      </c>
      <c r="C106" s="559"/>
      <c r="D106" s="559"/>
      <c r="E106" s="560"/>
      <c r="F106" s="61"/>
      <c r="G106" s="58"/>
      <c r="H106" s="58"/>
      <c r="I106" s="58"/>
      <c r="J106" s="58"/>
      <c r="K106" s="58"/>
      <c r="L106" s="52"/>
      <c r="M106" s="54">
        <f t="shared" si="9"/>
        <v>0</v>
      </c>
      <c r="N106" s="105"/>
    </row>
    <row r="107" spans="1:14" ht="13.2" customHeight="1" x14ac:dyDescent="0.25">
      <c r="A107" s="33">
        <v>9</v>
      </c>
      <c r="B107" s="558" t="str">
        <f>Aanvrager!$B17</f>
        <v>[ vul deelnemende organisatie 9 in ]</v>
      </c>
      <c r="C107" s="559"/>
      <c r="D107" s="559"/>
      <c r="E107" s="560"/>
      <c r="F107" s="61"/>
      <c r="G107" s="58"/>
      <c r="H107" s="58"/>
      <c r="I107" s="58"/>
      <c r="J107" s="58"/>
      <c r="K107" s="58"/>
      <c r="L107" s="52"/>
      <c r="M107" s="54">
        <f t="shared" si="9"/>
        <v>0</v>
      </c>
      <c r="N107" s="105"/>
    </row>
    <row r="108" spans="1:14" ht="13.2" customHeight="1" x14ac:dyDescent="0.25">
      <c r="A108" s="33">
        <v>10</v>
      </c>
      <c r="B108" s="558" t="str">
        <f>Aanvrager!$B18</f>
        <v>[ vul deelnemende organisatie 10 in ]</v>
      </c>
      <c r="C108" s="559"/>
      <c r="D108" s="559"/>
      <c r="E108" s="560"/>
      <c r="F108" s="61"/>
      <c r="G108" s="58"/>
      <c r="H108" s="58"/>
      <c r="I108" s="58"/>
      <c r="J108" s="58"/>
      <c r="K108" s="58"/>
      <c r="L108" s="52"/>
      <c r="M108" s="54">
        <f t="shared" si="9"/>
        <v>0</v>
      </c>
      <c r="N108" s="105"/>
    </row>
    <row r="109" spans="1:14" ht="13.2" customHeight="1" x14ac:dyDescent="0.25">
      <c r="A109" s="33">
        <v>11</v>
      </c>
      <c r="B109" s="558" t="str">
        <f>Aanvrager!$B19</f>
        <v>[ vul deelnemende organisatie 11 in ]</v>
      </c>
      <c r="C109" s="559"/>
      <c r="D109" s="559"/>
      <c r="E109" s="560"/>
      <c r="F109" s="61"/>
      <c r="G109" s="58"/>
      <c r="H109" s="58"/>
      <c r="I109" s="58"/>
      <c r="J109" s="58"/>
      <c r="K109" s="58"/>
      <c r="L109" s="52"/>
      <c r="M109" s="54">
        <f t="shared" si="9"/>
        <v>0</v>
      </c>
      <c r="N109" s="105"/>
    </row>
    <row r="110" spans="1:14" ht="13.2" customHeight="1" x14ac:dyDescent="0.25">
      <c r="A110" s="33">
        <v>12</v>
      </c>
      <c r="B110" s="558" t="str">
        <f>Aanvrager!$B20</f>
        <v>[ vul deelnemende organisatie 12 in ]</v>
      </c>
      <c r="C110" s="559"/>
      <c r="D110" s="559"/>
      <c r="E110" s="560"/>
      <c r="F110" s="61"/>
      <c r="G110" s="58"/>
      <c r="H110" s="58"/>
      <c r="I110" s="58"/>
      <c r="J110" s="58"/>
      <c r="K110" s="58"/>
      <c r="L110" s="52"/>
      <c r="M110" s="54">
        <f t="shared" si="9"/>
        <v>0</v>
      </c>
      <c r="N110" s="105"/>
    </row>
    <row r="111" spans="1:14" ht="13.2" customHeight="1" x14ac:dyDescent="0.25">
      <c r="A111" s="33">
        <v>13</v>
      </c>
      <c r="B111" s="558" t="str">
        <f>Aanvrager!$B21</f>
        <v>[ vul deelnemende organisatie 13 in ]</v>
      </c>
      <c r="C111" s="559"/>
      <c r="D111" s="559"/>
      <c r="E111" s="560"/>
      <c r="F111" s="61"/>
      <c r="G111" s="58"/>
      <c r="H111" s="58"/>
      <c r="I111" s="58"/>
      <c r="J111" s="58"/>
      <c r="K111" s="58"/>
      <c r="L111" s="52"/>
      <c r="M111" s="54">
        <f t="shared" si="9"/>
        <v>0</v>
      </c>
      <c r="N111" s="105"/>
    </row>
    <row r="112" spans="1:14" ht="13.2" customHeight="1" x14ac:dyDescent="0.25">
      <c r="A112" s="33">
        <v>14</v>
      </c>
      <c r="B112" s="558" t="str">
        <f>Aanvrager!$B22</f>
        <v>[ vul deelnemende organisatie 14 in ]</v>
      </c>
      <c r="C112" s="559"/>
      <c r="D112" s="559"/>
      <c r="E112" s="560"/>
      <c r="F112" s="61"/>
      <c r="G112" s="58"/>
      <c r="H112" s="58"/>
      <c r="I112" s="58"/>
      <c r="J112" s="58"/>
      <c r="K112" s="58"/>
      <c r="L112" s="52"/>
      <c r="M112" s="54">
        <f t="shared" si="9"/>
        <v>0</v>
      </c>
      <c r="N112" s="105"/>
    </row>
    <row r="113" spans="1:14" ht="13.2" customHeight="1" x14ac:dyDescent="0.25">
      <c r="A113" s="33">
        <v>15</v>
      </c>
      <c r="B113" s="558" t="str">
        <f>Aanvrager!$B23</f>
        <v>[ vul deelnemende organisatie 15 in ]</v>
      </c>
      <c r="C113" s="559"/>
      <c r="D113" s="559"/>
      <c r="E113" s="560"/>
      <c r="F113" s="61"/>
      <c r="G113" s="58"/>
      <c r="H113" s="58"/>
      <c r="I113" s="58"/>
      <c r="J113" s="58"/>
      <c r="K113" s="58"/>
      <c r="L113" s="52"/>
      <c r="M113" s="54">
        <f t="shared" si="9"/>
        <v>0</v>
      </c>
      <c r="N113" s="105"/>
    </row>
    <row r="114" spans="1:14" ht="13.2" customHeight="1" x14ac:dyDescent="0.25">
      <c r="A114" s="33">
        <v>16</v>
      </c>
      <c r="B114" s="558" t="str">
        <f>Aanvrager!$B24</f>
        <v>[ vul deelnemende organisatie 16 in ]</v>
      </c>
      <c r="C114" s="559"/>
      <c r="D114" s="559"/>
      <c r="E114" s="560"/>
      <c r="F114" s="61"/>
      <c r="G114" s="58"/>
      <c r="H114" s="58"/>
      <c r="I114" s="58"/>
      <c r="J114" s="58"/>
      <c r="K114" s="58"/>
      <c r="L114" s="52"/>
      <c r="M114" s="54">
        <f t="shared" si="9"/>
        <v>0</v>
      </c>
      <c r="N114" s="105"/>
    </row>
    <row r="115" spans="1:14" ht="13.2" customHeight="1" x14ac:dyDescent="0.25">
      <c r="A115" s="33">
        <v>17</v>
      </c>
      <c r="B115" s="558" t="str">
        <f>Aanvrager!$B25</f>
        <v>[ vul deelnemende organisatie 17 in ]</v>
      </c>
      <c r="C115" s="559"/>
      <c r="D115" s="559"/>
      <c r="E115" s="560"/>
      <c r="F115" s="61"/>
      <c r="G115" s="58"/>
      <c r="H115" s="58"/>
      <c r="I115" s="58"/>
      <c r="J115" s="58"/>
      <c r="K115" s="58"/>
      <c r="L115" s="52"/>
      <c r="M115" s="54">
        <f>SUMIFS($M$7:$M$46,$B$7:$B$46,B115)+SUMIFS($M$53:$M$92,$B$53:$B$92,B115)</f>
        <v>0</v>
      </c>
      <c r="N115" s="105"/>
    </row>
    <row r="116" spans="1:14" ht="13.2" customHeight="1" x14ac:dyDescent="0.25">
      <c r="A116" s="33">
        <v>18</v>
      </c>
      <c r="B116" s="558" t="str">
        <f>Aanvrager!$B26</f>
        <v>[ vul deelnemende organisatie 18 in ]</v>
      </c>
      <c r="C116" s="559"/>
      <c r="D116" s="559"/>
      <c r="E116" s="560"/>
      <c r="F116" s="61"/>
      <c r="G116" s="58"/>
      <c r="H116" s="58"/>
      <c r="I116" s="58"/>
      <c r="J116" s="58"/>
      <c r="K116" s="58"/>
      <c r="L116" s="52"/>
      <c r="M116" s="54">
        <f t="shared" si="9"/>
        <v>0</v>
      </c>
      <c r="N116" s="105"/>
    </row>
    <row r="117" spans="1:14" ht="13.2" customHeight="1" x14ac:dyDescent="0.25">
      <c r="A117" s="33">
        <v>19</v>
      </c>
      <c r="B117" s="558" t="str">
        <f>Aanvrager!$B27</f>
        <v>[ vul deelnemende organisatie 19 in ]</v>
      </c>
      <c r="C117" s="559"/>
      <c r="D117" s="559"/>
      <c r="E117" s="560"/>
      <c r="F117" s="61"/>
      <c r="G117" s="58"/>
      <c r="H117" s="58"/>
      <c r="I117" s="58"/>
      <c r="J117" s="58"/>
      <c r="K117" s="58"/>
      <c r="L117" s="52"/>
      <c r="M117" s="54">
        <f t="shared" si="9"/>
        <v>0</v>
      </c>
      <c r="N117" s="105"/>
    </row>
    <row r="118" spans="1:14" ht="13.2" customHeight="1" x14ac:dyDescent="0.25">
      <c r="A118" s="33">
        <v>20</v>
      </c>
      <c r="B118" s="558" t="str">
        <f>Aanvrager!$B28</f>
        <v>[ vul deelnemende organisatie 20 in ]</v>
      </c>
      <c r="C118" s="559"/>
      <c r="D118" s="559"/>
      <c r="E118" s="560"/>
      <c r="F118" s="61"/>
      <c r="G118" s="58"/>
      <c r="H118" s="58"/>
      <c r="I118" s="58"/>
      <c r="J118" s="58"/>
      <c r="K118" s="58"/>
      <c r="L118" s="52"/>
      <c r="M118" s="54">
        <f t="shared" si="9"/>
        <v>0</v>
      </c>
      <c r="N118" s="105"/>
    </row>
    <row r="119" spans="1:14" ht="13.2" customHeight="1" x14ac:dyDescent="0.25">
      <c r="A119" s="33">
        <v>21</v>
      </c>
      <c r="B119" s="558" t="str">
        <f>Aanvrager!$B29</f>
        <v>[ vul deelnemende organisatie 21 in ]</v>
      </c>
      <c r="C119" s="559"/>
      <c r="D119" s="559"/>
      <c r="E119" s="560"/>
      <c r="F119" s="61"/>
      <c r="G119" s="58"/>
      <c r="H119" s="58"/>
      <c r="I119" s="58"/>
      <c r="J119" s="58"/>
      <c r="K119" s="58"/>
      <c r="L119" s="52"/>
      <c r="M119" s="54">
        <f t="shared" si="9"/>
        <v>0</v>
      </c>
      <c r="N119" s="105"/>
    </row>
    <row r="120" spans="1:14" ht="13.2" customHeight="1" x14ac:dyDescent="0.25">
      <c r="A120" s="33">
        <v>22</v>
      </c>
      <c r="B120" s="558" t="str">
        <f>Aanvrager!$B30</f>
        <v>[ vul deelnemende organisatie 22 in ]</v>
      </c>
      <c r="C120" s="559"/>
      <c r="D120" s="559"/>
      <c r="E120" s="560"/>
      <c r="F120" s="61"/>
      <c r="G120" s="58"/>
      <c r="H120" s="58"/>
      <c r="I120" s="58"/>
      <c r="J120" s="58"/>
      <c r="K120" s="58"/>
      <c r="L120" s="52"/>
      <c r="M120" s="54">
        <f t="shared" si="9"/>
        <v>0</v>
      </c>
      <c r="N120" s="105"/>
    </row>
    <row r="121" spans="1:14" ht="13.2" customHeight="1" x14ac:dyDescent="0.25">
      <c r="A121" s="33">
        <v>23</v>
      </c>
      <c r="B121" s="558" t="str">
        <f>Aanvrager!$B31</f>
        <v>[ vul deelnemende organisatie 23 in ]</v>
      </c>
      <c r="C121" s="559"/>
      <c r="D121" s="559"/>
      <c r="E121" s="560"/>
      <c r="F121" s="61"/>
      <c r="G121" s="58"/>
      <c r="H121" s="58"/>
      <c r="I121" s="58"/>
      <c r="J121" s="58"/>
      <c r="K121" s="58"/>
      <c r="L121" s="52"/>
      <c r="M121" s="54">
        <f t="shared" si="9"/>
        <v>0</v>
      </c>
      <c r="N121" s="105"/>
    </row>
    <row r="122" spans="1:14" ht="13.2" customHeight="1" x14ac:dyDescent="0.25">
      <c r="A122" s="33">
        <v>24</v>
      </c>
      <c r="B122" s="558" t="str">
        <f>Aanvrager!$B32</f>
        <v>[ vul deelnemende organisatie 24 in ]</v>
      </c>
      <c r="C122" s="559"/>
      <c r="D122" s="559"/>
      <c r="E122" s="560"/>
      <c r="F122" s="61"/>
      <c r="G122" s="58"/>
      <c r="H122" s="58"/>
      <c r="I122" s="58"/>
      <c r="J122" s="58"/>
      <c r="K122" s="58"/>
      <c r="L122" s="52"/>
      <c r="M122" s="54">
        <f t="shared" si="9"/>
        <v>0</v>
      </c>
      <c r="N122" s="105"/>
    </row>
    <row r="123" spans="1:14" ht="13.2" customHeight="1" x14ac:dyDescent="0.25">
      <c r="A123" s="33">
        <v>25</v>
      </c>
      <c r="B123" s="558" t="str">
        <f>Aanvrager!$B33</f>
        <v>[ vul deelnemende organisatie 25 in ]</v>
      </c>
      <c r="C123" s="559"/>
      <c r="D123" s="559"/>
      <c r="E123" s="560"/>
      <c r="F123" s="61"/>
      <c r="G123" s="58"/>
      <c r="H123" s="58"/>
      <c r="I123" s="58"/>
      <c r="J123" s="58"/>
      <c r="K123" s="58"/>
      <c r="L123" s="52"/>
      <c r="M123" s="54">
        <f t="shared" si="9"/>
        <v>0</v>
      </c>
      <c r="N123" s="105"/>
    </row>
    <row r="124" spans="1:14" ht="13.2" customHeight="1" x14ac:dyDescent="0.25">
      <c r="A124" s="33">
        <v>26</v>
      </c>
      <c r="B124" s="558" t="str">
        <f>Aanvrager!$B34</f>
        <v>[ vul deelnemende organisatie 26 in ]</v>
      </c>
      <c r="C124" s="559"/>
      <c r="D124" s="559"/>
      <c r="E124" s="560"/>
      <c r="F124" s="61"/>
      <c r="G124" s="58"/>
      <c r="H124" s="58"/>
      <c r="I124" s="58"/>
      <c r="J124" s="58"/>
      <c r="K124" s="58"/>
      <c r="L124" s="52"/>
      <c r="M124" s="54">
        <f t="shared" si="9"/>
        <v>0</v>
      </c>
      <c r="N124" s="105"/>
    </row>
    <row r="125" spans="1:14" ht="13.2" customHeight="1" x14ac:dyDescent="0.25">
      <c r="A125" s="33">
        <v>27</v>
      </c>
      <c r="B125" s="558" t="str">
        <f>Aanvrager!$B35</f>
        <v>[ vul deelnemende organisatie 27 in ]</v>
      </c>
      <c r="C125" s="559"/>
      <c r="D125" s="559"/>
      <c r="E125" s="560"/>
      <c r="F125" s="61"/>
      <c r="G125" s="58"/>
      <c r="H125" s="58"/>
      <c r="I125" s="58"/>
      <c r="J125" s="58"/>
      <c r="K125" s="58"/>
      <c r="L125" s="52"/>
      <c r="M125" s="54">
        <f t="shared" si="9"/>
        <v>0</v>
      </c>
      <c r="N125" s="105"/>
    </row>
    <row r="126" spans="1:14" ht="13.2" customHeight="1" x14ac:dyDescent="0.25">
      <c r="A126" s="33">
        <v>28</v>
      </c>
      <c r="B126" s="558" t="str">
        <f>Aanvrager!$B36</f>
        <v>[ vul deelnemende organisatie 28 in ]</v>
      </c>
      <c r="C126" s="559"/>
      <c r="D126" s="559"/>
      <c r="E126" s="560"/>
      <c r="F126" s="61"/>
      <c r="G126" s="58"/>
      <c r="H126" s="58"/>
      <c r="I126" s="58"/>
      <c r="J126" s="58"/>
      <c r="K126" s="58"/>
      <c r="L126" s="52"/>
      <c r="M126" s="54">
        <f t="shared" si="9"/>
        <v>0</v>
      </c>
      <c r="N126" s="105"/>
    </row>
    <row r="127" spans="1:14" ht="13.2" customHeight="1" x14ac:dyDescent="0.25">
      <c r="A127" s="33">
        <v>29</v>
      </c>
      <c r="B127" s="558" t="str">
        <f>Aanvrager!$B37</f>
        <v>[ vul deelnemende organisatie 29 in ]</v>
      </c>
      <c r="C127" s="559"/>
      <c r="D127" s="559"/>
      <c r="E127" s="560"/>
      <c r="F127" s="61"/>
      <c r="G127" s="58"/>
      <c r="H127" s="58"/>
      <c r="I127" s="58"/>
      <c r="J127" s="58"/>
      <c r="K127" s="58"/>
      <c r="L127" s="52"/>
      <c r="M127" s="54">
        <f t="shared" si="9"/>
        <v>0</v>
      </c>
      <c r="N127" s="105"/>
    </row>
    <row r="128" spans="1:14" ht="13.2" customHeight="1" thickBot="1" x14ac:dyDescent="0.3">
      <c r="A128" s="162">
        <v>30</v>
      </c>
      <c r="B128" s="584" t="str">
        <f>Aanvrager!$B38</f>
        <v>[ vul deelnemende organisatie 30 in ]</v>
      </c>
      <c r="C128" s="585"/>
      <c r="D128" s="585"/>
      <c r="E128" s="586"/>
      <c r="F128" s="62"/>
      <c r="G128" s="60"/>
      <c r="H128" s="60"/>
      <c r="I128" s="60"/>
      <c r="J128" s="60"/>
      <c r="K128" s="60"/>
      <c r="L128" s="51"/>
      <c r="M128" s="54">
        <f>SUMIFS($M$7:$M$46,$B$7:$B$46,B128)+SUMIFS($M$53:$M$92,$B$53:$B$92,B128)</f>
        <v>0</v>
      </c>
      <c r="N128" s="105"/>
    </row>
    <row r="129" spans="1:14" ht="13.2" customHeight="1" thickBot="1" x14ac:dyDescent="0.3">
      <c r="A129" s="10"/>
      <c r="B129" s="10"/>
      <c r="C129" s="10"/>
      <c r="D129" s="10"/>
      <c r="E129" s="10"/>
      <c r="F129" s="10"/>
      <c r="G129" s="10"/>
      <c r="H129" s="10"/>
      <c r="I129" s="10"/>
      <c r="J129" s="10"/>
      <c r="K129" s="10"/>
      <c r="L129" s="10"/>
      <c r="M129" s="56">
        <f>SUM(M99:M128)</f>
        <v>0</v>
      </c>
      <c r="N129" s="105"/>
    </row>
    <row r="130" spans="1:14" ht="13.8" x14ac:dyDescent="0.25">
      <c r="A130" s="10"/>
      <c r="B130" s="10"/>
      <c r="C130" s="10"/>
      <c r="D130" s="10"/>
      <c r="E130" s="10"/>
      <c r="F130" s="10"/>
      <c r="G130" s="10"/>
      <c r="H130" s="10"/>
      <c r="I130" s="10"/>
      <c r="J130" s="10"/>
      <c r="K130" s="10"/>
      <c r="L130" s="10"/>
      <c r="M130" s="10"/>
      <c r="N130" s="4"/>
    </row>
    <row r="131" spans="1:14" ht="25.2" customHeight="1" thickBot="1" x14ac:dyDescent="0.3">
      <c r="A131" s="64" t="s">
        <v>181</v>
      </c>
      <c r="B131" s="10"/>
      <c r="C131" s="10"/>
      <c r="D131" s="10"/>
      <c r="E131" s="10"/>
      <c r="F131" s="10"/>
      <c r="G131" s="10"/>
      <c r="H131" s="10"/>
      <c r="I131" s="10"/>
      <c r="J131" s="10"/>
      <c r="K131" s="10"/>
      <c r="L131" s="10"/>
      <c r="M131" s="10"/>
      <c r="N131" s="4"/>
    </row>
    <row r="132" spans="1:14" ht="39.6" x14ac:dyDescent="0.25">
      <c r="A132" s="126" t="s">
        <v>0</v>
      </c>
      <c r="B132" s="225" t="s">
        <v>13</v>
      </c>
      <c r="C132" s="542" t="s">
        <v>93</v>
      </c>
      <c r="D132" s="543"/>
      <c r="E132" s="226" t="s">
        <v>108</v>
      </c>
      <c r="F132" s="229" t="s">
        <v>94</v>
      </c>
      <c r="G132" s="226" t="s">
        <v>109</v>
      </c>
      <c r="H132" s="230" t="s">
        <v>95</v>
      </c>
      <c r="I132" s="231" t="s">
        <v>96</v>
      </c>
      <c r="J132" s="230" t="s">
        <v>97</v>
      </c>
      <c r="K132" s="231" t="s">
        <v>98</v>
      </c>
      <c r="L132" s="230" t="s">
        <v>99</v>
      </c>
      <c r="M132" s="232" t="s">
        <v>100</v>
      </c>
      <c r="N132" s="105"/>
    </row>
    <row r="133" spans="1:14" ht="13.8" x14ac:dyDescent="0.25">
      <c r="A133" s="120">
        <v>1</v>
      </c>
      <c r="B133" s="197"/>
      <c r="C133" s="533"/>
      <c r="D133" s="534"/>
      <c r="E133" s="227"/>
      <c r="F133" s="268"/>
      <c r="G133" s="269"/>
      <c r="H133" s="270"/>
      <c r="I133" s="269"/>
      <c r="J133" s="268"/>
      <c r="K133" s="269"/>
      <c r="L133" s="268"/>
      <c r="M133" s="233">
        <f>H133+I133+J133+K133+L133</f>
        <v>0</v>
      </c>
      <c r="N133" s="105"/>
    </row>
    <row r="134" spans="1:14" ht="13.8" x14ac:dyDescent="0.25">
      <c r="A134" s="120">
        <v>2</v>
      </c>
      <c r="B134" s="197"/>
      <c r="C134" s="533"/>
      <c r="D134" s="534"/>
      <c r="E134" s="227"/>
      <c r="F134" s="268"/>
      <c r="G134" s="269"/>
      <c r="H134" s="270"/>
      <c r="I134" s="269"/>
      <c r="J134" s="268"/>
      <c r="K134" s="269"/>
      <c r="L134" s="268"/>
      <c r="M134" s="233">
        <f t="shared" ref="M134:M162" si="10">H134+I134+J134+K134+L134</f>
        <v>0</v>
      </c>
      <c r="N134" s="105"/>
    </row>
    <row r="135" spans="1:14" ht="13.8" x14ac:dyDescent="0.25">
      <c r="A135" s="120">
        <v>3</v>
      </c>
      <c r="B135" s="197"/>
      <c r="C135" s="533"/>
      <c r="D135" s="534"/>
      <c r="E135" s="227"/>
      <c r="F135" s="268"/>
      <c r="G135" s="269"/>
      <c r="H135" s="270"/>
      <c r="I135" s="269"/>
      <c r="J135" s="268"/>
      <c r="K135" s="269"/>
      <c r="L135" s="268"/>
      <c r="M135" s="233">
        <f t="shared" si="10"/>
        <v>0</v>
      </c>
      <c r="N135" s="105"/>
    </row>
    <row r="136" spans="1:14" ht="13.8" x14ac:dyDescent="0.25">
      <c r="A136" s="120">
        <v>4</v>
      </c>
      <c r="B136" s="197"/>
      <c r="C136" s="533"/>
      <c r="D136" s="534"/>
      <c r="E136" s="227"/>
      <c r="F136" s="268"/>
      <c r="G136" s="269"/>
      <c r="H136" s="270"/>
      <c r="I136" s="269"/>
      <c r="J136" s="268"/>
      <c r="K136" s="269"/>
      <c r="L136" s="268"/>
      <c r="M136" s="233">
        <f t="shared" si="10"/>
        <v>0</v>
      </c>
      <c r="N136" s="105"/>
    </row>
    <row r="137" spans="1:14" ht="13.8" x14ac:dyDescent="0.25">
      <c r="A137" s="120">
        <v>5</v>
      </c>
      <c r="B137" s="197"/>
      <c r="C137" s="533"/>
      <c r="D137" s="534"/>
      <c r="E137" s="227"/>
      <c r="F137" s="268"/>
      <c r="G137" s="269"/>
      <c r="H137" s="270"/>
      <c r="I137" s="269"/>
      <c r="J137" s="268"/>
      <c r="K137" s="269"/>
      <c r="L137" s="268"/>
      <c r="M137" s="233">
        <f t="shared" si="10"/>
        <v>0</v>
      </c>
      <c r="N137" s="105"/>
    </row>
    <row r="138" spans="1:14" ht="13.8" x14ac:dyDescent="0.25">
      <c r="A138" s="120">
        <v>6</v>
      </c>
      <c r="B138" s="197"/>
      <c r="C138" s="533"/>
      <c r="D138" s="534"/>
      <c r="E138" s="227"/>
      <c r="F138" s="268"/>
      <c r="G138" s="269"/>
      <c r="H138" s="270"/>
      <c r="I138" s="269"/>
      <c r="J138" s="268"/>
      <c r="K138" s="269"/>
      <c r="L138" s="268"/>
      <c r="M138" s="233">
        <f t="shared" si="10"/>
        <v>0</v>
      </c>
      <c r="N138" s="105"/>
    </row>
    <row r="139" spans="1:14" ht="13.8" x14ac:dyDescent="0.25">
      <c r="A139" s="120">
        <v>7</v>
      </c>
      <c r="B139" s="197"/>
      <c r="C139" s="533"/>
      <c r="D139" s="534"/>
      <c r="E139" s="227"/>
      <c r="F139" s="268"/>
      <c r="G139" s="269"/>
      <c r="H139" s="270"/>
      <c r="I139" s="269"/>
      <c r="J139" s="268"/>
      <c r="K139" s="269"/>
      <c r="L139" s="268"/>
      <c r="M139" s="233">
        <f t="shared" si="10"/>
        <v>0</v>
      </c>
      <c r="N139" s="105"/>
    </row>
    <row r="140" spans="1:14" ht="13.8" x14ac:dyDescent="0.25">
      <c r="A140" s="120">
        <v>8</v>
      </c>
      <c r="B140" s="197"/>
      <c r="C140" s="533"/>
      <c r="D140" s="534"/>
      <c r="E140" s="227"/>
      <c r="F140" s="268"/>
      <c r="G140" s="269"/>
      <c r="H140" s="270"/>
      <c r="I140" s="269"/>
      <c r="J140" s="268"/>
      <c r="K140" s="269"/>
      <c r="L140" s="268"/>
      <c r="M140" s="233">
        <f t="shared" si="10"/>
        <v>0</v>
      </c>
      <c r="N140" s="105"/>
    </row>
    <row r="141" spans="1:14" ht="13.8" x14ac:dyDescent="0.25">
      <c r="A141" s="120">
        <v>9</v>
      </c>
      <c r="B141" s="197"/>
      <c r="C141" s="533"/>
      <c r="D141" s="534"/>
      <c r="E141" s="227"/>
      <c r="F141" s="268"/>
      <c r="G141" s="269"/>
      <c r="H141" s="270"/>
      <c r="I141" s="269"/>
      <c r="J141" s="268"/>
      <c r="K141" s="269"/>
      <c r="L141" s="268"/>
      <c r="M141" s="233">
        <f t="shared" si="10"/>
        <v>0</v>
      </c>
      <c r="N141" s="105"/>
    </row>
    <row r="142" spans="1:14" ht="13.8" x14ac:dyDescent="0.25">
      <c r="A142" s="120">
        <v>10</v>
      </c>
      <c r="B142" s="197"/>
      <c r="C142" s="533"/>
      <c r="D142" s="534"/>
      <c r="E142" s="227"/>
      <c r="F142" s="268"/>
      <c r="G142" s="269"/>
      <c r="H142" s="270"/>
      <c r="I142" s="269"/>
      <c r="J142" s="268"/>
      <c r="K142" s="269"/>
      <c r="L142" s="268"/>
      <c r="M142" s="233">
        <f t="shared" si="10"/>
        <v>0</v>
      </c>
      <c r="N142" s="105"/>
    </row>
    <row r="143" spans="1:14" ht="13.8" x14ac:dyDescent="0.25">
      <c r="A143" s="120">
        <v>11</v>
      </c>
      <c r="B143" s="197"/>
      <c r="C143" s="533"/>
      <c r="D143" s="534"/>
      <c r="E143" s="227"/>
      <c r="F143" s="268"/>
      <c r="G143" s="269"/>
      <c r="H143" s="270"/>
      <c r="I143" s="269"/>
      <c r="J143" s="268"/>
      <c r="K143" s="269"/>
      <c r="L143" s="268"/>
      <c r="M143" s="233">
        <f t="shared" si="10"/>
        <v>0</v>
      </c>
      <c r="N143" s="105"/>
    </row>
    <row r="144" spans="1:14" ht="13.8" x14ac:dyDescent="0.25">
      <c r="A144" s="120">
        <v>12</v>
      </c>
      <c r="B144" s="197"/>
      <c r="C144" s="533"/>
      <c r="D144" s="534"/>
      <c r="E144" s="227"/>
      <c r="F144" s="268"/>
      <c r="G144" s="269"/>
      <c r="H144" s="270"/>
      <c r="I144" s="269"/>
      <c r="J144" s="268"/>
      <c r="K144" s="269"/>
      <c r="L144" s="268"/>
      <c r="M144" s="233">
        <f t="shared" si="10"/>
        <v>0</v>
      </c>
      <c r="N144" s="105"/>
    </row>
    <row r="145" spans="1:14" ht="13.8" x14ac:dyDescent="0.25">
      <c r="A145" s="120">
        <v>13</v>
      </c>
      <c r="B145" s="197"/>
      <c r="C145" s="533"/>
      <c r="D145" s="534"/>
      <c r="E145" s="227"/>
      <c r="F145" s="268"/>
      <c r="G145" s="269"/>
      <c r="H145" s="270"/>
      <c r="I145" s="269"/>
      <c r="J145" s="268"/>
      <c r="K145" s="269"/>
      <c r="L145" s="268"/>
      <c r="M145" s="233">
        <f t="shared" si="10"/>
        <v>0</v>
      </c>
      <c r="N145" s="105"/>
    </row>
    <row r="146" spans="1:14" ht="13.8" x14ac:dyDescent="0.25">
      <c r="A146" s="120">
        <v>14</v>
      </c>
      <c r="B146" s="197"/>
      <c r="C146" s="533"/>
      <c r="D146" s="534"/>
      <c r="E146" s="227"/>
      <c r="F146" s="268"/>
      <c r="G146" s="269"/>
      <c r="H146" s="270"/>
      <c r="I146" s="269"/>
      <c r="J146" s="268"/>
      <c r="K146" s="269"/>
      <c r="L146" s="268"/>
      <c r="M146" s="233">
        <f t="shared" si="10"/>
        <v>0</v>
      </c>
      <c r="N146" s="105"/>
    </row>
    <row r="147" spans="1:14" ht="13.8" x14ac:dyDescent="0.25">
      <c r="A147" s="120">
        <v>15</v>
      </c>
      <c r="B147" s="197"/>
      <c r="C147" s="533"/>
      <c r="D147" s="534"/>
      <c r="E147" s="227"/>
      <c r="F147" s="268"/>
      <c r="G147" s="269"/>
      <c r="H147" s="270"/>
      <c r="I147" s="269"/>
      <c r="J147" s="268"/>
      <c r="K147" s="269"/>
      <c r="L147" s="268"/>
      <c r="M147" s="233">
        <f t="shared" si="10"/>
        <v>0</v>
      </c>
      <c r="N147" s="105"/>
    </row>
    <row r="148" spans="1:14" ht="13.8" x14ac:dyDescent="0.25">
      <c r="A148" s="120">
        <v>16</v>
      </c>
      <c r="B148" s="197"/>
      <c r="C148" s="533"/>
      <c r="D148" s="534"/>
      <c r="E148" s="227"/>
      <c r="F148" s="268"/>
      <c r="G148" s="269"/>
      <c r="H148" s="270"/>
      <c r="I148" s="269"/>
      <c r="J148" s="268"/>
      <c r="K148" s="269"/>
      <c r="L148" s="268"/>
      <c r="M148" s="233">
        <f t="shared" si="10"/>
        <v>0</v>
      </c>
      <c r="N148" s="105"/>
    </row>
    <row r="149" spans="1:14" ht="13.8" x14ac:dyDescent="0.25">
      <c r="A149" s="120">
        <v>17</v>
      </c>
      <c r="B149" s="197"/>
      <c r="C149" s="533"/>
      <c r="D149" s="534"/>
      <c r="E149" s="227"/>
      <c r="F149" s="268"/>
      <c r="G149" s="269"/>
      <c r="H149" s="270"/>
      <c r="I149" s="269"/>
      <c r="J149" s="268"/>
      <c r="K149" s="269"/>
      <c r="L149" s="268"/>
      <c r="M149" s="233">
        <f t="shared" si="10"/>
        <v>0</v>
      </c>
      <c r="N149" s="105"/>
    </row>
    <row r="150" spans="1:14" ht="13.8" x14ac:dyDescent="0.25">
      <c r="A150" s="120">
        <v>18</v>
      </c>
      <c r="B150" s="197"/>
      <c r="C150" s="533"/>
      <c r="D150" s="534"/>
      <c r="E150" s="227"/>
      <c r="F150" s="268"/>
      <c r="G150" s="269"/>
      <c r="H150" s="270"/>
      <c r="I150" s="269"/>
      <c r="J150" s="268"/>
      <c r="K150" s="269"/>
      <c r="L150" s="268"/>
      <c r="M150" s="233">
        <f t="shared" si="10"/>
        <v>0</v>
      </c>
      <c r="N150" s="105"/>
    </row>
    <row r="151" spans="1:14" ht="13.8" x14ac:dyDescent="0.25">
      <c r="A151" s="120">
        <v>19</v>
      </c>
      <c r="B151" s="197"/>
      <c r="C151" s="533"/>
      <c r="D151" s="534"/>
      <c r="E151" s="227"/>
      <c r="F151" s="268"/>
      <c r="G151" s="269"/>
      <c r="H151" s="270"/>
      <c r="I151" s="269"/>
      <c r="J151" s="268"/>
      <c r="K151" s="269"/>
      <c r="L151" s="268"/>
      <c r="M151" s="233">
        <f t="shared" si="10"/>
        <v>0</v>
      </c>
      <c r="N151" s="105"/>
    </row>
    <row r="152" spans="1:14" ht="13.8" x14ac:dyDescent="0.25">
      <c r="A152" s="120">
        <v>20</v>
      </c>
      <c r="B152" s="197"/>
      <c r="C152" s="533"/>
      <c r="D152" s="534"/>
      <c r="E152" s="227"/>
      <c r="F152" s="268"/>
      <c r="G152" s="269"/>
      <c r="H152" s="270"/>
      <c r="I152" s="269"/>
      <c r="J152" s="268"/>
      <c r="K152" s="269"/>
      <c r="L152" s="268"/>
      <c r="M152" s="233">
        <f t="shared" si="10"/>
        <v>0</v>
      </c>
      <c r="N152" s="105"/>
    </row>
    <row r="153" spans="1:14" ht="13.8" x14ac:dyDescent="0.25">
      <c r="A153" s="120">
        <v>21</v>
      </c>
      <c r="B153" s="197"/>
      <c r="C153" s="533"/>
      <c r="D153" s="534"/>
      <c r="E153" s="227"/>
      <c r="F153" s="268"/>
      <c r="G153" s="269"/>
      <c r="H153" s="270"/>
      <c r="I153" s="269"/>
      <c r="J153" s="268"/>
      <c r="K153" s="269"/>
      <c r="L153" s="268"/>
      <c r="M153" s="233">
        <f t="shared" si="10"/>
        <v>0</v>
      </c>
      <c r="N153" s="105"/>
    </row>
    <row r="154" spans="1:14" ht="13.8" x14ac:dyDescent="0.25">
      <c r="A154" s="120">
        <v>22</v>
      </c>
      <c r="B154" s="197"/>
      <c r="C154" s="533"/>
      <c r="D154" s="534"/>
      <c r="E154" s="227"/>
      <c r="F154" s="268"/>
      <c r="G154" s="269"/>
      <c r="H154" s="270"/>
      <c r="I154" s="269"/>
      <c r="J154" s="268"/>
      <c r="K154" s="269"/>
      <c r="L154" s="268"/>
      <c r="M154" s="233">
        <f t="shared" si="10"/>
        <v>0</v>
      </c>
      <c r="N154" s="105"/>
    </row>
    <row r="155" spans="1:14" ht="13.8" x14ac:dyDescent="0.25">
      <c r="A155" s="120">
        <v>23</v>
      </c>
      <c r="B155" s="197"/>
      <c r="C155" s="533"/>
      <c r="D155" s="534"/>
      <c r="E155" s="227"/>
      <c r="F155" s="268"/>
      <c r="G155" s="269"/>
      <c r="H155" s="270"/>
      <c r="I155" s="269"/>
      <c r="J155" s="268"/>
      <c r="K155" s="269"/>
      <c r="L155" s="268"/>
      <c r="M155" s="233">
        <f t="shared" si="10"/>
        <v>0</v>
      </c>
      <c r="N155" s="105"/>
    </row>
    <row r="156" spans="1:14" ht="13.8" x14ac:dyDescent="0.25">
      <c r="A156" s="120">
        <v>24</v>
      </c>
      <c r="B156" s="197"/>
      <c r="C156" s="533"/>
      <c r="D156" s="534"/>
      <c r="E156" s="227"/>
      <c r="F156" s="268"/>
      <c r="G156" s="269"/>
      <c r="H156" s="270"/>
      <c r="I156" s="269"/>
      <c r="J156" s="268"/>
      <c r="K156" s="269"/>
      <c r="L156" s="268"/>
      <c r="M156" s="233">
        <f t="shared" si="10"/>
        <v>0</v>
      </c>
      <c r="N156" s="105"/>
    </row>
    <row r="157" spans="1:14" ht="13.8" x14ac:dyDescent="0.25">
      <c r="A157" s="120">
        <v>25</v>
      </c>
      <c r="B157" s="197"/>
      <c r="C157" s="533"/>
      <c r="D157" s="534"/>
      <c r="E157" s="227"/>
      <c r="F157" s="268"/>
      <c r="G157" s="269"/>
      <c r="H157" s="270"/>
      <c r="I157" s="269"/>
      <c r="J157" s="268"/>
      <c r="K157" s="269"/>
      <c r="L157" s="268"/>
      <c r="M157" s="233">
        <f t="shared" si="10"/>
        <v>0</v>
      </c>
      <c r="N157" s="105"/>
    </row>
    <row r="158" spans="1:14" ht="13.8" x14ac:dyDescent="0.25">
      <c r="A158" s="120">
        <v>26</v>
      </c>
      <c r="B158" s="197"/>
      <c r="C158" s="255"/>
      <c r="D158" s="256"/>
      <c r="E158" s="227"/>
      <c r="F158" s="268"/>
      <c r="G158" s="269"/>
      <c r="H158" s="270"/>
      <c r="I158" s="269"/>
      <c r="J158" s="268"/>
      <c r="K158" s="269"/>
      <c r="L158" s="268"/>
      <c r="M158" s="233">
        <f t="shared" si="10"/>
        <v>0</v>
      </c>
      <c r="N158" s="105"/>
    </row>
    <row r="159" spans="1:14" ht="13.8" x14ac:dyDescent="0.25">
      <c r="A159" s="120">
        <v>27</v>
      </c>
      <c r="B159" s="197"/>
      <c r="C159" s="255"/>
      <c r="D159" s="256"/>
      <c r="E159" s="227"/>
      <c r="F159" s="268"/>
      <c r="G159" s="269"/>
      <c r="H159" s="270"/>
      <c r="I159" s="269"/>
      <c r="J159" s="268"/>
      <c r="K159" s="269"/>
      <c r="L159" s="268"/>
      <c r="M159" s="233">
        <f t="shared" si="10"/>
        <v>0</v>
      </c>
      <c r="N159" s="105"/>
    </row>
    <row r="160" spans="1:14" ht="13.8" x14ac:dyDescent="0.25">
      <c r="A160" s="120">
        <v>28</v>
      </c>
      <c r="B160" s="197"/>
      <c r="C160" s="600"/>
      <c r="D160" s="601"/>
      <c r="E160" s="227"/>
      <c r="F160" s="268"/>
      <c r="G160" s="269"/>
      <c r="H160" s="270"/>
      <c r="I160" s="269"/>
      <c r="J160" s="268"/>
      <c r="K160" s="269"/>
      <c r="L160" s="268"/>
      <c r="M160" s="233">
        <f t="shared" si="10"/>
        <v>0</v>
      </c>
      <c r="N160" s="105"/>
    </row>
    <row r="161" spans="1:14" ht="13.8" x14ac:dyDescent="0.25">
      <c r="A161" s="120">
        <v>29</v>
      </c>
      <c r="B161" s="197"/>
      <c r="C161" s="600"/>
      <c r="D161" s="601"/>
      <c r="E161" s="227"/>
      <c r="F161" s="268"/>
      <c r="G161" s="269"/>
      <c r="H161" s="270"/>
      <c r="I161" s="269"/>
      <c r="J161" s="268"/>
      <c r="K161" s="269"/>
      <c r="L161" s="268"/>
      <c r="M161" s="233">
        <f t="shared" si="10"/>
        <v>0</v>
      </c>
      <c r="N161" s="105"/>
    </row>
    <row r="162" spans="1:14" ht="14.4" thickBot="1" x14ac:dyDescent="0.3">
      <c r="A162" s="120">
        <v>30</v>
      </c>
      <c r="B162" s="198"/>
      <c r="C162" s="535"/>
      <c r="D162" s="536"/>
      <c r="E162" s="228"/>
      <c r="F162" s="271"/>
      <c r="G162" s="269"/>
      <c r="H162" s="272"/>
      <c r="I162" s="273"/>
      <c r="J162" s="271"/>
      <c r="K162" s="273"/>
      <c r="L162" s="271"/>
      <c r="M162" s="233">
        <f t="shared" si="10"/>
        <v>0</v>
      </c>
      <c r="N162" s="105"/>
    </row>
    <row r="163" spans="1:14" ht="14.4" thickBot="1" x14ac:dyDescent="0.3">
      <c r="A163" s="125"/>
      <c r="B163" s="240" t="s">
        <v>101</v>
      </c>
      <c r="C163" s="257"/>
      <c r="D163" s="258"/>
      <c r="E163" s="259"/>
      <c r="F163" s="239">
        <f t="shared" ref="F163:M163" si="11">SUM(F133:F162)</f>
        <v>0</v>
      </c>
      <c r="G163" s="238">
        <f t="shared" si="11"/>
        <v>0</v>
      </c>
      <c r="H163" s="239">
        <f t="shared" si="11"/>
        <v>0</v>
      </c>
      <c r="I163" s="238">
        <f t="shared" si="11"/>
        <v>0</v>
      </c>
      <c r="J163" s="239">
        <f t="shared" si="11"/>
        <v>0</v>
      </c>
      <c r="K163" s="238">
        <f t="shared" si="11"/>
        <v>0</v>
      </c>
      <c r="L163" s="239">
        <f t="shared" si="11"/>
        <v>0</v>
      </c>
      <c r="M163" s="123">
        <f t="shared" si="11"/>
        <v>0</v>
      </c>
      <c r="N163" s="105" t="str">
        <f>IF(M163&lt;&gt;(F163-G163),"Controleer afschrijvingen!","")</f>
        <v/>
      </c>
    </row>
    <row r="164" spans="1:14" ht="13.2" customHeight="1" x14ac:dyDescent="0.25">
      <c r="A164" s="12"/>
      <c r="B164" s="12"/>
      <c r="C164" s="12"/>
      <c r="D164" s="12"/>
      <c r="E164" s="12"/>
      <c r="F164" s="12"/>
      <c r="G164" s="10"/>
      <c r="H164" s="13"/>
      <c r="I164" s="13"/>
      <c r="J164" s="10"/>
      <c r="K164" s="10"/>
      <c r="L164" s="10"/>
      <c r="M164" s="10"/>
      <c r="N164" s="4"/>
    </row>
    <row r="165" spans="1:14" ht="25.2" thickBot="1" x14ac:dyDescent="0.3">
      <c r="A165" s="64" t="s">
        <v>123</v>
      </c>
      <c r="B165" s="30"/>
      <c r="C165" s="4"/>
      <c r="D165" s="4"/>
      <c r="E165" s="12"/>
      <c r="F165" s="12"/>
      <c r="G165" s="12"/>
      <c r="H165" s="13"/>
      <c r="I165" s="13"/>
      <c r="J165" s="10"/>
      <c r="K165" s="10"/>
      <c r="L165" s="10"/>
      <c r="M165" s="10"/>
      <c r="N165" s="4"/>
    </row>
    <row r="166" spans="1:14" ht="45" customHeight="1" thickBot="1" x14ac:dyDescent="0.3">
      <c r="A166" s="182" t="s">
        <v>0</v>
      </c>
      <c r="B166" s="193" t="s">
        <v>13</v>
      </c>
      <c r="C166" s="597" t="s">
        <v>18</v>
      </c>
      <c r="D166" s="598"/>
      <c r="E166" s="598"/>
      <c r="F166" s="598"/>
      <c r="G166" s="598"/>
      <c r="H166" s="598"/>
      <c r="I166" s="598"/>
      <c r="J166" s="599"/>
      <c r="K166" s="183" t="s">
        <v>44</v>
      </c>
      <c r="L166" s="163"/>
      <c r="M166" s="10"/>
      <c r="N166" s="4"/>
    </row>
    <row r="167" spans="1:14" ht="13.2" customHeight="1" x14ac:dyDescent="0.25">
      <c r="A167" s="48">
        <v>1</v>
      </c>
      <c r="B167" s="67"/>
      <c r="C167" s="594"/>
      <c r="D167" s="595"/>
      <c r="E167" s="595"/>
      <c r="F167" s="595"/>
      <c r="G167" s="595"/>
      <c r="H167" s="595"/>
      <c r="I167" s="595"/>
      <c r="J167" s="596"/>
      <c r="K167" s="292">
        <v>0</v>
      </c>
      <c r="L167" s="163" t="str">
        <f>IF(AND(B167="",K167&lt;&gt;0),"Organisatie invullen","")</f>
        <v/>
      </c>
      <c r="M167" s="10"/>
      <c r="N167" s="4"/>
    </row>
    <row r="168" spans="1:14" ht="13.2" customHeight="1" x14ac:dyDescent="0.25">
      <c r="A168" s="33">
        <v>2</v>
      </c>
      <c r="B168" s="67"/>
      <c r="C168" s="602"/>
      <c r="D168" s="603"/>
      <c r="E168" s="603"/>
      <c r="F168" s="603"/>
      <c r="G168" s="603"/>
      <c r="H168" s="603"/>
      <c r="I168" s="603"/>
      <c r="J168" s="604"/>
      <c r="K168" s="292">
        <v>0</v>
      </c>
      <c r="L168" s="163" t="str">
        <f t="shared" ref="L168:L196" si="12">IF(AND(B168="",K168&lt;&gt;0),"Organisatie invullen","")</f>
        <v/>
      </c>
      <c r="M168" s="10"/>
      <c r="N168" s="4"/>
    </row>
    <row r="169" spans="1:14" ht="13.2" customHeight="1" x14ac:dyDescent="0.25">
      <c r="A169" s="33">
        <v>3</v>
      </c>
      <c r="B169" s="67"/>
      <c r="C169" s="602"/>
      <c r="D169" s="603"/>
      <c r="E169" s="603"/>
      <c r="F169" s="603"/>
      <c r="G169" s="603"/>
      <c r="H169" s="603"/>
      <c r="I169" s="603"/>
      <c r="J169" s="604"/>
      <c r="K169" s="292">
        <v>0</v>
      </c>
      <c r="L169" s="163" t="str">
        <f t="shared" si="12"/>
        <v/>
      </c>
      <c r="M169" s="10"/>
      <c r="N169" s="4"/>
    </row>
    <row r="170" spans="1:14" ht="13.2" customHeight="1" x14ac:dyDescent="0.25">
      <c r="A170" s="33">
        <v>4</v>
      </c>
      <c r="B170" s="67"/>
      <c r="C170" s="602"/>
      <c r="D170" s="603"/>
      <c r="E170" s="603"/>
      <c r="F170" s="603"/>
      <c r="G170" s="603"/>
      <c r="H170" s="603"/>
      <c r="I170" s="603"/>
      <c r="J170" s="604"/>
      <c r="K170" s="292">
        <v>0</v>
      </c>
      <c r="L170" s="163" t="str">
        <f t="shared" si="12"/>
        <v/>
      </c>
      <c r="M170" s="10"/>
      <c r="N170" s="4"/>
    </row>
    <row r="171" spans="1:14" ht="13.2" customHeight="1" x14ac:dyDescent="0.25">
      <c r="A171" s="33">
        <v>5</v>
      </c>
      <c r="B171" s="67"/>
      <c r="C171" s="602"/>
      <c r="D171" s="603"/>
      <c r="E171" s="603"/>
      <c r="F171" s="603"/>
      <c r="G171" s="603"/>
      <c r="H171" s="603"/>
      <c r="I171" s="603"/>
      <c r="J171" s="604"/>
      <c r="K171" s="292">
        <v>0</v>
      </c>
      <c r="L171" s="163" t="str">
        <f t="shared" si="12"/>
        <v/>
      </c>
      <c r="M171" s="10"/>
      <c r="N171" s="4"/>
    </row>
    <row r="172" spans="1:14" ht="13.2" customHeight="1" x14ac:dyDescent="0.25">
      <c r="A172" s="33">
        <v>6</v>
      </c>
      <c r="B172" s="67"/>
      <c r="C172" s="602"/>
      <c r="D172" s="603"/>
      <c r="E172" s="603"/>
      <c r="F172" s="603"/>
      <c r="G172" s="603"/>
      <c r="H172" s="603"/>
      <c r="I172" s="603"/>
      <c r="J172" s="604"/>
      <c r="K172" s="292">
        <v>0</v>
      </c>
      <c r="L172" s="163" t="str">
        <f t="shared" si="12"/>
        <v/>
      </c>
      <c r="M172" s="10"/>
      <c r="N172" s="4"/>
    </row>
    <row r="173" spans="1:14" ht="13.2" customHeight="1" x14ac:dyDescent="0.25">
      <c r="A173" s="33">
        <v>7</v>
      </c>
      <c r="B173" s="67"/>
      <c r="C173" s="602"/>
      <c r="D173" s="603"/>
      <c r="E173" s="603"/>
      <c r="F173" s="603"/>
      <c r="G173" s="603"/>
      <c r="H173" s="603"/>
      <c r="I173" s="603"/>
      <c r="J173" s="604"/>
      <c r="K173" s="292">
        <v>0</v>
      </c>
      <c r="L173" s="163" t="str">
        <f t="shared" si="12"/>
        <v/>
      </c>
      <c r="M173" s="10"/>
      <c r="N173" s="4"/>
    </row>
    <row r="174" spans="1:14" ht="13.2" customHeight="1" x14ac:dyDescent="0.25">
      <c r="A174" s="33">
        <v>8</v>
      </c>
      <c r="B174" s="67"/>
      <c r="C174" s="602"/>
      <c r="D174" s="603"/>
      <c r="E174" s="603"/>
      <c r="F174" s="603"/>
      <c r="G174" s="603"/>
      <c r="H174" s="603"/>
      <c r="I174" s="603"/>
      <c r="J174" s="604"/>
      <c r="K174" s="292">
        <v>0</v>
      </c>
      <c r="L174" s="163" t="str">
        <f t="shared" si="12"/>
        <v/>
      </c>
      <c r="M174" s="10"/>
      <c r="N174" s="4"/>
    </row>
    <row r="175" spans="1:14" ht="13.2" customHeight="1" x14ac:dyDescent="0.25">
      <c r="A175" s="33">
        <v>9</v>
      </c>
      <c r="B175" s="67"/>
      <c r="C175" s="602"/>
      <c r="D175" s="603"/>
      <c r="E175" s="603"/>
      <c r="F175" s="603"/>
      <c r="G175" s="603"/>
      <c r="H175" s="603"/>
      <c r="I175" s="603"/>
      <c r="J175" s="604"/>
      <c r="K175" s="292">
        <v>0</v>
      </c>
      <c r="L175" s="163" t="str">
        <f t="shared" si="12"/>
        <v/>
      </c>
      <c r="M175" s="10"/>
      <c r="N175" s="4"/>
    </row>
    <row r="176" spans="1:14" ht="13.2" customHeight="1" x14ac:dyDescent="0.25">
      <c r="A176" s="33">
        <v>10</v>
      </c>
      <c r="B176" s="67"/>
      <c r="C176" s="602"/>
      <c r="D176" s="603"/>
      <c r="E176" s="603"/>
      <c r="F176" s="603"/>
      <c r="G176" s="603"/>
      <c r="H176" s="603"/>
      <c r="I176" s="603"/>
      <c r="J176" s="604"/>
      <c r="K176" s="292">
        <v>0</v>
      </c>
      <c r="L176" s="163" t="str">
        <f t="shared" si="12"/>
        <v/>
      </c>
      <c r="M176" s="10"/>
      <c r="N176" s="4"/>
    </row>
    <row r="177" spans="1:14" ht="13.2" customHeight="1" x14ac:dyDescent="0.25">
      <c r="A177" s="33">
        <v>11</v>
      </c>
      <c r="B177" s="67"/>
      <c r="C177" s="602"/>
      <c r="D177" s="603"/>
      <c r="E177" s="603"/>
      <c r="F177" s="603"/>
      <c r="G177" s="603"/>
      <c r="H177" s="603"/>
      <c r="I177" s="603"/>
      <c r="J177" s="604"/>
      <c r="K177" s="292">
        <v>0</v>
      </c>
      <c r="L177" s="163" t="str">
        <f t="shared" si="12"/>
        <v/>
      </c>
      <c r="M177" s="10"/>
      <c r="N177" s="4"/>
    </row>
    <row r="178" spans="1:14" ht="13.2" customHeight="1" x14ac:dyDescent="0.25">
      <c r="A178" s="33">
        <v>12</v>
      </c>
      <c r="B178" s="67"/>
      <c r="C178" s="602"/>
      <c r="D178" s="603"/>
      <c r="E178" s="603"/>
      <c r="F178" s="603"/>
      <c r="G178" s="603"/>
      <c r="H178" s="603"/>
      <c r="I178" s="603"/>
      <c r="J178" s="604"/>
      <c r="K178" s="292">
        <v>0</v>
      </c>
      <c r="L178" s="163" t="str">
        <f t="shared" si="12"/>
        <v/>
      </c>
      <c r="M178" s="10"/>
      <c r="N178" s="4"/>
    </row>
    <row r="179" spans="1:14" ht="13.2" customHeight="1" x14ac:dyDescent="0.25">
      <c r="A179" s="33">
        <v>13</v>
      </c>
      <c r="B179" s="67"/>
      <c r="C179" s="602"/>
      <c r="D179" s="603"/>
      <c r="E179" s="603"/>
      <c r="F179" s="603"/>
      <c r="G179" s="603"/>
      <c r="H179" s="603"/>
      <c r="I179" s="603"/>
      <c r="J179" s="604"/>
      <c r="K179" s="292">
        <v>0</v>
      </c>
      <c r="L179" s="163" t="str">
        <f t="shared" si="12"/>
        <v/>
      </c>
      <c r="M179" s="10"/>
      <c r="N179" s="4"/>
    </row>
    <row r="180" spans="1:14" ht="13.2" customHeight="1" x14ac:dyDescent="0.25">
      <c r="A180" s="33">
        <v>14</v>
      </c>
      <c r="B180" s="67"/>
      <c r="C180" s="602"/>
      <c r="D180" s="603"/>
      <c r="E180" s="603"/>
      <c r="F180" s="603"/>
      <c r="G180" s="603"/>
      <c r="H180" s="603"/>
      <c r="I180" s="603"/>
      <c r="J180" s="604"/>
      <c r="K180" s="292">
        <v>0</v>
      </c>
      <c r="L180" s="163" t="str">
        <f t="shared" si="12"/>
        <v/>
      </c>
      <c r="M180" s="10"/>
      <c r="N180" s="4"/>
    </row>
    <row r="181" spans="1:14" ht="13.2" customHeight="1" x14ac:dyDescent="0.25">
      <c r="A181" s="33">
        <v>15</v>
      </c>
      <c r="B181" s="67"/>
      <c r="C181" s="602"/>
      <c r="D181" s="603"/>
      <c r="E181" s="603"/>
      <c r="F181" s="603"/>
      <c r="G181" s="603"/>
      <c r="H181" s="603"/>
      <c r="I181" s="603"/>
      <c r="J181" s="604"/>
      <c r="K181" s="292">
        <v>0</v>
      </c>
      <c r="L181" s="163" t="str">
        <f t="shared" si="12"/>
        <v/>
      </c>
      <c r="M181" s="10"/>
      <c r="N181" s="4"/>
    </row>
    <row r="182" spans="1:14" ht="13.2" customHeight="1" x14ac:dyDescent="0.25">
      <c r="A182" s="33">
        <v>16</v>
      </c>
      <c r="B182" s="67"/>
      <c r="C182" s="602"/>
      <c r="D182" s="603"/>
      <c r="E182" s="603"/>
      <c r="F182" s="603"/>
      <c r="G182" s="603"/>
      <c r="H182" s="603"/>
      <c r="I182" s="603"/>
      <c r="J182" s="604"/>
      <c r="K182" s="292">
        <v>0</v>
      </c>
      <c r="L182" s="163" t="str">
        <f t="shared" si="12"/>
        <v/>
      </c>
      <c r="M182" s="10"/>
      <c r="N182" s="4"/>
    </row>
    <row r="183" spans="1:14" ht="13.2" customHeight="1" x14ac:dyDescent="0.25">
      <c r="A183" s="33">
        <v>17</v>
      </c>
      <c r="B183" s="67"/>
      <c r="C183" s="602"/>
      <c r="D183" s="603"/>
      <c r="E183" s="603"/>
      <c r="F183" s="603"/>
      <c r="G183" s="603"/>
      <c r="H183" s="603"/>
      <c r="I183" s="603"/>
      <c r="J183" s="604"/>
      <c r="K183" s="292">
        <v>0</v>
      </c>
      <c r="L183" s="163" t="str">
        <f t="shared" si="12"/>
        <v/>
      </c>
      <c r="M183" s="10"/>
      <c r="N183" s="4"/>
    </row>
    <row r="184" spans="1:14" ht="13.2" customHeight="1" x14ac:dyDescent="0.25">
      <c r="A184" s="33">
        <v>18</v>
      </c>
      <c r="B184" s="67"/>
      <c r="C184" s="602"/>
      <c r="D184" s="603"/>
      <c r="E184" s="603"/>
      <c r="F184" s="603"/>
      <c r="G184" s="603"/>
      <c r="H184" s="603"/>
      <c r="I184" s="603"/>
      <c r="J184" s="604"/>
      <c r="K184" s="292">
        <v>0</v>
      </c>
      <c r="L184" s="163" t="str">
        <f t="shared" si="12"/>
        <v/>
      </c>
      <c r="M184" s="10"/>
      <c r="N184" s="4"/>
    </row>
    <row r="185" spans="1:14" ht="13.2" customHeight="1" x14ac:dyDescent="0.25">
      <c r="A185" s="33">
        <v>19</v>
      </c>
      <c r="B185" s="67"/>
      <c r="C185" s="602"/>
      <c r="D185" s="603"/>
      <c r="E185" s="603"/>
      <c r="F185" s="603"/>
      <c r="G185" s="603"/>
      <c r="H185" s="603"/>
      <c r="I185" s="603"/>
      <c r="J185" s="604"/>
      <c r="K185" s="292">
        <v>0</v>
      </c>
      <c r="L185" s="163" t="str">
        <f t="shared" si="12"/>
        <v/>
      </c>
      <c r="M185" s="10"/>
      <c r="N185" s="4"/>
    </row>
    <row r="186" spans="1:14" ht="13.2" customHeight="1" x14ac:dyDescent="0.25">
      <c r="A186" s="33">
        <v>20</v>
      </c>
      <c r="B186" s="67"/>
      <c r="C186" s="602"/>
      <c r="D186" s="603"/>
      <c r="E186" s="603"/>
      <c r="F186" s="603"/>
      <c r="G186" s="603"/>
      <c r="H186" s="603"/>
      <c r="I186" s="603"/>
      <c r="J186" s="604"/>
      <c r="K186" s="292">
        <v>0</v>
      </c>
      <c r="L186" s="163" t="str">
        <f t="shared" si="12"/>
        <v/>
      </c>
      <c r="M186" s="10"/>
      <c r="N186" s="4"/>
    </row>
    <row r="187" spans="1:14" ht="13.2" customHeight="1" x14ac:dyDescent="0.25">
      <c r="A187" s="33">
        <v>21</v>
      </c>
      <c r="B187" s="67"/>
      <c r="C187" s="602"/>
      <c r="D187" s="603"/>
      <c r="E187" s="603"/>
      <c r="F187" s="603"/>
      <c r="G187" s="603"/>
      <c r="H187" s="603"/>
      <c r="I187" s="603"/>
      <c r="J187" s="604"/>
      <c r="K187" s="292">
        <v>0</v>
      </c>
      <c r="L187" s="163" t="str">
        <f t="shared" si="12"/>
        <v/>
      </c>
      <c r="M187" s="10"/>
      <c r="N187" s="4"/>
    </row>
    <row r="188" spans="1:14" ht="13.2" customHeight="1" x14ac:dyDescent="0.25">
      <c r="A188" s="33">
        <v>22</v>
      </c>
      <c r="B188" s="67"/>
      <c r="C188" s="602"/>
      <c r="D188" s="603"/>
      <c r="E188" s="603"/>
      <c r="F188" s="603"/>
      <c r="G188" s="603"/>
      <c r="H188" s="603"/>
      <c r="I188" s="603"/>
      <c r="J188" s="604"/>
      <c r="K188" s="292">
        <v>0</v>
      </c>
      <c r="L188" s="163" t="str">
        <f t="shared" si="12"/>
        <v/>
      </c>
      <c r="M188" s="10"/>
      <c r="N188" s="4"/>
    </row>
    <row r="189" spans="1:14" ht="13.2" customHeight="1" x14ac:dyDescent="0.25">
      <c r="A189" s="33">
        <v>23</v>
      </c>
      <c r="B189" s="67"/>
      <c r="C189" s="602"/>
      <c r="D189" s="603"/>
      <c r="E189" s="603"/>
      <c r="F189" s="603"/>
      <c r="G189" s="603"/>
      <c r="H189" s="603"/>
      <c r="I189" s="603"/>
      <c r="J189" s="604"/>
      <c r="K189" s="292">
        <v>0</v>
      </c>
      <c r="L189" s="163" t="str">
        <f t="shared" si="12"/>
        <v/>
      </c>
      <c r="M189" s="10"/>
      <c r="N189" s="4"/>
    </row>
    <row r="190" spans="1:14" ht="13.2" customHeight="1" x14ac:dyDescent="0.25">
      <c r="A190" s="33">
        <v>24</v>
      </c>
      <c r="B190" s="67"/>
      <c r="C190" s="602"/>
      <c r="D190" s="603"/>
      <c r="E190" s="603"/>
      <c r="F190" s="603"/>
      <c r="G190" s="603"/>
      <c r="H190" s="603"/>
      <c r="I190" s="603"/>
      <c r="J190" s="604"/>
      <c r="K190" s="292">
        <v>0</v>
      </c>
      <c r="L190" s="163" t="str">
        <f t="shared" si="12"/>
        <v/>
      </c>
      <c r="M190" s="10"/>
      <c r="N190" s="4"/>
    </row>
    <row r="191" spans="1:14" ht="13.2" customHeight="1" x14ac:dyDescent="0.25">
      <c r="A191" s="33">
        <v>25</v>
      </c>
      <c r="B191" s="67"/>
      <c r="C191" s="602"/>
      <c r="D191" s="603"/>
      <c r="E191" s="603"/>
      <c r="F191" s="603"/>
      <c r="G191" s="603"/>
      <c r="H191" s="603"/>
      <c r="I191" s="603"/>
      <c r="J191" s="604"/>
      <c r="K191" s="292">
        <v>0</v>
      </c>
      <c r="L191" s="163" t="str">
        <f t="shared" si="12"/>
        <v/>
      </c>
      <c r="M191" s="10"/>
      <c r="N191" s="4"/>
    </row>
    <row r="192" spans="1:14" ht="13.2" customHeight="1" x14ac:dyDescent="0.25">
      <c r="A192" s="33">
        <v>26</v>
      </c>
      <c r="B192" s="67"/>
      <c r="C192" s="602"/>
      <c r="D192" s="603"/>
      <c r="E192" s="603"/>
      <c r="F192" s="603"/>
      <c r="G192" s="603"/>
      <c r="H192" s="603"/>
      <c r="I192" s="603"/>
      <c r="J192" s="604"/>
      <c r="K192" s="292">
        <v>0</v>
      </c>
      <c r="L192" s="163" t="str">
        <f t="shared" si="12"/>
        <v/>
      </c>
      <c r="M192" s="10" t="s">
        <v>41</v>
      </c>
      <c r="N192" s="4"/>
    </row>
    <row r="193" spans="1:14" ht="13.2" customHeight="1" x14ac:dyDescent="0.25">
      <c r="A193" s="33">
        <v>27</v>
      </c>
      <c r="B193" s="67"/>
      <c r="C193" s="602"/>
      <c r="D193" s="603"/>
      <c r="E193" s="603"/>
      <c r="F193" s="603"/>
      <c r="G193" s="603"/>
      <c r="H193" s="603"/>
      <c r="I193" s="603"/>
      <c r="J193" s="604"/>
      <c r="K193" s="292">
        <v>0</v>
      </c>
      <c r="L193" s="163" t="str">
        <f t="shared" si="12"/>
        <v/>
      </c>
      <c r="M193" s="10"/>
      <c r="N193" s="4"/>
    </row>
    <row r="194" spans="1:14" ht="13.2" customHeight="1" x14ac:dyDescent="0.25">
      <c r="A194" s="33">
        <v>28</v>
      </c>
      <c r="B194" s="67"/>
      <c r="C194" s="602"/>
      <c r="D194" s="603"/>
      <c r="E194" s="603"/>
      <c r="F194" s="603"/>
      <c r="G194" s="603"/>
      <c r="H194" s="603"/>
      <c r="I194" s="603"/>
      <c r="J194" s="604"/>
      <c r="K194" s="292">
        <v>0</v>
      </c>
      <c r="L194" s="163" t="str">
        <f t="shared" si="12"/>
        <v/>
      </c>
      <c r="M194" s="10"/>
      <c r="N194" s="4"/>
    </row>
    <row r="195" spans="1:14" ht="13.2" customHeight="1" x14ac:dyDescent="0.25">
      <c r="A195" s="33">
        <v>29</v>
      </c>
      <c r="B195" s="67"/>
      <c r="C195" s="602"/>
      <c r="D195" s="603"/>
      <c r="E195" s="603"/>
      <c r="F195" s="603"/>
      <c r="G195" s="603"/>
      <c r="H195" s="603"/>
      <c r="I195" s="603"/>
      <c r="J195" s="604"/>
      <c r="K195" s="292">
        <v>0</v>
      </c>
      <c r="L195" s="163" t="str">
        <f t="shared" si="12"/>
        <v/>
      </c>
      <c r="M195" s="10"/>
      <c r="N195" s="4"/>
    </row>
    <row r="196" spans="1:14" ht="13.2" customHeight="1" thickBot="1" x14ac:dyDescent="0.3">
      <c r="A196" s="33">
        <v>30</v>
      </c>
      <c r="B196" s="198"/>
      <c r="C196" s="605"/>
      <c r="D196" s="606"/>
      <c r="E196" s="606"/>
      <c r="F196" s="606"/>
      <c r="G196" s="606"/>
      <c r="H196" s="606"/>
      <c r="I196" s="606"/>
      <c r="J196" s="607"/>
      <c r="K196" s="292">
        <v>0</v>
      </c>
      <c r="L196" s="163" t="str">
        <f t="shared" si="12"/>
        <v/>
      </c>
      <c r="M196" s="10"/>
      <c r="N196" s="4"/>
    </row>
    <row r="197" spans="1:14" ht="13.2" customHeight="1" thickBot="1" x14ac:dyDescent="0.3">
      <c r="A197" s="12"/>
      <c r="B197" s="12"/>
      <c r="C197" s="12"/>
      <c r="D197" s="12"/>
      <c r="E197" s="12"/>
      <c r="F197" s="12"/>
      <c r="G197" s="12"/>
      <c r="H197" s="13"/>
      <c r="I197" s="13"/>
      <c r="J197" s="13"/>
      <c r="K197" s="39">
        <f>SUM(K167:K196)</f>
        <v>0</v>
      </c>
      <c r="L197" s="163"/>
      <c r="M197" s="10"/>
      <c r="N197" s="4"/>
    </row>
    <row r="198" spans="1:14" ht="13.2" customHeight="1" x14ac:dyDescent="0.3">
      <c r="A198" s="14"/>
      <c r="B198" s="14"/>
      <c r="C198" s="14"/>
      <c r="D198" s="15"/>
      <c r="E198" s="16"/>
      <c r="F198" s="16"/>
      <c r="G198" s="10"/>
      <c r="H198" s="11"/>
      <c r="I198" s="11"/>
      <c r="J198" s="10"/>
      <c r="K198" s="10"/>
      <c r="L198" s="10"/>
      <c r="M198" s="10"/>
      <c r="N198" s="4"/>
    </row>
    <row r="199" spans="1:14" ht="25.2" thickBot="1" x14ac:dyDescent="0.3">
      <c r="A199" s="3" t="s">
        <v>45</v>
      </c>
      <c r="B199" s="3"/>
      <c r="C199" s="10"/>
      <c r="D199" s="10"/>
      <c r="E199" s="10"/>
      <c r="F199" s="10"/>
      <c r="G199" s="10"/>
      <c r="H199" s="11"/>
      <c r="I199" s="11"/>
      <c r="J199" s="10"/>
      <c r="K199" s="10"/>
      <c r="L199" s="10"/>
      <c r="M199" s="10"/>
      <c r="N199" s="4"/>
    </row>
    <row r="200" spans="1:14" ht="13.2" customHeight="1" thickBot="1" x14ac:dyDescent="0.3">
      <c r="A200" s="149" t="s">
        <v>0</v>
      </c>
      <c r="B200" s="187" t="s">
        <v>13</v>
      </c>
      <c r="C200" s="575" t="s">
        <v>18</v>
      </c>
      <c r="D200" s="561"/>
      <c r="E200" s="561"/>
      <c r="F200" s="562"/>
      <c r="G200" s="35" t="s">
        <v>40</v>
      </c>
      <c r="H200" s="440"/>
      <c r="I200" s="11"/>
      <c r="J200" s="10"/>
      <c r="K200" s="10"/>
      <c r="L200" s="10"/>
      <c r="M200" s="10"/>
      <c r="N200" s="4"/>
    </row>
    <row r="201" spans="1:14" ht="13.2" customHeight="1" x14ac:dyDescent="0.25">
      <c r="A201" s="49">
        <v>1</v>
      </c>
      <c r="B201" s="196"/>
      <c r="C201" s="488"/>
      <c r="D201" s="489"/>
      <c r="E201" s="489"/>
      <c r="F201" s="490"/>
      <c r="G201" s="290">
        <v>0</v>
      </c>
      <c r="H201" s="163" t="str">
        <f>IF(AND(B201="",G201&lt;&gt;0),"Organisatie invullen","")</f>
        <v/>
      </c>
      <c r="I201" s="11"/>
      <c r="J201" s="11"/>
      <c r="K201" s="10"/>
      <c r="L201" s="10"/>
      <c r="M201" s="10"/>
      <c r="N201" s="4"/>
    </row>
    <row r="202" spans="1:14" ht="13.8" x14ac:dyDescent="0.25">
      <c r="A202" s="50">
        <v>2</v>
      </c>
      <c r="B202" s="197"/>
      <c r="C202" s="485"/>
      <c r="D202" s="486"/>
      <c r="E202" s="486"/>
      <c r="F202" s="487"/>
      <c r="G202" s="287">
        <v>0</v>
      </c>
      <c r="H202" s="163" t="str">
        <f t="shared" ref="H202:H230" si="13">IF(AND(B202="",G202&lt;&gt;0),"Organisatie invullen","")</f>
        <v/>
      </c>
      <c r="I202" s="11"/>
      <c r="J202" s="11"/>
      <c r="K202" s="10"/>
      <c r="L202" s="10"/>
      <c r="M202" s="10"/>
      <c r="N202" s="4"/>
    </row>
    <row r="203" spans="1:14" ht="13.2" customHeight="1" x14ac:dyDescent="0.25">
      <c r="A203" s="50">
        <v>3</v>
      </c>
      <c r="B203" s="197"/>
      <c r="C203" s="485"/>
      <c r="D203" s="486"/>
      <c r="E203" s="486"/>
      <c r="F203" s="487"/>
      <c r="G203" s="287">
        <v>0</v>
      </c>
      <c r="H203" s="163" t="str">
        <f t="shared" si="13"/>
        <v/>
      </c>
      <c r="I203" s="11"/>
      <c r="J203" s="11"/>
      <c r="K203" s="10"/>
      <c r="L203" s="10"/>
      <c r="M203" s="10"/>
      <c r="N203" s="4"/>
    </row>
    <row r="204" spans="1:14" ht="13.2" customHeight="1" x14ac:dyDescent="0.25">
      <c r="A204" s="50">
        <v>4</v>
      </c>
      <c r="B204" s="197"/>
      <c r="C204" s="485"/>
      <c r="D204" s="486"/>
      <c r="E204" s="486"/>
      <c r="F204" s="487"/>
      <c r="G204" s="287">
        <v>0</v>
      </c>
      <c r="H204" s="163" t="str">
        <f t="shared" si="13"/>
        <v/>
      </c>
      <c r="I204" s="11"/>
      <c r="J204" s="11"/>
      <c r="K204" s="10"/>
      <c r="L204" s="10"/>
      <c r="M204" s="10"/>
      <c r="N204" s="4"/>
    </row>
    <row r="205" spans="1:14" ht="13.2" customHeight="1" x14ac:dyDescent="0.25">
      <c r="A205" s="50">
        <v>5</v>
      </c>
      <c r="B205" s="197"/>
      <c r="C205" s="485"/>
      <c r="D205" s="486"/>
      <c r="E205" s="486"/>
      <c r="F205" s="487"/>
      <c r="G205" s="287">
        <v>0</v>
      </c>
      <c r="H205" s="163" t="str">
        <f t="shared" si="13"/>
        <v/>
      </c>
      <c r="I205" s="11"/>
      <c r="J205" s="11"/>
      <c r="K205" s="10"/>
      <c r="L205" s="10"/>
      <c r="M205" s="10"/>
      <c r="N205" s="4"/>
    </row>
    <row r="206" spans="1:14" ht="13.2" customHeight="1" x14ac:dyDescent="0.25">
      <c r="A206" s="50">
        <v>6</v>
      </c>
      <c r="B206" s="197"/>
      <c r="C206" s="485"/>
      <c r="D206" s="486"/>
      <c r="E206" s="486"/>
      <c r="F206" s="487"/>
      <c r="G206" s="287">
        <v>0</v>
      </c>
      <c r="H206" s="163" t="str">
        <f t="shared" si="13"/>
        <v/>
      </c>
      <c r="I206" s="11"/>
      <c r="J206" s="11"/>
      <c r="K206" s="10"/>
      <c r="L206" s="10"/>
      <c r="M206" s="10"/>
      <c r="N206" s="4"/>
    </row>
    <row r="207" spans="1:14" ht="13.2" customHeight="1" x14ac:dyDescent="0.25">
      <c r="A207" s="50">
        <v>7</v>
      </c>
      <c r="B207" s="197"/>
      <c r="C207" s="485"/>
      <c r="D207" s="486"/>
      <c r="E207" s="486"/>
      <c r="F207" s="487"/>
      <c r="G207" s="287">
        <v>0</v>
      </c>
      <c r="H207" s="163" t="str">
        <f t="shared" si="13"/>
        <v/>
      </c>
      <c r="I207" s="11"/>
      <c r="J207" s="11"/>
      <c r="K207" s="10"/>
      <c r="L207" s="10"/>
      <c r="M207" s="10"/>
      <c r="N207" s="4"/>
    </row>
    <row r="208" spans="1:14" ht="13.2" customHeight="1" x14ac:dyDescent="0.25">
      <c r="A208" s="50">
        <v>8</v>
      </c>
      <c r="B208" s="197"/>
      <c r="C208" s="485"/>
      <c r="D208" s="486"/>
      <c r="E208" s="486"/>
      <c r="F208" s="487"/>
      <c r="G208" s="287">
        <v>0</v>
      </c>
      <c r="H208" s="163" t="str">
        <f t="shared" si="13"/>
        <v/>
      </c>
      <c r="I208" s="11"/>
      <c r="J208" s="11"/>
      <c r="K208" s="10"/>
      <c r="L208" s="10"/>
      <c r="M208" s="10"/>
      <c r="N208" s="4"/>
    </row>
    <row r="209" spans="1:14" ht="13.2" customHeight="1" x14ac:dyDescent="0.25">
      <c r="A209" s="50">
        <v>9</v>
      </c>
      <c r="B209" s="197"/>
      <c r="C209" s="485"/>
      <c r="D209" s="486"/>
      <c r="E209" s="486"/>
      <c r="F209" s="487"/>
      <c r="G209" s="287">
        <v>0</v>
      </c>
      <c r="H209" s="163" t="str">
        <f t="shared" si="13"/>
        <v/>
      </c>
      <c r="I209" s="11"/>
      <c r="J209" s="11"/>
      <c r="K209" s="10"/>
      <c r="L209" s="10"/>
      <c r="M209" s="10"/>
      <c r="N209" s="4"/>
    </row>
    <row r="210" spans="1:14" ht="13.2" customHeight="1" x14ac:dyDescent="0.25">
      <c r="A210" s="50">
        <v>10</v>
      </c>
      <c r="B210" s="197"/>
      <c r="C210" s="485"/>
      <c r="D210" s="486"/>
      <c r="E210" s="486"/>
      <c r="F210" s="487"/>
      <c r="G210" s="287">
        <v>0</v>
      </c>
      <c r="H210" s="163" t="str">
        <f t="shared" si="13"/>
        <v/>
      </c>
      <c r="I210" s="11"/>
      <c r="J210" s="11"/>
      <c r="K210" s="10"/>
      <c r="L210" s="10"/>
      <c r="M210" s="10"/>
      <c r="N210" s="4"/>
    </row>
    <row r="211" spans="1:14" ht="13.2" customHeight="1" x14ac:dyDescent="0.25">
      <c r="A211" s="50">
        <v>11</v>
      </c>
      <c r="B211" s="197"/>
      <c r="C211" s="485"/>
      <c r="D211" s="486"/>
      <c r="E211" s="486"/>
      <c r="F211" s="487"/>
      <c r="G211" s="287">
        <v>0</v>
      </c>
      <c r="H211" s="163" t="str">
        <f t="shared" si="13"/>
        <v/>
      </c>
      <c r="I211" s="11"/>
      <c r="J211" s="11"/>
      <c r="K211" s="10"/>
      <c r="L211" s="10"/>
      <c r="M211" s="10"/>
      <c r="N211" s="4"/>
    </row>
    <row r="212" spans="1:14" ht="13.2" customHeight="1" x14ac:dyDescent="0.25">
      <c r="A212" s="50">
        <v>12</v>
      </c>
      <c r="B212" s="197"/>
      <c r="C212" s="485"/>
      <c r="D212" s="486"/>
      <c r="E212" s="486"/>
      <c r="F212" s="487"/>
      <c r="G212" s="287">
        <v>0</v>
      </c>
      <c r="H212" s="163" t="str">
        <f t="shared" si="13"/>
        <v/>
      </c>
      <c r="I212" s="11"/>
      <c r="J212" s="11"/>
      <c r="K212" s="10"/>
      <c r="L212" s="10"/>
      <c r="M212" s="10"/>
      <c r="N212" s="4"/>
    </row>
    <row r="213" spans="1:14" ht="13.2" customHeight="1" x14ac:dyDescent="0.25">
      <c r="A213" s="50">
        <v>13</v>
      </c>
      <c r="B213" s="197"/>
      <c r="C213" s="485"/>
      <c r="D213" s="486"/>
      <c r="E213" s="486"/>
      <c r="F213" s="487"/>
      <c r="G213" s="287">
        <v>0</v>
      </c>
      <c r="H213" s="163" t="str">
        <f t="shared" si="13"/>
        <v/>
      </c>
      <c r="I213" s="11"/>
      <c r="J213" s="11"/>
      <c r="K213" s="10"/>
      <c r="L213" s="10"/>
      <c r="M213" s="10"/>
      <c r="N213" s="4"/>
    </row>
    <row r="214" spans="1:14" ht="13.2" customHeight="1" x14ac:dyDescent="0.25">
      <c r="A214" s="50">
        <v>14</v>
      </c>
      <c r="B214" s="197"/>
      <c r="C214" s="485"/>
      <c r="D214" s="486"/>
      <c r="E214" s="486"/>
      <c r="F214" s="487"/>
      <c r="G214" s="287">
        <v>0</v>
      </c>
      <c r="H214" s="163" t="str">
        <f t="shared" si="13"/>
        <v/>
      </c>
      <c r="I214" s="11"/>
      <c r="J214" s="11"/>
      <c r="K214" s="10"/>
      <c r="L214" s="10"/>
      <c r="M214" s="10"/>
      <c r="N214" s="4"/>
    </row>
    <row r="215" spans="1:14" ht="13.2" customHeight="1" x14ac:dyDescent="0.25">
      <c r="A215" s="50">
        <v>15</v>
      </c>
      <c r="B215" s="197"/>
      <c r="C215" s="485"/>
      <c r="D215" s="486"/>
      <c r="E215" s="486"/>
      <c r="F215" s="487"/>
      <c r="G215" s="287">
        <v>0</v>
      </c>
      <c r="H215" s="163" t="str">
        <f t="shared" si="13"/>
        <v/>
      </c>
      <c r="I215" s="11"/>
      <c r="J215" s="11"/>
      <c r="K215" s="10"/>
      <c r="L215" s="10"/>
      <c r="M215" s="10"/>
      <c r="N215" s="4"/>
    </row>
    <row r="216" spans="1:14" ht="13.2" customHeight="1" x14ac:dyDescent="0.25">
      <c r="A216" s="50">
        <v>16</v>
      </c>
      <c r="B216" s="197"/>
      <c r="C216" s="485"/>
      <c r="D216" s="486"/>
      <c r="E216" s="486"/>
      <c r="F216" s="487"/>
      <c r="G216" s="287">
        <v>0</v>
      </c>
      <c r="H216" s="163" t="str">
        <f t="shared" si="13"/>
        <v/>
      </c>
      <c r="I216" s="11"/>
      <c r="J216" s="11"/>
      <c r="K216" s="10"/>
      <c r="L216" s="10"/>
      <c r="M216" s="10"/>
      <c r="N216" s="4"/>
    </row>
    <row r="217" spans="1:14" ht="13.2" customHeight="1" x14ac:dyDescent="0.25">
      <c r="A217" s="50">
        <v>17</v>
      </c>
      <c r="B217" s="197"/>
      <c r="C217" s="485"/>
      <c r="D217" s="486"/>
      <c r="E217" s="486"/>
      <c r="F217" s="487"/>
      <c r="G217" s="287">
        <v>0</v>
      </c>
      <c r="H217" s="163" t="str">
        <f t="shared" si="13"/>
        <v/>
      </c>
      <c r="I217" s="11"/>
      <c r="J217" s="11"/>
      <c r="K217" s="10"/>
      <c r="L217" s="10"/>
      <c r="M217" s="10"/>
      <c r="N217" s="4"/>
    </row>
    <row r="218" spans="1:14" ht="13.2" customHeight="1" x14ac:dyDescent="0.25">
      <c r="A218" s="50">
        <v>18</v>
      </c>
      <c r="B218" s="197"/>
      <c r="C218" s="485"/>
      <c r="D218" s="486"/>
      <c r="E218" s="486"/>
      <c r="F218" s="487"/>
      <c r="G218" s="287">
        <v>0</v>
      </c>
      <c r="H218" s="163" t="str">
        <f t="shared" si="13"/>
        <v/>
      </c>
      <c r="I218" s="11"/>
      <c r="J218" s="11"/>
      <c r="K218" s="10"/>
      <c r="L218" s="10"/>
      <c r="M218" s="10"/>
      <c r="N218" s="4"/>
    </row>
    <row r="219" spans="1:14" ht="13.2" customHeight="1" x14ac:dyDescent="0.25">
      <c r="A219" s="50">
        <v>19</v>
      </c>
      <c r="B219" s="197"/>
      <c r="C219" s="485"/>
      <c r="D219" s="486"/>
      <c r="E219" s="486"/>
      <c r="F219" s="487"/>
      <c r="G219" s="287">
        <v>0</v>
      </c>
      <c r="H219" s="163" t="str">
        <f t="shared" si="13"/>
        <v/>
      </c>
      <c r="I219" s="11"/>
      <c r="J219" s="11"/>
      <c r="K219" s="10"/>
      <c r="L219" s="10"/>
      <c r="M219" s="10"/>
      <c r="N219" s="4"/>
    </row>
    <row r="220" spans="1:14" ht="13.2" customHeight="1" x14ac:dyDescent="0.25">
      <c r="A220" s="50">
        <v>20</v>
      </c>
      <c r="B220" s="197"/>
      <c r="C220" s="485"/>
      <c r="D220" s="486"/>
      <c r="E220" s="486"/>
      <c r="F220" s="487"/>
      <c r="G220" s="287">
        <v>0</v>
      </c>
      <c r="H220" s="163" t="str">
        <f t="shared" si="13"/>
        <v/>
      </c>
      <c r="I220" s="11"/>
      <c r="J220" s="11"/>
      <c r="K220" s="10"/>
      <c r="L220" s="10"/>
      <c r="M220" s="10"/>
      <c r="N220" s="4"/>
    </row>
    <row r="221" spans="1:14" ht="13.2" customHeight="1" x14ac:dyDescent="0.25">
      <c r="A221" s="50">
        <v>21</v>
      </c>
      <c r="B221" s="197"/>
      <c r="C221" s="485"/>
      <c r="D221" s="486"/>
      <c r="E221" s="486"/>
      <c r="F221" s="487"/>
      <c r="G221" s="287">
        <v>0</v>
      </c>
      <c r="H221" s="163" t="str">
        <f t="shared" si="13"/>
        <v/>
      </c>
      <c r="I221" s="11"/>
      <c r="J221" s="11"/>
      <c r="K221" s="10"/>
      <c r="L221" s="10"/>
      <c r="M221" s="10"/>
      <c r="N221" s="4"/>
    </row>
    <row r="222" spans="1:14" ht="13.2" customHeight="1" x14ac:dyDescent="0.25">
      <c r="A222" s="50">
        <v>22</v>
      </c>
      <c r="B222" s="197"/>
      <c r="C222" s="485"/>
      <c r="D222" s="486"/>
      <c r="E222" s="486"/>
      <c r="F222" s="487"/>
      <c r="G222" s="287">
        <v>0</v>
      </c>
      <c r="H222" s="163" t="str">
        <f t="shared" si="13"/>
        <v/>
      </c>
      <c r="I222" s="11"/>
      <c r="J222" s="11"/>
      <c r="K222" s="10"/>
      <c r="L222" s="10"/>
      <c r="M222" s="10"/>
      <c r="N222" s="4"/>
    </row>
    <row r="223" spans="1:14" ht="13.2" customHeight="1" x14ac:dyDescent="0.25">
      <c r="A223" s="50">
        <v>23</v>
      </c>
      <c r="B223" s="197"/>
      <c r="C223" s="485"/>
      <c r="D223" s="486"/>
      <c r="E223" s="486"/>
      <c r="F223" s="487"/>
      <c r="G223" s="287">
        <v>0</v>
      </c>
      <c r="H223" s="163" t="str">
        <f t="shared" si="13"/>
        <v/>
      </c>
      <c r="I223" s="11"/>
      <c r="J223" s="11"/>
      <c r="K223" s="10"/>
      <c r="L223" s="10"/>
      <c r="M223" s="10"/>
      <c r="N223" s="4"/>
    </row>
    <row r="224" spans="1:14" ht="13.2" customHeight="1" x14ac:dyDescent="0.25">
      <c r="A224" s="50">
        <v>24</v>
      </c>
      <c r="B224" s="197"/>
      <c r="C224" s="485"/>
      <c r="D224" s="486"/>
      <c r="E224" s="486"/>
      <c r="F224" s="487"/>
      <c r="G224" s="287">
        <v>0</v>
      </c>
      <c r="H224" s="163" t="str">
        <f t="shared" si="13"/>
        <v/>
      </c>
      <c r="I224" s="11"/>
      <c r="J224" s="11"/>
      <c r="K224" s="10"/>
      <c r="L224" s="10"/>
      <c r="M224" s="10"/>
      <c r="N224" s="4"/>
    </row>
    <row r="225" spans="1:14" ht="13.2" customHeight="1" x14ac:dyDescent="0.25">
      <c r="A225" s="50">
        <v>25</v>
      </c>
      <c r="B225" s="197"/>
      <c r="C225" s="485"/>
      <c r="D225" s="486"/>
      <c r="E225" s="486"/>
      <c r="F225" s="487"/>
      <c r="G225" s="287">
        <v>0</v>
      </c>
      <c r="H225" s="163" t="str">
        <f t="shared" si="13"/>
        <v/>
      </c>
      <c r="I225" s="11"/>
      <c r="J225" s="11"/>
      <c r="K225" s="10"/>
      <c r="L225" s="10"/>
      <c r="M225" s="10"/>
      <c r="N225" s="4"/>
    </row>
    <row r="226" spans="1:14" ht="13.2" customHeight="1" x14ac:dyDescent="0.25">
      <c r="A226" s="50">
        <v>26</v>
      </c>
      <c r="B226" s="197"/>
      <c r="C226" s="485"/>
      <c r="D226" s="486"/>
      <c r="E226" s="486"/>
      <c r="F226" s="487"/>
      <c r="G226" s="287">
        <v>0</v>
      </c>
      <c r="H226" s="163" t="str">
        <f t="shared" si="13"/>
        <v/>
      </c>
      <c r="I226" s="11"/>
      <c r="J226" s="11"/>
      <c r="K226" s="10"/>
      <c r="L226" s="10"/>
      <c r="M226" s="10"/>
      <c r="N226" s="4"/>
    </row>
    <row r="227" spans="1:14" ht="13.2" customHeight="1" x14ac:dyDescent="0.25">
      <c r="A227" s="50">
        <v>27</v>
      </c>
      <c r="B227" s="197"/>
      <c r="C227" s="485"/>
      <c r="D227" s="486"/>
      <c r="E227" s="486"/>
      <c r="F227" s="487"/>
      <c r="G227" s="287">
        <v>0</v>
      </c>
      <c r="H227" s="163" t="str">
        <f t="shared" si="13"/>
        <v/>
      </c>
      <c r="I227" s="11"/>
      <c r="J227" s="11"/>
      <c r="K227" s="10"/>
      <c r="L227" s="10"/>
      <c r="M227" s="10"/>
      <c r="N227" s="4"/>
    </row>
    <row r="228" spans="1:14" ht="13.2" customHeight="1" x14ac:dyDescent="0.25">
      <c r="A228" s="50">
        <v>28</v>
      </c>
      <c r="B228" s="197"/>
      <c r="C228" s="485"/>
      <c r="D228" s="486"/>
      <c r="E228" s="486"/>
      <c r="F228" s="487"/>
      <c r="G228" s="287">
        <v>0</v>
      </c>
      <c r="H228" s="163" t="str">
        <f t="shared" si="13"/>
        <v/>
      </c>
      <c r="I228" s="11"/>
      <c r="J228" s="11"/>
      <c r="K228" s="10"/>
      <c r="L228" s="10"/>
      <c r="M228" s="10"/>
      <c r="N228" s="4"/>
    </row>
    <row r="229" spans="1:14" ht="13.2" customHeight="1" x14ac:dyDescent="0.25">
      <c r="A229" s="50">
        <v>29</v>
      </c>
      <c r="B229" s="197"/>
      <c r="C229" s="485"/>
      <c r="D229" s="486"/>
      <c r="E229" s="486"/>
      <c r="F229" s="487"/>
      <c r="G229" s="287">
        <v>0</v>
      </c>
      <c r="H229" s="163" t="str">
        <f t="shared" si="13"/>
        <v/>
      </c>
      <c r="I229" s="11"/>
      <c r="J229" s="11"/>
      <c r="K229" s="10"/>
      <c r="L229" s="10"/>
      <c r="M229" s="10"/>
      <c r="N229" s="4"/>
    </row>
    <row r="230" spans="1:14" ht="13.2" customHeight="1" thickBot="1" x14ac:dyDescent="0.3">
      <c r="A230" s="50">
        <v>30</v>
      </c>
      <c r="B230" s="198"/>
      <c r="C230" s="491"/>
      <c r="D230" s="492"/>
      <c r="E230" s="492"/>
      <c r="F230" s="493"/>
      <c r="G230" s="288">
        <v>0</v>
      </c>
      <c r="H230" s="163" t="str">
        <f t="shared" si="13"/>
        <v/>
      </c>
      <c r="I230" s="11"/>
      <c r="J230" s="11"/>
      <c r="K230" s="10"/>
      <c r="L230" s="10"/>
      <c r="M230" s="10"/>
      <c r="N230" s="4"/>
    </row>
    <row r="231" spans="1:14" ht="13.2" customHeight="1" thickBot="1" x14ac:dyDescent="0.35">
      <c r="A231" s="11"/>
      <c r="B231" s="11"/>
      <c r="C231" s="10"/>
      <c r="D231" s="14"/>
      <c r="E231" s="15"/>
      <c r="F231" s="151"/>
      <c r="G231" s="152">
        <f>SUM(G201:G230)</f>
        <v>0</v>
      </c>
      <c r="H231" s="163"/>
      <c r="I231" s="11"/>
      <c r="J231" s="11"/>
      <c r="K231" s="10"/>
      <c r="L231" s="10"/>
      <c r="M231" s="10"/>
      <c r="N231" s="4"/>
    </row>
    <row r="232" spans="1:14" ht="13.2" customHeight="1" x14ac:dyDescent="0.25">
      <c r="A232" s="11"/>
      <c r="B232" s="11"/>
      <c r="C232" s="10"/>
      <c r="D232" s="10"/>
      <c r="E232" s="10"/>
      <c r="F232" s="10"/>
      <c r="G232" s="10"/>
      <c r="H232" s="11"/>
      <c r="I232" s="11"/>
      <c r="J232" s="10"/>
      <c r="K232" s="10"/>
      <c r="L232" s="10"/>
      <c r="M232" s="10"/>
      <c r="N232" s="4"/>
    </row>
    <row r="233" spans="1:14" ht="25.2" thickBot="1" x14ac:dyDescent="0.3">
      <c r="A233" s="3" t="s">
        <v>35</v>
      </c>
      <c r="B233" s="3"/>
      <c r="C233" s="10"/>
      <c r="D233" s="10"/>
      <c r="E233" s="10"/>
      <c r="F233" s="10"/>
      <c r="G233" s="10"/>
      <c r="H233" s="11"/>
      <c r="I233" s="11"/>
      <c r="J233" s="10"/>
      <c r="K233" s="10"/>
      <c r="L233" s="10"/>
      <c r="M233" s="10"/>
      <c r="N233" s="4"/>
    </row>
    <row r="234" spans="1:14" ht="13.2" customHeight="1" thickBot="1" x14ac:dyDescent="0.3">
      <c r="A234" s="149" t="s">
        <v>0</v>
      </c>
      <c r="B234" s="187" t="s">
        <v>13</v>
      </c>
      <c r="C234" s="575" t="s">
        <v>18</v>
      </c>
      <c r="D234" s="561"/>
      <c r="E234" s="561"/>
      <c r="F234" s="562"/>
      <c r="G234" s="150" t="s">
        <v>40</v>
      </c>
      <c r="H234" s="163"/>
      <c r="I234" s="11"/>
      <c r="J234" s="11"/>
      <c r="K234" s="10"/>
      <c r="L234" s="10"/>
      <c r="M234" s="10"/>
      <c r="N234" s="4"/>
    </row>
    <row r="235" spans="1:14" ht="13.2" customHeight="1" x14ac:dyDescent="0.25">
      <c r="A235" s="49">
        <v>1</v>
      </c>
      <c r="B235" s="196"/>
      <c r="C235" s="488"/>
      <c r="D235" s="489"/>
      <c r="E235" s="489"/>
      <c r="F235" s="490"/>
      <c r="G235" s="290">
        <v>0</v>
      </c>
      <c r="H235" s="163" t="str">
        <f>IF(AND(B235="",G235&lt;&gt;0),"Organisatie invullen","")</f>
        <v/>
      </c>
      <c r="I235" s="11"/>
      <c r="J235" s="11"/>
      <c r="K235" s="10"/>
      <c r="L235" s="10"/>
      <c r="M235" s="10"/>
      <c r="N235" s="4"/>
    </row>
    <row r="236" spans="1:14" ht="13.2" customHeight="1" x14ac:dyDescent="0.25">
      <c r="A236" s="50">
        <v>2</v>
      </c>
      <c r="B236" s="197"/>
      <c r="C236" s="485"/>
      <c r="D236" s="486"/>
      <c r="E236" s="486"/>
      <c r="F236" s="487"/>
      <c r="G236" s="287">
        <v>0</v>
      </c>
      <c r="H236" s="163" t="str">
        <f t="shared" ref="H236:H264" si="14">IF(AND(B236="",G236&lt;&gt;0),"Organisatie invullen","")</f>
        <v/>
      </c>
      <c r="I236" s="11"/>
      <c r="J236" s="11"/>
      <c r="K236" s="10"/>
      <c r="L236" s="10"/>
      <c r="M236" s="10"/>
      <c r="N236" s="4"/>
    </row>
    <row r="237" spans="1:14" ht="13.2" customHeight="1" x14ac:dyDescent="0.25">
      <c r="A237" s="50">
        <v>3</v>
      </c>
      <c r="B237" s="197"/>
      <c r="C237" s="485"/>
      <c r="D237" s="486"/>
      <c r="E237" s="486"/>
      <c r="F237" s="487"/>
      <c r="G237" s="287">
        <v>0</v>
      </c>
      <c r="H237" s="163" t="str">
        <f t="shared" si="14"/>
        <v/>
      </c>
      <c r="I237" s="11"/>
      <c r="J237" s="11"/>
      <c r="K237" s="10"/>
      <c r="L237" s="10"/>
      <c r="M237" s="10"/>
      <c r="N237" s="4"/>
    </row>
    <row r="238" spans="1:14" ht="13.2" customHeight="1" x14ac:dyDescent="0.25">
      <c r="A238" s="50">
        <v>4</v>
      </c>
      <c r="B238" s="197"/>
      <c r="C238" s="485"/>
      <c r="D238" s="486"/>
      <c r="E238" s="486"/>
      <c r="F238" s="487"/>
      <c r="G238" s="287">
        <v>0</v>
      </c>
      <c r="H238" s="163" t="str">
        <f t="shared" si="14"/>
        <v/>
      </c>
      <c r="I238" s="11"/>
      <c r="J238" s="11"/>
      <c r="K238" s="10"/>
      <c r="L238" s="10"/>
      <c r="M238" s="10"/>
      <c r="N238" s="4"/>
    </row>
    <row r="239" spans="1:14" ht="13.2" customHeight="1" x14ac:dyDescent="0.25">
      <c r="A239" s="50">
        <v>5</v>
      </c>
      <c r="B239" s="197"/>
      <c r="C239" s="485"/>
      <c r="D239" s="486"/>
      <c r="E239" s="486"/>
      <c r="F239" s="487"/>
      <c r="G239" s="287">
        <v>0</v>
      </c>
      <c r="H239" s="163" t="str">
        <f t="shared" si="14"/>
        <v/>
      </c>
      <c r="I239" s="11"/>
      <c r="J239" s="11"/>
      <c r="K239" s="10"/>
      <c r="L239" s="10"/>
      <c r="M239" s="10"/>
      <c r="N239" s="4"/>
    </row>
    <row r="240" spans="1:14" ht="13.2" customHeight="1" x14ac:dyDescent="0.25">
      <c r="A240" s="50">
        <v>6</v>
      </c>
      <c r="B240" s="197"/>
      <c r="C240" s="485"/>
      <c r="D240" s="486"/>
      <c r="E240" s="486"/>
      <c r="F240" s="487"/>
      <c r="G240" s="287">
        <v>0</v>
      </c>
      <c r="H240" s="163" t="str">
        <f t="shared" si="14"/>
        <v/>
      </c>
      <c r="I240" s="11"/>
      <c r="J240" s="11"/>
      <c r="K240" s="10"/>
      <c r="L240" s="10"/>
      <c r="M240" s="10"/>
      <c r="N240" s="4"/>
    </row>
    <row r="241" spans="1:14" ht="13.2" customHeight="1" x14ac:dyDescent="0.25">
      <c r="A241" s="50">
        <v>7</v>
      </c>
      <c r="B241" s="197"/>
      <c r="C241" s="485"/>
      <c r="D241" s="486"/>
      <c r="E241" s="486"/>
      <c r="F241" s="487"/>
      <c r="G241" s="287">
        <v>0</v>
      </c>
      <c r="H241" s="163" t="str">
        <f t="shared" si="14"/>
        <v/>
      </c>
      <c r="I241" s="11"/>
      <c r="J241" s="11"/>
      <c r="K241" s="10"/>
      <c r="L241" s="10"/>
      <c r="M241" s="10"/>
      <c r="N241" s="4"/>
    </row>
    <row r="242" spans="1:14" ht="13.2" customHeight="1" x14ac:dyDescent="0.25">
      <c r="A242" s="50">
        <v>8</v>
      </c>
      <c r="B242" s="197"/>
      <c r="C242" s="485"/>
      <c r="D242" s="486"/>
      <c r="E242" s="486"/>
      <c r="F242" s="487"/>
      <c r="G242" s="287">
        <v>0</v>
      </c>
      <c r="H242" s="163" t="str">
        <f t="shared" si="14"/>
        <v/>
      </c>
      <c r="I242" s="11"/>
      <c r="J242" s="11"/>
      <c r="K242" s="10"/>
      <c r="L242" s="10"/>
      <c r="M242" s="10"/>
      <c r="N242" s="4"/>
    </row>
    <row r="243" spans="1:14" ht="13.2" customHeight="1" x14ac:dyDescent="0.25">
      <c r="A243" s="50">
        <v>9</v>
      </c>
      <c r="B243" s="197"/>
      <c r="C243" s="485"/>
      <c r="D243" s="486"/>
      <c r="E243" s="486"/>
      <c r="F243" s="487"/>
      <c r="G243" s="287">
        <v>0</v>
      </c>
      <c r="H243" s="163" t="str">
        <f t="shared" si="14"/>
        <v/>
      </c>
      <c r="I243" s="11"/>
      <c r="J243" s="11"/>
      <c r="K243" s="10"/>
      <c r="L243" s="10"/>
      <c r="M243" s="10"/>
      <c r="N243" s="4"/>
    </row>
    <row r="244" spans="1:14" ht="13.2" customHeight="1" x14ac:dyDescent="0.25">
      <c r="A244" s="50">
        <v>10</v>
      </c>
      <c r="B244" s="197"/>
      <c r="C244" s="485"/>
      <c r="D244" s="486"/>
      <c r="E244" s="486"/>
      <c r="F244" s="487"/>
      <c r="G244" s="287">
        <v>0</v>
      </c>
      <c r="H244" s="163" t="str">
        <f t="shared" si="14"/>
        <v/>
      </c>
      <c r="I244" s="11"/>
      <c r="J244" s="11"/>
      <c r="K244" s="10"/>
      <c r="L244" s="10"/>
      <c r="M244" s="10"/>
      <c r="N244" s="4"/>
    </row>
    <row r="245" spans="1:14" ht="13.2" customHeight="1" x14ac:dyDescent="0.25">
      <c r="A245" s="50">
        <v>11</v>
      </c>
      <c r="B245" s="197"/>
      <c r="C245" s="485"/>
      <c r="D245" s="486"/>
      <c r="E245" s="486"/>
      <c r="F245" s="487"/>
      <c r="G245" s="287">
        <v>0</v>
      </c>
      <c r="H245" s="163" t="str">
        <f t="shared" si="14"/>
        <v/>
      </c>
      <c r="I245" s="11"/>
      <c r="J245" s="11"/>
      <c r="K245" s="10"/>
      <c r="L245" s="10"/>
      <c r="M245" s="10"/>
      <c r="N245" s="4"/>
    </row>
    <row r="246" spans="1:14" ht="13.2" customHeight="1" x14ac:dyDescent="0.25">
      <c r="A246" s="50">
        <v>12</v>
      </c>
      <c r="B246" s="197"/>
      <c r="C246" s="485"/>
      <c r="D246" s="486"/>
      <c r="E246" s="486"/>
      <c r="F246" s="487"/>
      <c r="G246" s="287">
        <v>0</v>
      </c>
      <c r="H246" s="163" t="str">
        <f t="shared" si="14"/>
        <v/>
      </c>
      <c r="I246" s="11"/>
      <c r="J246" s="11"/>
      <c r="K246" s="10"/>
      <c r="L246" s="10"/>
      <c r="M246" s="10"/>
      <c r="N246" s="4"/>
    </row>
    <row r="247" spans="1:14" ht="13.2" customHeight="1" x14ac:dyDescent="0.25">
      <c r="A247" s="50">
        <v>13</v>
      </c>
      <c r="B247" s="197"/>
      <c r="C247" s="485"/>
      <c r="D247" s="486"/>
      <c r="E247" s="486"/>
      <c r="F247" s="487"/>
      <c r="G247" s="287">
        <v>0</v>
      </c>
      <c r="H247" s="163" t="str">
        <f t="shared" si="14"/>
        <v/>
      </c>
      <c r="I247" s="11"/>
      <c r="J247" s="11"/>
      <c r="K247" s="10"/>
      <c r="L247" s="10"/>
      <c r="M247" s="10"/>
      <c r="N247" s="4"/>
    </row>
    <row r="248" spans="1:14" ht="13.2" customHeight="1" x14ac:dyDescent="0.25">
      <c r="A248" s="50">
        <v>14</v>
      </c>
      <c r="B248" s="197"/>
      <c r="C248" s="485"/>
      <c r="D248" s="486"/>
      <c r="E248" s="486"/>
      <c r="F248" s="487"/>
      <c r="G248" s="287">
        <v>0</v>
      </c>
      <c r="H248" s="163" t="str">
        <f t="shared" si="14"/>
        <v/>
      </c>
      <c r="I248" s="11"/>
      <c r="J248" s="11"/>
      <c r="K248" s="10"/>
      <c r="L248" s="10"/>
      <c r="M248" s="10"/>
      <c r="N248" s="4"/>
    </row>
    <row r="249" spans="1:14" ht="13.2" customHeight="1" x14ac:dyDescent="0.25">
      <c r="A249" s="50">
        <v>15</v>
      </c>
      <c r="B249" s="197"/>
      <c r="C249" s="485"/>
      <c r="D249" s="486"/>
      <c r="E249" s="486"/>
      <c r="F249" s="487"/>
      <c r="G249" s="287">
        <v>0</v>
      </c>
      <c r="H249" s="163" t="str">
        <f t="shared" si="14"/>
        <v/>
      </c>
      <c r="I249" s="11"/>
      <c r="J249" s="11"/>
      <c r="K249" s="10"/>
      <c r="L249" s="10"/>
      <c r="M249" s="10"/>
      <c r="N249" s="4"/>
    </row>
    <row r="250" spans="1:14" ht="13.2" customHeight="1" x14ac:dyDescent="0.25">
      <c r="A250" s="50">
        <v>16</v>
      </c>
      <c r="B250" s="197"/>
      <c r="C250" s="485"/>
      <c r="D250" s="486"/>
      <c r="E250" s="486"/>
      <c r="F250" s="487"/>
      <c r="G250" s="287">
        <v>0</v>
      </c>
      <c r="H250" s="163" t="str">
        <f t="shared" si="14"/>
        <v/>
      </c>
      <c r="I250" s="11"/>
      <c r="J250" s="11"/>
      <c r="K250" s="10"/>
      <c r="L250" s="10"/>
      <c r="M250" s="10"/>
      <c r="N250" s="4"/>
    </row>
    <row r="251" spans="1:14" ht="13.2" customHeight="1" x14ac:dyDescent="0.25">
      <c r="A251" s="50">
        <v>17</v>
      </c>
      <c r="B251" s="197"/>
      <c r="C251" s="485"/>
      <c r="D251" s="486"/>
      <c r="E251" s="486"/>
      <c r="F251" s="487"/>
      <c r="G251" s="287">
        <v>0</v>
      </c>
      <c r="H251" s="163" t="str">
        <f>IF(AND(B251="",G251&lt;&gt;0),"Organisatie invullen","")</f>
        <v/>
      </c>
      <c r="I251" s="11"/>
      <c r="J251" s="11"/>
      <c r="K251" s="10"/>
      <c r="L251" s="10"/>
      <c r="M251" s="10"/>
      <c r="N251" s="4"/>
    </row>
    <row r="252" spans="1:14" ht="13.2" customHeight="1" x14ac:dyDescent="0.25">
      <c r="A252" s="50">
        <v>18</v>
      </c>
      <c r="B252" s="197"/>
      <c r="C252" s="485"/>
      <c r="D252" s="486"/>
      <c r="E252" s="486"/>
      <c r="F252" s="487"/>
      <c r="G252" s="287">
        <v>0</v>
      </c>
      <c r="H252" s="163" t="str">
        <f t="shared" si="14"/>
        <v/>
      </c>
      <c r="I252" s="11"/>
      <c r="J252" s="11"/>
      <c r="K252" s="10"/>
      <c r="L252" s="10"/>
      <c r="M252" s="10"/>
      <c r="N252" s="4"/>
    </row>
    <row r="253" spans="1:14" ht="13.2" customHeight="1" x14ac:dyDescent="0.25">
      <c r="A253" s="50">
        <v>19</v>
      </c>
      <c r="B253" s="197"/>
      <c r="C253" s="485"/>
      <c r="D253" s="486"/>
      <c r="E253" s="486"/>
      <c r="F253" s="487"/>
      <c r="G253" s="287">
        <v>0</v>
      </c>
      <c r="H253" s="163" t="str">
        <f t="shared" si="14"/>
        <v/>
      </c>
      <c r="I253" s="11"/>
      <c r="J253" s="11"/>
      <c r="K253" s="10"/>
      <c r="L253" s="10"/>
      <c r="M253" s="10"/>
      <c r="N253" s="4"/>
    </row>
    <row r="254" spans="1:14" ht="14.4" customHeight="1" x14ac:dyDescent="0.25">
      <c r="A254" s="50">
        <v>20</v>
      </c>
      <c r="B254" s="197"/>
      <c r="C254" s="485"/>
      <c r="D254" s="486"/>
      <c r="E254" s="486"/>
      <c r="F254" s="487"/>
      <c r="G254" s="287">
        <v>0</v>
      </c>
      <c r="H254" s="163" t="str">
        <f t="shared" si="14"/>
        <v/>
      </c>
      <c r="I254" s="11"/>
      <c r="J254" s="11"/>
      <c r="K254" s="10"/>
      <c r="L254" s="10"/>
      <c r="M254" s="10"/>
      <c r="N254" s="4"/>
    </row>
    <row r="255" spans="1:14" ht="13.2" customHeight="1" x14ac:dyDescent="0.25">
      <c r="A255" s="50">
        <v>21</v>
      </c>
      <c r="B255" s="197"/>
      <c r="C255" s="485"/>
      <c r="D255" s="486"/>
      <c r="E255" s="486"/>
      <c r="F255" s="487"/>
      <c r="G255" s="287">
        <v>0</v>
      </c>
      <c r="H255" s="163" t="str">
        <f t="shared" si="14"/>
        <v/>
      </c>
      <c r="I255" s="11"/>
      <c r="J255" s="11"/>
      <c r="K255" s="10"/>
      <c r="L255" s="10"/>
      <c r="M255" s="10"/>
      <c r="N255" s="4"/>
    </row>
    <row r="256" spans="1:14" ht="13.2" customHeight="1" x14ac:dyDescent="0.25">
      <c r="A256" s="50">
        <v>22</v>
      </c>
      <c r="B256" s="197"/>
      <c r="C256" s="485"/>
      <c r="D256" s="486"/>
      <c r="E256" s="486"/>
      <c r="F256" s="487"/>
      <c r="G256" s="287">
        <v>0</v>
      </c>
      <c r="H256" s="163" t="str">
        <f t="shared" si="14"/>
        <v/>
      </c>
      <c r="I256" s="11"/>
      <c r="J256" s="11"/>
      <c r="K256" s="10"/>
      <c r="L256" s="10"/>
      <c r="M256" s="10"/>
      <c r="N256" s="4"/>
    </row>
    <row r="257" spans="1:14" ht="13.2" customHeight="1" x14ac:dyDescent="0.25">
      <c r="A257" s="50">
        <v>23</v>
      </c>
      <c r="B257" s="197"/>
      <c r="C257" s="485"/>
      <c r="D257" s="486"/>
      <c r="E257" s="486"/>
      <c r="F257" s="487"/>
      <c r="G257" s="287">
        <v>0</v>
      </c>
      <c r="H257" s="163" t="str">
        <f t="shared" si="14"/>
        <v/>
      </c>
      <c r="I257" s="11"/>
      <c r="J257" s="11"/>
      <c r="K257" s="10"/>
      <c r="L257" s="10"/>
      <c r="M257" s="10"/>
      <c r="N257" s="4"/>
    </row>
    <row r="258" spans="1:14" ht="13.2" customHeight="1" x14ac:dyDescent="0.25">
      <c r="A258" s="50">
        <v>24</v>
      </c>
      <c r="B258" s="197"/>
      <c r="C258" s="485"/>
      <c r="D258" s="486"/>
      <c r="E258" s="486"/>
      <c r="F258" s="487"/>
      <c r="G258" s="287">
        <v>0</v>
      </c>
      <c r="H258" s="163" t="str">
        <f t="shared" si="14"/>
        <v/>
      </c>
      <c r="I258" s="11"/>
      <c r="J258" s="11"/>
      <c r="K258" s="10"/>
      <c r="L258" s="10"/>
      <c r="M258" s="10"/>
      <c r="N258" s="4"/>
    </row>
    <row r="259" spans="1:14" ht="13.2" customHeight="1" x14ac:dyDescent="0.25">
      <c r="A259" s="50">
        <v>25</v>
      </c>
      <c r="B259" s="197"/>
      <c r="C259" s="485"/>
      <c r="D259" s="486"/>
      <c r="E259" s="486"/>
      <c r="F259" s="487"/>
      <c r="G259" s="287">
        <v>0</v>
      </c>
      <c r="H259" s="163" t="str">
        <f t="shared" si="14"/>
        <v/>
      </c>
      <c r="I259" s="11"/>
      <c r="J259" s="11"/>
      <c r="K259" s="10"/>
      <c r="L259" s="10"/>
      <c r="M259" s="10"/>
      <c r="N259" s="4"/>
    </row>
    <row r="260" spans="1:14" ht="13.2" customHeight="1" x14ac:dyDescent="0.25">
      <c r="A260" s="50">
        <v>26</v>
      </c>
      <c r="B260" s="197"/>
      <c r="C260" s="485"/>
      <c r="D260" s="486"/>
      <c r="E260" s="486"/>
      <c r="F260" s="487"/>
      <c r="G260" s="287">
        <v>0</v>
      </c>
      <c r="H260" s="163" t="str">
        <f t="shared" si="14"/>
        <v/>
      </c>
      <c r="I260" s="11"/>
      <c r="J260" s="11"/>
      <c r="K260" s="10"/>
      <c r="L260" s="10"/>
      <c r="M260" s="10"/>
      <c r="N260" s="4"/>
    </row>
    <row r="261" spans="1:14" ht="13.2" customHeight="1" x14ac:dyDescent="0.25">
      <c r="A261" s="50">
        <v>27</v>
      </c>
      <c r="B261" s="197"/>
      <c r="C261" s="485"/>
      <c r="D261" s="486"/>
      <c r="E261" s="486"/>
      <c r="F261" s="487"/>
      <c r="G261" s="287">
        <v>0</v>
      </c>
      <c r="H261" s="163" t="str">
        <f t="shared" si="14"/>
        <v/>
      </c>
      <c r="I261" s="11"/>
      <c r="J261" s="11" t="s">
        <v>41</v>
      </c>
      <c r="K261" s="10"/>
      <c r="L261" s="10"/>
      <c r="M261" s="10"/>
      <c r="N261" s="4"/>
    </row>
    <row r="262" spans="1:14" ht="13.2" customHeight="1" x14ac:dyDescent="0.25">
      <c r="A262" s="50">
        <v>28</v>
      </c>
      <c r="B262" s="197"/>
      <c r="C262" s="485"/>
      <c r="D262" s="486"/>
      <c r="E262" s="486"/>
      <c r="F262" s="487"/>
      <c r="G262" s="287">
        <v>0</v>
      </c>
      <c r="H262" s="163" t="str">
        <f t="shared" si="14"/>
        <v/>
      </c>
      <c r="I262" s="11"/>
      <c r="J262" s="11"/>
      <c r="K262" s="10"/>
      <c r="L262" s="10"/>
      <c r="M262" s="10"/>
      <c r="N262" s="4"/>
    </row>
    <row r="263" spans="1:14" ht="13.2" customHeight="1" x14ac:dyDescent="0.25">
      <c r="A263" s="50">
        <v>29</v>
      </c>
      <c r="B263" s="197"/>
      <c r="C263" s="485"/>
      <c r="D263" s="486"/>
      <c r="E263" s="486"/>
      <c r="F263" s="487"/>
      <c r="G263" s="287">
        <v>0</v>
      </c>
      <c r="H263" s="163" t="str">
        <f t="shared" si="14"/>
        <v/>
      </c>
      <c r="I263" s="11"/>
      <c r="J263" s="11"/>
      <c r="K263" s="10"/>
      <c r="L263" s="10"/>
      <c r="M263" s="10"/>
      <c r="N263" s="4"/>
    </row>
    <row r="264" spans="1:14" ht="13.2" customHeight="1" thickBot="1" x14ac:dyDescent="0.3">
      <c r="A264" s="50">
        <v>30</v>
      </c>
      <c r="B264" s="198"/>
      <c r="C264" s="491"/>
      <c r="D264" s="492"/>
      <c r="E264" s="492"/>
      <c r="F264" s="493"/>
      <c r="G264" s="288">
        <v>0</v>
      </c>
      <c r="H264" s="163" t="str">
        <f t="shared" si="14"/>
        <v/>
      </c>
      <c r="I264" s="11"/>
      <c r="J264" s="11"/>
      <c r="K264" s="10"/>
      <c r="L264" s="10"/>
      <c r="M264" s="10"/>
      <c r="N264" s="4"/>
    </row>
    <row r="265" spans="1:14" ht="13.2" customHeight="1" thickBot="1" x14ac:dyDescent="0.3">
      <c r="A265" s="24"/>
      <c r="B265" s="25"/>
      <c r="C265" s="25"/>
      <c r="D265" s="26"/>
      <c r="E265" s="26"/>
      <c r="F265" s="26"/>
      <c r="G265" s="38">
        <f>SUM(G235:G264)</f>
        <v>0</v>
      </c>
      <c r="H265" s="440"/>
      <c r="I265" s="11"/>
      <c r="J265" s="10"/>
      <c r="K265" s="10"/>
      <c r="L265" s="10"/>
      <c r="M265" s="10"/>
      <c r="N265" s="4"/>
    </row>
    <row r="266" spans="1:14" ht="13.2" customHeight="1" x14ac:dyDescent="0.3">
      <c r="A266" s="14"/>
      <c r="B266" s="14"/>
      <c r="C266" s="14"/>
      <c r="D266" s="15"/>
      <c r="E266" s="16"/>
      <c r="F266" s="16"/>
      <c r="G266" s="10"/>
      <c r="H266" s="11"/>
      <c r="I266" s="11"/>
      <c r="J266" s="10"/>
      <c r="K266" s="10"/>
      <c r="L266" s="10"/>
      <c r="M266" s="10"/>
      <c r="N266" s="4"/>
    </row>
    <row r="267" spans="1:14" ht="25.2" thickBot="1" x14ac:dyDescent="0.3">
      <c r="A267" s="3" t="s">
        <v>42</v>
      </c>
      <c r="B267" s="3"/>
      <c r="C267" s="10"/>
      <c r="D267" s="10"/>
      <c r="E267" s="10"/>
      <c r="F267" s="10"/>
      <c r="G267" s="10"/>
      <c r="H267" s="11"/>
      <c r="I267" s="11"/>
      <c r="J267" s="10"/>
      <c r="K267" s="10"/>
      <c r="L267" s="10"/>
      <c r="M267" s="10"/>
      <c r="N267" s="4"/>
    </row>
    <row r="268" spans="1:14" ht="27.6" customHeight="1" thickBot="1" x14ac:dyDescent="0.3">
      <c r="A268" s="149" t="s">
        <v>0</v>
      </c>
      <c r="B268" s="187" t="s">
        <v>13</v>
      </c>
      <c r="C268" s="575" t="s">
        <v>14</v>
      </c>
      <c r="D268" s="580"/>
      <c r="E268" s="561" t="s">
        <v>18</v>
      </c>
      <c r="F268" s="580"/>
      <c r="G268" s="188" t="s">
        <v>182</v>
      </c>
      <c r="H268" s="149" t="s">
        <v>39</v>
      </c>
      <c r="I268" s="150" t="s">
        <v>43</v>
      </c>
      <c r="J268" s="163"/>
      <c r="K268" s="10"/>
      <c r="L268" s="10"/>
      <c r="M268" s="10"/>
      <c r="N268" s="4"/>
    </row>
    <row r="269" spans="1:14" ht="13.2" customHeight="1" x14ac:dyDescent="0.25">
      <c r="A269" s="177">
        <v>1</v>
      </c>
      <c r="B269" s="160"/>
      <c r="C269" s="513"/>
      <c r="D269" s="571"/>
      <c r="E269" s="581"/>
      <c r="F269" s="571"/>
      <c r="G269" s="281"/>
      <c r="H269" s="282"/>
      <c r="I269" s="161">
        <f>G269+H269</f>
        <v>0</v>
      </c>
      <c r="J269" s="163" t="str">
        <f>IF(AND(B269="",I269&lt;&gt;0),"Organisatie invullen","")</f>
        <v/>
      </c>
      <c r="K269" s="10"/>
      <c r="L269" s="10"/>
      <c r="M269" s="10"/>
      <c r="N269" s="4"/>
    </row>
    <row r="270" spans="1:14" ht="13.2" customHeight="1" x14ac:dyDescent="0.25">
      <c r="A270" s="50">
        <v>2</v>
      </c>
      <c r="B270" s="197"/>
      <c r="C270" s="485"/>
      <c r="D270" s="567"/>
      <c r="E270" s="486"/>
      <c r="F270" s="567"/>
      <c r="G270" s="283"/>
      <c r="H270" s="284"/>
      <c r="I270" s="159">
        <f t="shared" ref="I270:I298" si="15">G270+H270</f>
        <v>0</v>
      </c>
      <c r="J270" s="163" t="str">
        <f t="shared" ref="J270:J298" si="16">IF(AND(B270="",I270&lt;&gt;0),"Organisatie invullen","")</f>
        <v/>
      </c>
      <c r="K270" s="10"/>
      <c r="L270" s="10"/>
      <c r="M270" s="10"/>
      <c r="N270" s="4"/>
    </row>
    <row r="271" spans="1:14" ht="13.2" customHeight="1" x14ac:dyDescent="0.25">
      <c r="A271" s="49">
        <v>3</v>
      </c>
      <c r="B271" s="197"/>
      <c r="C271" s="485"/>
      <c r="D271" s="567"/>
      <c r="E271" s="486"/>
      <c r="F271" s="567"/>
      <c r="G271" s="283"/>
      <c r="H271" s="284"/>
      <c r="I271" s="159">
        <f t="shared" si="15"/>
        <v>0</v>
      </c>
      <c r="J271" s="163" t="str">
        <f t="shared" si="16"/>
        <v/>
      </c>
      <c r="K271" s="10"/>
      <c r="L271" s="10"/>
      <c r="M271" s="10"/>
      <c r="N271" s="4"/>
    </row>
    <row r="272" spans="1:14" ht="13.2" customHeight="1" x14ac:dyDescent="0.25">
      <c r="A272" s="50">
        <v>4</v>
      </c>
      <c r="B272" s="197"/>
      <c r="C272" s="485"/>
      <c r="D272" s="567"/>
      <c r="E272" s="486"/>
      <c r="F272" s="567"/>
      <c r="G272" s="283"/>
      <c r="H272" s="284"/>
      <c r="I272" s="159">
        <f t="shared" si="15"/>
        <v>0</v>
      </c>
      <c r="J272" s="163" t="str">
        <f t="shared" si="16"/>
        <v/>
      </c>
      <c r="K272" s="10"/>
      <c r="L272" s="10"/>
      <c r="M272" s="10"/>
      <c r="N272" s="4"/>
    </row>
    <row r="273" spans="1:14" ht="13.2" customHeight="1" x14ac:dyDescent="0.25">
      <c r="A273" s="49">
        <v>5</v>
      </c>
      <c r="B273" s="197"/>
      <c r="C273" s="485"/>
      <c r="D273" s="567"/>
      <c r="E273" s="486"/>
      <c r="F273" s="567"/>
      <c r="G273" s="283"/>
      <c r="H273" s="284"/>
      <c r="I273" s="159">
        <f t="shared" si="15"/>
        <v>0</v>
      </c>
      <c r="J273" s="163" t="str">
        <f t="shared" si="16"/>
        <v/>
      </c>
      <c r="K273" s="10"/>
      <c r="L273" s="10"/>
      <c r="M273" s="10"/>
      <c r="N273" s="4"/>
    </row>
    <row r="274" spans="1:14" ht="13.2" customHeight="1" x14ac:dyDescent="0.25">
      <c r="A274" s="50">
        <v>6</v>
      </c>
      <c r="B274" s="197"/>
      <c r="C274" s="485"/>
      <c r="D274" s="567"/>
      <c r="E274" s="486"/>
      <c r="F274" s="567"/>
      <c r="G274" s="283"/>
      <c r="H274" s="284"/>
      <c r="I274" s="159">
        <f t="shared" si="15"/>
        <v>0</v>
      </c>
      <c r="J274" s="163" t="str">
        <f t="shared" si="16"/>
        <v/>
      </c>
      <c r="K274" s="10"/>
      <c r="L274" s="10"/>
      <c r="M274" s="10"/>
      <c r="N274" s="4"/>
    </row>
    <row r="275" spans="1:14" ht="13.2" customHeight="1" x14ac:dyDescent="0.25">
      <c r="A275" s="49">
        <v>7</v>
      </c>
      <c r="B275" s="197"/>
      <c r="C275" s="485"/>
      <c r="D275" s="567"/>
      <c r="E275" s="486"/>
      <c r="F275" s="567"/>
      <c r="G275" s="283"/>
      <c r="H275" s="284"/>
      <c r="I275" s="159">
        <f t="shared" si="15"/>
        <v>0</v>
      </c>
      <c r="J275" s="163" t="str">
        <f t="shared" si="16"/>
        <v/>
      </c>
      <c r="K275" s="10"/>
      <c r="L275" s="10"/>
      <c r="M275" s="10"/>
      <c r="N275" s="4"/>
    </row>
    <row r="276" spans="1:14" ht="13.2" customHeight="1" x14ac:dyDescent="0.25">
      <c r="A276" s="50">
        <v>8</v>
      </c>
      <c r="B276" s="197"/>
      <c r="C276" s="485"/>
      <c r="D276" s="567"/>
      <c r="E276" s="486"/>
      <c r="F276" s="567"/>
      <c r="G276" s="283"/>
      <c r="H276" s="284"/>
      <c r="I276" s="159">
        <f t="shared" si="15"/>
        <v>0</v>
      </c>
      <c r="J276" s="163" t="str">
        <f t="shared" si="16"/>
        <v/>
      </c>
      <c r="K276" s="10"/>
      <c r="L276" s="10"/>
      <c r="M276" s="10"/>
      <c r="N276" s="4"/>
    </row>
    <row r="277" spans="1:14" ht="13.2" customHeight="1" x14ac:dyDescent="0.25">
      <c r="A277" s="49">
        <v>9</v>
      </c>
      <c r="B277" s="197"/>
      <c r="C277" s="485"/>
      <c r="D277" s="567"/>
      <c r="E277" s="486"/>
      <c r="F277" s="567"/>
      <c r="G277" s="283"/>
      <c r="H277" s="284"/>
      <c r="I277" s="159">
        <f t="shared" si="15"/>
        <v>0</v>
      </c>
      <c r="J277" s="163" t="str">
        <f t="shared" si="16"/>
        <v/>
      </c>
      <c r="K277" s="10"/>
      <c r="L277" s="10"/>
      <c r="M277" s="10"/>
      <c r="N277" s="4"/>
    </row>
    <row r="278" spans="1:14" ht="13.2" customHeight="1" x14ac:dyDescent="0.25">
      <c r="A278" s="50">
        <v>10</v>
      </c>
      <c r="B278" s="197"/>
      <c r="C278" s="485"/>
      <c r="D278" s="567"/>
      <c r="E278" s="486"/>
      <c r="F278" s="567"/>
      <c r="G278" s="283"/>
      <c r="H278" s="284"/>
      <c r="I278" s="159">
        <f t="shared" si="15"/>
        <v>0</v>
      </c>
      <c r="J278" s="163" t="str">
        <f t="shared" si="16"/>
        <v/>
      </c>
      <c r="K278" s="10"/>
      <c r="L278" s="10"/>
      <c r="M278" s="10"/>
      <c r="N278" s="4"/>
    </row>
    <row r="279" spans="1:14" ht="13.2" customHeight="1" x14ac:dyDescent="0.25">
      <c r="A279" s="49">
        <v>11</v>
      </c>
      <c r="B279" s="197"/>
      <c r="C279" s="485"/>
      <c r="D279" s="567"/>
      <c r="E279" s="486"/>
      <c r="F279" s="567"/>
      <c r="G279" s="283"/>
      <c r="H279" s="284"/>
      <c r="I279" s="159">
        <f t="shared" si="15"/>
        <v>0</v>
      </c>
      <c r="J279" s="163" t="str">
        <f t="shared" si="16"/>
        <v/>
      </c>
      <c r="K279" s="10"/>
      <c r="L279" s="10"/>
      <c r="M279" s="10"/>
      <c r="N279" s="4"/>
    </row>
    <row r="280" spans="1:14" ht="13.2" customHeight="1" x14ac:dyDescent="0.25">
      <c r="A280" s="50">
        <v>12</v>
      </c>
      <c r="B280" s="197"/>
      <c r="C280" s="485"/>
      <c r="D280" s="567"/>
      <c r="E280" s="486"/>
      <c r="F280" s="567"/>
      <c r="G280" s="283"/>
      <c r="H280" s="284"/>
      <c r="I280" s="159">
        <f t="shared" si="15"/>
        <v>0</v>
      </c>
      <c r="J280" s="163" t="str">
        <f t="shared" si="16"/>
        <v/>
      </c>
      <c r="K280" s="10"/>
      <c r="L280" s="10"/>
      <c r="M280" s="10"/>
      <c r="N280" s="4"/>
    </row>
    <row r="281" spans="1:14" ht="13.2" customHeight="1" x14ac:dyDescent="0.25">
      <c r="A281" s="49">
        <v>13</v>
      </c>
      <c r="B281" s="197"/>
      <c r="C281" s="485"/>
      <c r="D281" s="567"/>
      <c r="E281" s="486"/>
      <c r="F281" s="567"/>
      <c r="G281" s="283"/>
      <c r="H281" s="284"/>
      <c r="I281" s="159">
        <f t="shared" si="15"/>
        <v>0</v>
      </c>
      <c r="J281" s="163" t="str">
        <f t="shared" si="16"/>
        <v/>
      </c>
      <c r="K281" s="10"/>
      <c r="L281" s="10"/>
      <c r="M281" s="10"/>
      <c r="N281" s="4"/>
    </row>
    <row r="282" spans="1:14" ht="13.2" customHeight="1" x14ac:dyDescent="0.25">
      <c r="A282" s="50">
        <v>14</v>
      </c>
      <c r="B282" s="197"/>
      <c r="C282" s="485"/>
      <c r="D282" s="567"/>
      <c r="E282" s="486"/>
      <c r="F282" s="567"/>
      <c r="G282" s="283"/>
      <c r="H282" s="284"/>
      <c r="I282" s="159">
        <f t="shared" si="15"/>
        <v>0</v>
      </c>
      <c r="J282" s="163" t="str">
        <f t="shared" si="16"/>
        <v/>
      </c>
      <c r="K282" s="10"/>
      <c r="L282" s="10"/>
      <c r="M282" s="10"/>
      <c r="N282" s="4"/>
    </row>
    <row r="283" spans="1:14" ht="13.2" customHeight="1" x14ac:dyDescent="0.25">
      <c r="A283" s="49">
        <v>15</v>
      </c>
      <c r="B283" s="197"/>
      <c r="C283" s="485"/>
      <c r="D283" s="567"/>
      <c r="E283" s="486"/>
      <c r="F283" s="567"/>
      <c r="G283" s="283"/>
      <c r="H283" s="284"/>
      <c r="I283" s="159">
        <f t="shared" si="15"/>
        <v>0</v>
      </c>
      <c r="J283" s="163" t="str">
        <f t="shared" si="16"/>
        <v/>
      </c>
      <c r="K283" s="10"/>
      <c r="L283" s="10"/>
      <c r="M283" s="10"/>
      <c r="N283" s="4"/>
    </row>
    <row r="284" spans="1:14" ht="13.2" customHeight="1" x14ac:dyDescent="0.25">
      <c r="A284" s="50">
        <v>16</v>
      </c>
      <c r="B284" s="197"/>
      <c r="C284" s="485"/>
      <c r="D284" s="567"/>
      <c r="E284" s="486"/>
      <c r="F284" s="567"/>
      <c r="G284" s="283"/>
      <c r="H284" s="284"/>
      <c r="I284" s="159">
        <f t="shared" si="15"/>
        <v>0</v>
      </c>
      <c r="J284" s="163" t="str">
        <f t="shared" si="16"/>
        <v/>
      </c>
      <c r="K284" s="10"/>
      <c r="L284" s="10"/>
      <c r="M284" s="10"/>
      <c r="N284" s="4"/>
    </row>
    <row r="285" spans="1:14" ht="13.2" customHeight="1" x14ac:dyDescent="0.25">
      <c r="A285" s="49">
        <v>17</v>
      </c>
      <c r="B285" s="197"/>
      <c r="C285" s="485"/>
      <c r="D285" s="567"/>
      <c r="E285" s="486"/>
      <c r="F285" s="567"/>
      <c r="G285" s="283"/>
      <c r="H285" s="284"/>
      <c r="I285" s="159">
        <f t="shared" si="15"/>
        <v>0</v>
      </c>
      <c r="J285" s="163" t="str">
        <f t="shared" si="16"/>
        <v/>
      </c>
      <c r="K285" s="10"/>
      <c r="L285" s="10"/>
      <c r="M285" s="10"/>
      <c r="N285" s="4"/>
    </row>
    <row r="286" spans="1:14" ht="13.2" customHeight="1" x14ac:dyDescent="0.25">
      <c r="A286" s="50">
        <v>18</v>
      </c>
      <c r="B286" s="197"/>
      <c r="C286" s="485"/>
      <c r="D286" s="567"/>
      <c r="E286" s="486"/>
      <c r="F286" s="567"/>
      <c r="G286" s="283"/>
      <c r="H286" s="284"/>
      <c r="I286" s="159">
        <f t="shared" si="15"/>
        <v>0</v>
      </c>
      <c r="J286" s="163" t="str">
        <f t="shared" si="16"/>
        <v/>
      </c>
      <c r="K286" s="10"/>
      <c r="L286" s="10"/>
      <c r="M286" s="10"/>
      <c r="N286" s="4"/>
    </row>
    <row r="287" spans="1:14" ht="13.2" customHeight="1" x14ac:dyDescent="0.25">
      <c r="A287" s="49">
        <v>19</v>
      </c>
      <c r="B287" s="197"/>
      <c r="C287" s="485"/>
      <c r="D287" s="567"/>
      <c r="E287" s="486"/>
      <c r="F287" s="567"/>
      <c r="G287" s="283"/>
      <c r="H287" s="284"/>
      <c r="I287" s="159">
        <f t="shared" si="15"/>
        <v>0</v>
      </c>
      <c r="J287" s="163" t="str">
        <f t="shared" si="16"/>
        <v/>
      </c>
      <c r="K287" s="10"/>
      <c r="L287" s="10"/>
      <c r="M287" s="10"/>
      <c r="N287" s="4"/>
    </row>
    <row r="288" spans="1:14" ht="13.2" customHeight="1" x14ac:dyDescent="0.25">
      <c r="A288" s="50">
        <v>20</v>
      </c>
      <c r="B288" s="197"/>
      <c r="C288" s="485"/>
      <c r="D288" s="567"/>
      <c r="E288" s="486"/>
      <c r="F288" s="567"/>
      <c r="G288" s="283"/>
      <c r="H288" s="284"/>
      <c r="I288" s="159">
        <f t="shared" si="15"/>
        <v>0</v>
      </c>
      <c r="J288" s="163" t="str">
        <f t="shared" si="16"/>
        <v/>
      </c>
      <c r="K288" s="10"/>
      <c r="L288" s="10"/>
      <c r="M288" s="10"/>
      <c r="N288" s="4"/>
    </row>
    <row r="289" spans="1:14" ht="13.2" customHeight="1" x14ac:dyDescent="0.25">
      <c r="A289" s="49">
        <v>21</v>
      </c>
      <c r="B289" s="197"/>
      <c r="C289" s="485"/>
      <c r="D289" s="567"/>
      <c r="E289" s="486"/>
      <c r="F289" s="567"/>
      <c r="G289" s="283"/>
      <c r="H289" s="284"/>
      <c r="I289" s="159">
        <f t="shared" si="15"/>
        <v>0</v>
      </c>
      <c r="J289" s="163" t="str">
        <f t="shared" si="16"/>
        <v/>
      </c>
      <c r="K289" s="10"/>
      <c r="L289" s="10"/>
      <c r="M289" s="10"/>
      <c r="N289" s="4"/>
    </row>
    <row r="290" spans="1:14" ht="13.2" customHeight="1" x14ac:dyDescent="0.25">
      <c r="A290" s="50">
        <v>22</v>
      </c>
      <c r="B290" s="197"/>
      <c r="C290" s="485"/>
      <c r="D290" s="567"/>
      <c r="E290" s="486"/>
      <c r="F290" s="567"/>
      <c r="G290" s="283"/>
      <c r="H290" s="284"/>
      <c r="I290" s="159">
        <f t="shared" si="15"/>
        <v>0</v>
      </c>
      <c r="J290" s="163" t="str">
        <f t="shared" si="16"/>
        <v/>
      </c>
      <c r="K290" s="10"/>
      <c r="L290" s="10"/>
      <c r="M290" s="10"/>
      <c r="N290" s="4"/>
    </row>
    <row r="291" spans="1:14" ht="13.2" customHeight="1" x14ac:dyDescent="0.25">
      <c r="A291" s="49">
        <v>23</v>
      </c>
      <c r="B291" s="197"/>
      <c r="C291" s="485"/>
      <c r="D291" s="567"/>
      <c r="E291" s="486"/>
      <c r="F291" s="567"/>
      <c r="G291" s="283"/>
      <c r="H291" s="284"/>
      <c r="I291" s="159">
        <f t="shared" si="15"/>
        <v>0</v>
      </c>
      <c r="J291" s="163" t="str">
        <f t="shared" si="16"/>
        <v/>
      </c>
      <c r="K291" s="10"/>
      <c r="L291" s="10"/>
      <c r="M291" s="10"/>
      <c r="N291" s="4"/>
    </row>
    <row r="292" spans="1:14" ht="13.2" customHeight="1" x14ac:dyDescent="0.25">
      <c r="A292" s="50">
        <v>24</v>
      </c>
      <c r="B292" s="197"/>
      <c r="C292" s="485"/>
      <c r="D292" s="567"/>
      <c r="E292" s="486"/>
      <c r="F292" s="567"/>
      <c r="G292" s="283"/>
      <c r="H292" s="284"/>
      <c r="I292" s="159">
        <f t="shared" si="15"/>
        <v>0</v>
      </c>
      <c r="J292" s="163" t="str">
        <f t="shared" si="16"/>
        <v/>
      </c>
      <c r="K292" s="10"/>
      <c r="L292" s="10"/>
      <c r="M292" s="10"/>
      <c r="N292" s="4"/>
    </row>
    <row r="293" spans="1:14" ht="13.2" customHeight="1" x14ac:dyDescent="0.25">
      <c r="A293" s="49">
        <v>25</v>
      </c>
      <c r="B293" s="197"/>
      <c r="C293" s="485"/>
      <c r="D293" s="567"/>
      <c r="E293" s="486"/>
      <c r="F293" s="567"/>
      <c r="G293" s="283"/>
      <c r="H293" s="284"/>
      <c r="I293" s="159">
        <f t="shared" si="15"/>
        <v>0</v>
      </c>
      <c r="J293" s="163" t="str">
        <f t="shared" si="16"/>
        <v/>
      </c>
      <c r="K293" s="10"/>
      <c r="L293" s="10"/>
      <c r="M293" s="10"/>
      <c r="N293" s="4"/>
    </row>
    <row r="294" spans="1:14" ht="13.2" customHeight="1" x14ac:dyDescent="0.25">
      <c r="A294" s="50">
        <v>26</v>
      </c>
      <c r="B294" s="197"/>
      <c r="C294" s="485"/>
      <c r="D294" s="567"/>
      <c r="E294" s="486"/>
      <c r="F294" s="567"/>
      <c r="G294" s="283"/>
      <c r="H294" s="284"/>
      <c r="I294" s="159">
        <f t="shared" si="15"/>
        <v>0</v>
      </c>
      <c r="J294" s="163" t="str">
        <f t="shared" si="16"/>
        <v/>
      </c>
      <c r="K294" s="10"/>
      <c r="L294" s="10"/>
      <c r="M294" s="10"/>
      <c r="N294" s="4"/>
    </row>
    <row r="295" spans="1:14" ht="13.2" customHeight="1" x14ac:dyDescent="0.25">
      <c r="A295" s="49">
        <v>27</v>
      </c>
      <c r="B295" s="197"/>
      <c r="C295" s="485"/>
      <c r="D295" s="567"/>
      <c r="E295" s="486"/>
      <c r="F295" s="567"/>
      <c r="G295" s="283"/>
      <c r="H295" s="284"/>
      <c r="I295" s="159">
        <f t="shared" si="15"/>
        <v>0</v>
      </c>
      <c r="J295" s="163" t="str">
        <f t="shared" si="16"/>
        <v/>
      </c>
      <c r="K295" s="10"/>
      <c r="L295" s="10"/>
      <c r="M295" s="10"/>
      <c r="N295" s="4"/>
    </row>
    <row r="296" spans="1:14" ht="13.2" customHeight="1" x14ac:dyDescent="0.25">
      <c r="A296" s="50">
        <v>28</v>
      </c>
      <c r="B296" s="197"/>
      <c r="C296" s="485"/>
      <c r="D296" s="567"/>
      <c r="E296" s="486" t="s">
        <v>41</v>
      </c>
      <c r="F296" s="567"/>
      <c r="G296" s="283"/>
      <c r="H296" s="284"/>
      <c r="I296" s="159">
        <f t="shared" si="15"/>
        <v>0</v>
      </c>
      <c r="J296" s="163" t="str">
        <f t="shared" si="16"/>
        <v/>
      </c>
      <c r="K296" s="10"/>
      <c r="L296" s="10"/>
      <c r="M296" s="10"/>
      <c r="N296" s="4"/>
    </row>
    <row r="297" spans="1:14" ht="13.2" customHeight="1" x14ac:dyDescent="0.25">
      <c r="A297" s="49">
        <v>29</v>
      </c>
      <c r="B297" s="197"/>
      <c r="C297" s="485"/>
      <c r="D297" s="567"/>
      <c r="E297" s="486"/>
      <c r="F297" s="567"/>
      <c r="G297" s="283"/>
      <c r="H297" s="284"/>
      <c r="I297" s="159">
        <f t="shared" si="15"/>
        <v>0</v>
      </c>
      <c r="J297" s="163" t="str">
        <f t="shared" si="16"/>
        <v/>
      </c>
      <c r="K297" s="10"/>
      <c r="L297" s="10"/>
      <c r="M297" s="10"/>
      <c r="N297" s="4"/>
    </row>
    <row r="298" spans="1:14" ht="13.2" customHeight="1" thickBot="1" x14ac:dyDescent="0.3">
      <c r="A298" s="135">
        <v>30</v>
      </c>
      <c r="B298" s="198"/>
      <c r="C298" s="491"/>
      <c r="D298" s="574"/>
      <c r="E298" s="492"/>
      <c r="F298" s="574"/>
      <c r="G298" s="285"/>
      <c r="H298" s="286"/>
      <c r="I298" s="159">
        <f t="shared" si="15"/>
        <v>0</v>
      </c>
      <c r="J298" s="163" t="str">
        <f t="shared" si="16"/>
        <v/>
      </c>
      <c r="K298" s="10"/>
      <c r="L298" s="10"/>
      <c r="M298" s="10"/>
      <c r="N298" s="4"/>
    </row>
    <row r="299" spans="1:14" ht="13.2" customHeight="1" thickBot="1" x14ac:dyDescent="0.3">
      <c r="A299" s="11"/>
      <c r="B299" s="11"/>
      <c r="C299" s="499" t="s">
        <v>17</v>
      </c>
      <c r="D299" s="468"/>
      <c r="E299" s="468"/>
      <c r="F299" s="468"/>
      <c r="G299" s="63">
        <f>SUM(G269:G298)</f>
        <v>0</v>
      </c>
      <c r="H299" s="158">
        <f>SUM(H269:H298)</f>
        <v>0</v>
      </c>
      <c r="I299" s="40">
        <f>SUM(I269:I298)</f>
        <v>0</v>
      </c>
      <c r="J299" s="163"/>
      <c r="K299" s="10"/>
      <c r="L299" s="10"/>
      <c r="M299" s="10"/>
      <c r="N299" s="4"/>
    </row>
    <row r="300" spans="1:14" ht="13.2" customHeight="1" thickBot="1" x14ac:dyDescent="0.3">
      <c r="A300" s="11"/>
      <c r="B300" s="11"/>
      <c r="C300" s="11"/>
      <c r="D300" s="12"/>
      <c r="E300" s="12"/>
      <c r="F300" s="12"/>
      <c r="G300" s="17"/>
      <c r="H300" s="17"/>
      <c r="I300" s="10"/>
      <c r="J300" s="163"/>
      <c r="K300" s="10"/>
      <c r="L300" s="10"/>
      <c r="M300" s="10"/>
      <c r="N300" s="4"/>
    </row>
    <row r="301" spans="1:14" ht="13.2" customHeight="1" thickBot="1" x14ac:dyDescent="0.3">
      <c r="A301" s="11"/>
      <c r="B301" s="11"/>
      <c r="C301" s="11"/>
      <c r="D301" s="41" t="s">
        <v>21</v>
      </c>
      <c r="E301" s="42"/>
      <c r="F301" s="43">
        <f>M47+M93+K197+M163+G231+G265</f>
        <v>0</v>
      </c>
      <c r="G301" s="17"/>
      <c r="H301" s="17"/>
      <c r="I301" s="10"/>
      <c r="J301" s="10"/>
      <c r="K301" s="10"/>
      <c r="L301" s="10"/>
      <c r="M301" s="10"/>
      <c r="N301" s="4"/>
    </row>
    <row r="302" spans="1:14" ht="13.2" customHeight="1" thickBot="1" x14ac:dyDescent="0.3">
      <c r="A302" s="11"/>
      <c r="B302" s="11"/>
      <c r="C302" s="11"/>
      <c r="D302" s="12"/>
      <c r="E302" s="12"/>
      <c r="F302" s="12"/>
      <c r="G302" s="17"/>
      <c r="H302" s="17"/>
      <c r="I302" s="10"/>
      <c r="J302" s="10"/>
      <c r="K302" s="10"/>
      <c r="L302" s="10"/>
      <c r="M302" s="10"/>
      <c r="N302" s="4"/>
    </row>
    <row r="303" spans="1:14" ht="13.2" customHeight="1" thickBot="1" x14ac:dyDescent="0.3">
      <c r="A303" s="11"/>
      <c r="B303" s="11"/>
      <c r="C303" s="11"/>
      <c r="D303" s="41" t="s">
        <v>17</v>
      </c>
      <c r="E303" s="42"/>
      <c r="F303" s="42"/>
      <c r="G303" s="44">
        <f>I299</f>
        <v>0</v>
      </c>
      <c r="H303" s="17"/>
      <c r="I303" s="10"/>
      <c r="J303" s="10"/>
      <c r="K303" s="10"/>
      <c r="L303" s="10"/>
      <c r="M303" s="10"/>
      <c r="N303" s="4"/>
    </row>
    <row r="304" spans="1:14" ht="13.2" customHeight="1" thickBot="1" x14ac:dyDescent="0.3">
      <c r="A304" s="11"/>
      <c r="B304" s="11"/>
      <c r="C304" s="11"/>
      <c r="D304" s="12"/>
      <c r="E304" s="12"/>
      <c r="F304" s="12"/>
      <c r="G304" s="17"/>
      <c r="H304" s="17"/>
      <c r="I304" s="10"/>
      <c r="J304" s="10"/>
      <c r="K304" s="10"/>
      <c r="L304" s="10"/>
      <c r="M304" s="10"/>
      <c r="N304" s="4"/>
    </row>
    <row r="305" spans="1:14" ht="13.2" customHeight="1" thickBot="1" x14ac:dyDescent="0.3">
      <c r="A305" s="11"/>
      <c r="B305" s="11"/>
      <c r="C305" s="11"/>
      <c r="D305" s="18" t="s">
        <v>23</v>
      </c>
      <c r="E305" s="19"/>
      <c r="F305" s="19"/>
      <c r="G305" s="20"/>
      <c r="H305" s="66">
        <f>F301-G303</f>
        <v>0</v>
      </c>
      <c r="I305" s="10"/>
      <c r="J305" s="10"/>
      <c r="K305" s="10"/>
      <c r="L305" s="10"/>
      <c r="M305" s="10"/>
      <c r="N305" s="4"/>
    </row>
    <row r="306" spans="1:14" ht="13.2" customHeight="1" thickBot="1" x14ac:dyDescent="0.3">
      <c r="A306" s="11"/>
      <c r="B306" s="11"/>
      <c r="C306" s="11"/>
      <c r="D306" s="11"/>
      <c r="E306" s="11"/>
      <c r="F306" s="12"/>
      <c r="G306" s="13"/>
      <c r="H306" s="13"/>
      <c r="I306" s="10"/>
      <c r="J306" s="10"/>
      <c r="K306" s="10"/>
      <c r="L306" s="10" t="s">
        <v>41</v>
      </c>
      <c r="M306" s="10"/>
      <c r="N306" s="4"/>
    </row>
    <row r="307" spans="1:14" ht="13.2" customHeight="1" thickBot="1" x14ac:dyDescent="0.3">
      <c r="A307" s="11"/>
      <c r="B307" s="11"/>
      <c r="C307" s="11"/>
      <c r="D307" s="509" t="s">
        <v>22</v>
      </c>
      <c r="E307" s="510"/>
      <c r="F307" s="510"/>
      <c r="G307" s="510"/>
      <c r="H307" s="510"/>
      <c r="I307" s="511"/>
      <c r="J307" s="10"/>
      <c r="K307" s="10"/>
      <c r="L307" s="10"/>
      <c r="M307" s="10"/>
      <c r="N307" s="4"/>
    </row>
    <row r="308" spans="1:14" ht="13.2" customHeight="1" x14ac:dyDescent="0.25">
      <c r="A308" s="11"/>
      <c r="B308" s="11"/>
      <c r="C308" s="11"/>
      <c r="D308" s="500" t="s">
        <v>41</v>
      </c>
      <c r="E308" s="501"/>
      <c r="F308" s="501"/>
      <c r="G308" s="501"/>
      <c r="H308" s="501"/>
      <c r="I308" s="502"/>
      <c r="J308" s="10"/>
      <c r="K308" s="10"/>
      <c r="L308" s="10"/>
      <c r="M308" s="10"/>
      <c r="N308" s="4"/>
    </row>
    <row r="309" spans="1:14" ht="13.2" customHeight="1" x14ac:dyDescent="0.25">
      <c r="A309" s="11"/>
      <c r="B309" s="11"/>
      <c r="C309" s="11"/>
      <c r="D309" s="503"/>
      <c r="E309" s="504"/>
      <c r="F309" s="504"/>
      <c r="G309" s="504"/>
      <c r="H309" s="504"/>
      <c r="I309" s="505"/>
      <c r="J309" s="11"/>
      <c r="K309" s="10"/>
      <c r="L309" s="10"/>
      <c r="M309" s="10"/>
      <c r="N309" s="4"/>
    </row>
    <row r="310" spans="1:14" ht="13.2" customHeight="1" x14ac:dyDescent="0.25">
      <c r="A310" s="11"/>
      <c r="B310" s="11"/>
      <c r="C310" s="11"/>
      <c r="D310" s="503"/>
      <c r="E310" s="504"/>
      <c r="F310" s="504"/>
      <c r="G310" s="504"/>
      <c r="H310" s="504"/>
      <c r="I310" s="505"/>
      <c r="J310" s="11"/>
      <c r="K310" s="10"/>
      <c r="L310" s="10" t="s">
        <v>41</v>
      </c>
      <c r="M310" s="10"/>
      <c r="N310" s="4"/>
    </row>
    <row r="311" spans="1:14" ht="13.2" customHeight="1" thickBot="1" x14ac:dyDescent="0.3">
      <c r="A311" s="11"/>
      <c r="B311" s="11"/>
      <c r="C311" s="11"/>
      <c r="D311" s="506"/>
      <c r="E311" s="507"/>
      <c r="F311" s="507"/>
      <c r="G311" s="507"/>
      <c r="H311" s="507"/>
      <c r="I311" s="508"/>
      <c r="J311" s="11"/>
      <c r="K311" s="10"/>
      <c r="L311" s="10"/>
      <c r="M311" s="10"/>
      <c r="N311" s="4"/>
    </row>
    <row r="312" spans="1:14" ht="13.2" hidden="1" customHeight="1" x14ac:dyDescent="0.25">
      <c r="C312" s="11"/>
      <c r="N312" s="4"/>
    </row>
    <row r="313" spans="1:14" ht="0" hidden="1" customHeight="1" x14ac:dyDescent="0.25">
      <c r="N313" s="4"/>
    </row>
    <row r="314" spans="1:14" ht="0" hidden="1" customHeight="1" x14ac:dyDescent="0.25">
      <c r="N314" s="4"/>
    </row>
    <row r="315" spans="1:14" ht="0" hidden="1" customHeight="1" x14ac:dyDescent="0.25">
      <c r="N315" s="4"/>
    </row>
    <row r="316" spans="1:14" ht="0" hidden="1" customHeight="1" x14ac:dyDescent="0.25">
      <c r="N316" s="4"/>
    </row>
    <row r="317" spans="1:14" ht="0" hidden="1" customHeight="1" x14ac:dyDescent="0.25">
      <c r="N317" s="4"/>
    </row>
    <row r="318" spans="1:14" ht="0" hidden="1" customHeight="1" x14ac:dyDescent="0.25">
      <c r="N318" s="4"/>
    </row>
    <row r="319" spans="1:14" ht="0" hidden="1" customHeight="1" x14ac:dyDescent="0.25">
      <c r="N319" s="4"/>
    </row>
    <row r="320" spans="1:14" ht="0" hidden="1" customHeight="1" x14ac:dyDescent="0.25">
      <c r="N320" s="4"/>
    </row>
    <row r="321" spans="1:14" ht="13.2" customHeight="1" x14ac:dyDescent="0.25">
      <c r="A321" s="10"/>
      <c r="B321" s="10"/>
      <c r="C321" s="10"/>
      <c r="D321" s="10"/>
      <c r="E321" s="10"/>
      <c r="F321" s="10"/>
      <c r="G321" s="10"/>
      <c r="H321" s="10"/>
      <c r="I321" s="10"/>
      <c r="J321" s="10"/>
      <c r="K321" s="10"/>
      <c r="L321" s="10"/>
      <c r="M321" s="10"/>
      <c r="N321" s="4"/>
    </row>
    <row r="322" spans="1:14" ht="13.2" hidden="1" customHeight="1" x14ac:dyDescent="0.25">
      <c r="C322" s="10"/>
    </row>
    <row r="323" spans="1:14" ht="13.2" hidden="1" customHeight="1" x14ac:dyDescent="0.25"/>
  </sheetData>
  <sheetProtection algorithmName="SHA-512" hashValue="TkIHYsBsb39gADclC+0BFzDjTunOiGJnWTQQ4lJL2NlQn0ulXdi5Q5n8FLe6LGBc8AMmJmuE66BUj0J7Z8ZcHg==" saltValue="7k/jMmMSGsIbmJECPO29Xw==" spinCount="100000" sheet="1" objects="1" scenarios="1"/>
  <protectedRanges>
    <protectedRange sqref="C167:J196" name="WP5_1_4_1"/>
  </protectedRanges>
  <mergeCells count="247">
    <mergeCell ref="C191:J191"/>
    <mergeCell ref="C192:J192"/>
    <mergeCell ref="C193:J193"/>
    <mergeCell ref="C194:J194"/>
    <mergeCell ref="C195:J195"/>
    <mergeCell ref="C196:J196"/>
    <mergeCell ref="C182:J182"/>
    <mergeCell ref="C183:J183"/>
    <mergeCell ref="C184:J184"/>
    <mergeCell ref="C185:J185"/>
    <mergeCell ref="C186:J186"/>
    <mergeCell ref="C187:J187"/>
    <mergeCell ref="C188:J188"/>
    <mergeCell ref="C189:J189"/>
    <mergeCell ref="C190:J190"/>
    <mergeCell ref="C173:J173"/>
    <mergeCell ref="C174:J174"/>
    <mergeCell ref="C175:J175"/>
    <mergeCell ref="C176:J176"/>
    <mergeCell ref="C177:J177"/>
    <mergeCell ref="C178:J178"/>
    <mergeCell ref="C179:J179"/>
    <mergeCell ref="C180:J180"/>
    <mergeCell ref="C181:J181"/>
    <mergeCell ref="C161:D161"/>
    <mergeCell ref="C162:D162"/>
    <mergeCell ref="C166:J166"/>
    <mergeCell ref="C167:J167"/>
    <mergeCell ref="C168:J168"/>
    <mergeCell ref="C169:J169"/>
    <mergeCell ref="C170:J170"/>
    <mergeCell ref="C171:J171"/>
    <mergeCell ref="C172:J172"/>
    <mergeCell ref="C150:D150"/>
    <mergeCell ref="C151:D151"/>
    <mergeCell ref="C152:D152"/>
    <mergeCell ref="C153:D153"/>
    <mergeCell ref="C154:D154"/>
    <mergeCell ref="C155:D155"/>
    <mergeCell ref="C156:D156"/>
    <mergeCell ref="C157:D157"/>
    <mergeCell ref="C160:D160"/>
    <mergeCell ref="C141:D141"/>
    <mergeCell ref="C142:D142"/>
    <mergeCell ref="C143:D143"/>
    <mergeCell ref="C144:D144"/>
    <mergeCell ref="C145:D145"/>
    <mergeCell ref="C146:D146"/>
    <mergeCell ref="C147:D147"/>
    <mergeCell ref="C148:D148"/>
    <mergeCell ref="C149:D149"/>
    <mergeCell ref="C132:D132"/>
    <mergeCell ref="C133:D133"/>
    <mergeCell ref="C134:D134"/>
    <mergeCell ref="C135:D135"/>
    <mergeCell ref="C136:D136"/>
    <mergeCell ref="C137:D137"/>
    <mergeCell ref="C138:D138"/>
    <mergeCell ref="C139:D139"/>
    <mergeCell ref="C140:D140"/>
    <mergeCell ref="C283:D283"/>
    <mergeCell ref="C284:D284"/>
    <mergeCell ref="C285:D285"/>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D56:F56"/>
    <mergeCell ref="D57:F57"/>
    <mergeCell ref="D58:F58"/>
    <mergeCell ref="D59:F59"/>
    <mergeCell ref="D60:F60"/>
    <mergeCell ref="D61:F61"/>
    <mergeCell ref="M5:M6"/>
    <mergeCell ref="A51:M51"/>
    <mergeCell ref="D52:F52"/>
    <mergeCell ref="D53:F53"/>
    <mergeCell ref="D54:F54"/>
    <mergeCell ref="D55:F55"/>
    <mergeCell ref="G5:G6"/>
    <mergeCell ref="H5:H6"/>
    <mergeCell ref="I5:I6"/>
    <mergeCell ref="J5:J6"/>
    <mergeCell ref="K5:K6"/>
    <mergeCell ref="L5:L6"/>
    <mergeCell ref="A5:A6"/>
    <mergeCell ref="B5:B6"/>
    <mergeCell ref="C5:C6"/>
    <mergeCell ref="D5:D6"/>
    <mergeCell ref="E5:E6"/>
    <mergeCell ref="F5:F6"/>
    <mergeCell ref="B99:E99"/>
    <mergeCell ref="B100:E100"/>
    <mergeCell ref="B101:E101"/>
    <mergeCell ref="B102:E102"/>
    <mergeCell ref="B103:E103"/>
    <mergeCell ref="B104:E104"/>
    <mergeCell ref="D88:F88"/>
    <mergeCell ref="D89:F89"/>
    <mergeCell ref="D90:F90"/>
    <mergeCell ref="D91:F91"/>
    <mergeCell ref="D92:F92"/>
    <mergeCell ref="B98:E98"/>
    <mergeCell ref="B111:E111"/>
    <mergeCell ref="B112:E112"/>
    <mergeCell ref="B113:E113"/>
    <mergeCell ref="B114:E114"/>
    <mergeCell ref="B115:E115"/>
    <mergeCell ref="B116:E116"/>
    <mergeCell ref="B105:E105"/>
    <mergeCell ref="B106:E106"/>
    <mergeCell ref="B107:E107"/>
    <mergeCell ref="B108:E108"/>
    <mergeCell ref="B109:E109"/>
    <mergeCell ref="B110:E110"/>
    <mergeCell ref="B123:E123"/>
    <mergeCell ref="B124:E124"/>
    <mergeCell ref="B125:E125"/>
    <mergeCell ref="B126:E126"/>
    <mergeCell ref="B127:E127"/>
    <mergeCell ref="B128:E128"/>
    <mergeCell ref="B117:E117"/>
    <mergeCell ref="B118:E118"/>
    <mergeCell ref="B119:E119"/>
    <mergeCell ref="B120:E120"/>
    <mergeCell ref="B121:E121"/>
    <mergeCell ref="B122:E122"/>
    <mergeCell ref="C200:F200"/>
    <mergeCell ref="C201:F201"/>
    <mergeCell ref="C208:F208"/>
    <mergeCell ref="C209:F209"/>
    <mergeCell ref="C210:F210"/>
    <mergeCell ref="C211:F211"/>
    <mergeCell ref="C212:F212"/>
    <mergeCell ref="C213:F213"/>
    <mergeCell ref="C202:F202"/>
    <mergeCell ref="C203:F203"/>
    <mergeCell ref="C204:F204"/>
    <mergeCell ref="C205:F205"/>
    <mergeCell ref="C206:F206"/>
    <mergeCell ref="C207:F207"/>
    <mergeCell ref="C220:F220"/>
    <mergeCell ref="C221:F221"/>
    <mergeCell ref="C222:F222"/>
    <mergeCell ref="C223:F223"/>
    <mergeCell ref="C224:F224"/>
    <mergeCell ref="C225:F225"/>
    <mergeCell ref="C214:F214"/>
    <mergeCell ref="C215:F215"/>
    <mergeCell ref="C216:F216"/>
    <mergeCell ref="C217:F217"/>
    <mergeCell ref="C218:F218"/>
    <mergeCell ref="C219:F219"/>
    <mergeCell ref="C235:F235"/>
    <mergeCell ref="C236:F236"/>
    <mergeCell ref="C237:F237"/>
    <mergeCell ref="C238:F238"/>
    <mergeCell ref="C239:F239"/>
    <mergeCell ref="C240:F240"/>
    <mergeCell ref="C226:F226"/>
    <mergeCell ref="C227:F227"/>
    <mergeCell ref="C228:F228"/>
    <mergeCell ref="C229:F229"/>
    <mergeCell ref="C230:F230"/>
    <mergeCell ref="C234:F234"/>
    <mergeCell ref="C247:F247"/>
    <mergeCell ref="C248:F248"/>
    <mergeCell ref="C249:F249"/>
    <mergeCell ref="C250:F250"/>
    <mergeCell ref="C251:F251"/>
    <mergeCell ref="C252:F252"/>
    <mergeCell ref="C241:F241"/>
    <mergeCell ref="C242:F242"/>
    <mergeCell ref="C243:F243"/>
    <mergeCell ref="C244:F244"/>
    <mergeCell ref="C245:F245"/>
    <mergeCell ref="C246:F246"/>
    <mergeCell ref="C259:F259"/>
    <mergeCell ref="C260:F260"/>
    <mergeCell ref="C261:F261"/>
    <mergeCell ref="C262:F262"/>
    <mergeCell ref="C263:F263"/>
    <mergeCell ref="C264:F264"/>
    <mergeCell ref="C253:F253"/>
    <mergeCell ref="C254:F254"/>
    <mergeCell ref="C255:F255"/>
    <mergeCell ref="C256:F256"/>
    <mergeCell ref="C257:F257"/>
    <mergeCell ref="C258:F258"/>
    <mergeCell ref="C286:D286"/>
    <mergeCell ref="E286:F286"/>
    <mergeCell ref="C287:D287"/>
    <mergeCell ref="E287:F287"/>
    <mergeCell ref="C288:D288"/>
    <mergeCell ref="E288:F288"/>
    <mergeCell ref="C268:D268"/>
    <mergeCell ref="E268:F268"/>
    <mergeCell ref="C269:D269"/>
    <mergeCell ref="E269:F269"/>
    <mergeCell ref="C270:D270"/>
    <mergeCell ref="E270:F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92:D292"/>
    <mergeCell ref="E292:F292"/>
    <mergeCell ref="C293:D293"/>
    <mergeCell ref="E293:F293"/>
    <mergeCell ref="C294:D294"/>
    <mergeCell ref="E294:F294"/>
    <mergeCell ref="C289:D289"/>
    <mergeCell ref="E289:F289"/>
    <mergeCell ref="C290:D290"/>
    <mergeCell ref="E290:F290"/>
    <mergeCell ref="C291:D291"/>
    <mergeCell ref="E291:F291"/>
    <mergeCell ref="C298:D298"/>
    <mergeCell ref="E298:F298"/>
    <mergeCell ref="C299:F299"/>
    <mergeCell ref="D308:I311"/>
    <mergeCell ref="C295:D295"/>
    <mergeCell ref="E295:F295"/>
    <mergeCell ref="C296:D296"/>
    <mergeCell ref="E296:F296"/>
    <mergeCell ref="C297:D297"/>
    <mergeCell ref="E297:F297"/>
    <mergeCell ref="D307:I307"/>
  </mergeCells>
  <conditionalFormatting sqref="E134">
    <cfRule type="expression" dxfId="19" priority="1">
      <formula>IF(AND(M134&lt;&gt;0,E134=""), "invullen")</formula>
    </cfRule>
  </conditionalFormatting>
  <conditionalFormatting sqref="G7">
    <cfRule type="cellIs" dxfId="18" priority="4" operator="equal">
      <formula>"C7=NFU"</formula>
    </cfRule>
  </conditionalFormatting>
  <conditionalFormatting sqref="H7:H46">
    <cfRule type="expression" dxfId="17" priority="3">
      <formula>$D7&lt;&gt;"Andere"</formula>
    </cfRule>
  </conditionalFormatting>
  <conditionalFormatting sqref="L7:L46">
    <cfRule type="expression" dxfId="16" priority="2">
      <formula>$D7&lt;&gt;"Andere"</formula>
    </cfRule>
  </conditionalFormatting>
  <dataValidations count="3">
    <dataValidation type="list" allowBlank="1" showInputMessage="1" showErrorMessage="1" sqref="D7" xr:uid="{745596E9-0FBB-42DE-8C51-0B729DCF9ED6}">
      <formula1>Ruling</formula1>
    </dataValidation>
    <dataValidation type="list" allowBlank="1" showInputMessage="1" showErrorMessage="1" sqref="E7:E46" xr:uid="{F41182B6-7BBC-4B3C-B629-965AEB76D85A}">
      <formula1>INDIRECT($D7)</formula1>
    </dataValidation>
    <dataValidation type="decimal" allowBlank="1" showInputMessage="1" showErrorMessage="1" errorTitle="Mag maximaal 40% zijn" error="Mag maximaal 40% zijn" promptTitle="Procenten invoeren " prompt="Maximaal 40%" sqref="L7:L46" xr:uid="{177BBF77-A441-4A72-B0DC-E72247CC6510}">
      <formula1>0</formula1>
      <formula2>0.4</formula2>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64" max="11" man="1"/>
    <brk id="266"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7CE6F25-A3D0-4730-8230-9C3768D141A5}">
          <x14:formula1>
            <xm:f>hulpsheetNFUenVSNU!$A$1:$A$3</xm:f>
          </x14:formula1>
          <xm:sqref>D8:D46</xm:sqref>
        </x14:dataValidation>
        <x14:dataValidation type="list" allowBlank="1" showInputMessage="1" showErrorMessage="1" xr:uid="{866ABB95-651B-44FE-A037-ACCF41855B90}">
          <x14:formula1>
            <xm:f>Aanvrager!$B$9:$B$38</xm:f>
          </x14:formula1>
          <xm:sqref>B7:B46 B53:B92 B269:B298 B133:B162 B201:B230 B235:B264 B167:B196</xm:sqref>
        </x14:dataValidation>
        <x14:dataValidation type="list" allowBlank="1" showInputMessage="1" showErrorMessage="1" prompt="Laptop in 4 jaar en overige apparatuur in 5 jaar afschrijven" xr:uid="{64527C93-76E8-442C-9BB5-5104683370BA}">
          <x14:formula1>
            <xm:f>'hulpsheet MaterieleKosten'!$A$13:$A$14</xm:f>
          </x14:formula1>
          <xm:sqref>E133:E162</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D8CEEA-F229-4C0D-B064-A5830842B857}">
  <sheetPr codeName="Blad14">
    <tabColor theme="0" tint="-0.499984740745262"/>
  </sheetPr>
  <dimension ref="A1:XFC323"/>
  <sheetViews>
    <sheetView workbookViewId="0">
      <selection activeCell="A3" sqref="A3"/>
    </sheetView>
  </sheetViews>
  <sheetFormatPr defaultColWidth="0" defaultRowHeight="0" customHeight="1" zeroHeight="1" x14ac:dyDescent="0.25"/>
  <cols>
    <col min="1" max="1" width="3.109375" style="5" customWidth="1"/>
    <col min="2" max="2" width="20.44140625" style="5" customWidth="1"/>
    <col min="3" max="3" width="16.5546875" style="5" customWidth="1"/>
    <col min="4" max="4" width="19.33203125" style="5" customWidth="1"/>
    <col min="5" max="5" width="18.5546875" style="5" customWidth="1"/>
    <col min="6" max="6" width="17.88671875" style="5" bestFit="1" customWidth="1"/>
    <col min="7" max="7" width="19" style="5" bestFit="1" customWidth="1"/>
    <col min="8" max="8" width="19.33203125" style="5" bestFit="1" customWidth="1"/>
    <col min="9" max="9" width="18.88671875" style="5" customWidth="1"/>
    <col min="10" max="10" width="18.109375" style="5" customWidth="1"/>
    <col min="11" max="11" width="18.5546875" style="5" customWidth="1"/>
    <col min="12" max="12" width="19.44140625" style="5" customWidth="1"/>
    <col min="13" max="13" width="19.6640625" style="5" customWidth="1"/>
    <col min="14" max="14" width="40.21875" style="5" customWidth="1"/>
    <col min="15" max="18" width="21.44140625" style="5" hidden="1"/>
    <col min="19" max="19" width="4.33203125" style="5" hidden="1"/>
    <col min="20" max="16383" width="21.44140625" style="5" hidden="1"/>
    <col min="16384" max="16384" width="7" style="5" hidden="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c r="G3" s="7"/>
      <c r="H3" s="7"/>
      <c r="I3" s="7"/>
      <c r="J3" s="7"/>
      <c r="K3" s="7"/>
      <c r="L3" s="7"/>
      <c r="M3" s="7"/>
      <c r="N3" s="4"/>
    </row>
    <row r="4" spans="1:14" ht="14.4" thickBot="1" x14ac:dyDescent="0.3">
      <c r="A4" s="6"/>
      <c r="B4" s="6"/>
      <c r="C4" s="7"/>
      <c r="D4" s="7"/>
      <c r="E4" s="7"/>
      <c r="F4" s="7"/>
      <c r="G4" s="7"/>
      <c r="H4" s="7"/>
      <c r="I4" s="7"/>
      <c r="J4" s="7"/>
      <c r="K4" s="7"/>
      <c r="L4" s="7"/>
      <c r="M4" s="7"/>
      <c r="N4" s="4"/>
    </row>
    <row r="5" spans="1:14" ht="12.75" customHeight="1" x14ac:dyDescent="0.25">
      <c r="A5" s="589" t="s">
        <v>0</v>
      </c>
      <c r="B5" s="572" t="s">
        <v>13</v>
      </c>
      <c r="C5" s="589" t="s">
        <v>79</v>
      </c>
      <c r="D5" s="576" t="s">
        <v>46</v>
      </c>
      <c r="E5" s="578" t="s">
        <v>81</v>
      </c>
      <c r="F5" s="576" t="s">
        <v>19</v>
      </c>
      <c r="G5" s="578" t="s">
        <v>20</v>
      </c>
      <c r="H5" s="592" t="s">
        <v>47</v>
      </c>
      <c r="I5" s="578" t="s">
        <v>127</v>
      </c>
      <c r="J5" s="576" t="s">
        <v>49</v>
      </c>
      <c r="K5" s="578" t="s">
        <v>148</v>
      </c>
      <c r="L5" s="576" t="s">
        <v>48</v>
      </c>
      <c r="M5" s="587" t="s">
        <v>51</v>
      </c>
      <c r="N5" s="4"/>
    </row>
    <row r="6" spans="1:14" ht="55.95" customHeight="1" thickBot="1" x14ac:dyDescent="0.3">
      <c r="A6" s="590"/>
      <c r="B6" s="573"/>
      <c r="C6" s="591" t="s">
        <v>54</v>
      </c>
      <c r="D6" s="577"/>
      <c r="E6" s="579"/>
      <c r="F6" s="577"/>
      <c r="G6" s="579"/>
      <c r="H6" s="593"/>
      <c r="I6" s="579"/>
      <c r="J6" s="577"/>
      <c r="K6" s="579"/>
      <c r="L6" s="577"/>
      <c r="M6" s="588"/>
      <c r="N6" s="105"/>
    </row>
    <row r="7" spans="1:14" ht="13.8" x14ac:dyDescent="0.25">
      <c r="A7" s="46">
        <v>1</v>
      </c>
      <c r="B7" s="196"/>
      <c r="C7" s="203"/>
      <c r="D7" s="192"/>
      <c r="E7" s="203"/>
      <c r="F7" s="204"/>
      <c r="G7" s="207">
        <f>IFERROR(IF(D7="VSNU",INDEX(Tabel_VSNU,MATCH($F7,hulpsheetNFUenVSNU!$A$11:$A$107,0),MATCH($E7,hulpsheetNFUenVSNU!$A$11:$F$11,0)),IF(D7="NFU",INDEX(Tabel_NFU,MATCH($F7,hulpsheetNFUenVSNU!$H$11:$H$107,0),MATCH($E7,hulpsheetNFUenVSNU!$H$11:$N$11,0)),IF(D7="Other",0,0))),0)</f>
        <v>0</v>
      </c>
      <c r="H7" s="210"/>
      <c r="I7" s="265">
        <v>0</v>
      </c>
      <c r="J7" s="213">
        <f>IF(G7&gt;0,G7*I7,H7*F7*I7)</f>
        <v>0</v>
      </c>
      <c r="K7" s="216">
        <f>IF(D7="andere",J7*0.4,0)</f>
        <v>0</v>
      </c>
      <c r="L7" s="29"/>
      <c r="M7" s="219">
        <f>IF(D7="andere",((J7*(1+L7))+K7),J7)</f>
        <v>0</v>
      </c>
      <c r="N7" s="105" t="str">
        <f>IF(AND(B7="",M7&lt;&gt;0),"Organisatie invullen","")</f>
        <v/>
      </c>
    </row>
    <row r="8" spans="1:14" ht="13.8" x14ac:dyDescent="0.25">
      <c r="A8" s="33">
        <v>2</v>
      </c>
      <c r="B8" s="160"/>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ref="J8:J46" si="0">IF(G8&gt;0,G8*I8,H8*F8*I8)</f>
        <v>0</v>
      </c>
      <c r="K8" s="217">
        <f t="shared" ref="K8:K46" si="1">IF(D8="andere",J8*0.4,0)</f>
        <v>0</v>
      </c>
      <c r="L8" s="28"/>
      <c r="M8" s="220">
        <f t="shared" ref="M8:M46" si="2">IF(D8="andere",((J8*(1+L8))+K8),J8)</f>
        <v>0</v>
      </c>
      <c r="N8" s="105" t="str">
        <f t="shared" ref="N8:N46" si="3">IF(AND(B8="",M8&lt;&gt;0),"Organisatie invullen","")</f>
        <v/>
      </c>
    </row>
    <row r="9" spans="1:14" ht="13.8" x14ac:dyDescent="0.25">
      <c r="A9" s="33">
        <v>3</v>
      </c>
      <c r="B9" s="160"/>
      <c r="C9" s="200"/>
      <c r="D9" s="190"/>
      <c r="E9" s="200"/>
      <c r="F9" s="205"/>
      <c r="G9" s="208">
        <f>IFERROR(IF(D9="VSNU",INDEX(Tabel_VSNU,MATCH($F9,hulpsheetNFUenVSNU!$A$11:$A$107,0),MATCH($E9,hulpsheetNFUenVSNU!$A$11:$F$11,0)),IF(D9="NFU",INDEX(Tabel_NFU,MATCH($F9,hulpsheetNFUenVSNU!$H$11:$H$107,0),MATCH($E9,hulpsheetNFUenVSNU!$H$11:$N$11,0)),IF(D9="Other",0,0))),0)</f>
        <v>0</v>
      </c>
      <c r="H9" s="211"/>
      <c r="I9" s="266">
        <v>0</v>
      </c>
      <c r="J9" s="214">
        <f t="shared" si="0"/>
        <v>0</v>
      </c>
      <c r="K9" s="217">
        <f t="shared" si="1"/>
        <v>0</v>
      </c>
      <c r="L9" s="28"/>
      <c r="M9" s="220">
        <f t="shared" si="2"/>
        <v>0</v>
      </c>
      <c r="N9" s="105" t="str">
        <f t="shared" si="3"/>
        <v/>
      </c>
    </row>
    <row r="10" spans="1:14" ht="13.8" x14ac:dyDescent="0.25">
      <c r="A10" s="33">
        <v>4</v>
      </c>
      <c r="B10" s="160"/>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20">
        <f t="shared" si="2"/>
        <v>0</v>
      </c>
      <c r="N10" s="105" t="str">
        <f t="shared" si="3"/>
        <v/>
      </c>
    </row>
    <row r="11" spans="1:14" ht="13.8" x14ac:dyDescent="0.25">
      <c r="A11" s="33">
        <v>5</v>
      </c>
      <c r="B11" s="160"/>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20">
        <f t="shared" si="2"/>
        <v>0</v>
      </c>
      <c r="N11" s="105" t="str">
        <f t="shared" si="3"/>
        <v/>
      </c>
    </row>
    <row r="12" spans="1:14" ht="13.8" x14ac:dyDescent="0.25">
      <c r="A12" s="33">
        <v>6</v>
      </c>
      <c r="B12" s="160"/>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20">
        <f t="shared" si="2"/>
        <v>0</v>
      </c>
      <c r="N12" s="105" t="str">
        <f t="shared" si="3"/>
        <v/>
      </c>
    </row>
    <row r="13" spans="1:14" ht="13.8" x14ac:dyDescent="0.25">
      <c r="A13" s="33">
        <v>7</v>
      </c>
      <c r="B13" s="160"/>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 t="shared" si="0"/>
        <v>0</v>
      </c>
      <c r="K13" s="217">
        <f t="shared" si="1"/>
        <v>0</v>
      </c>
      <c r="L13" s="28"/>
      <c r="M13" s="220">
        <f t="shared" si="2"/>
        <v>0</v>
      </c>
      <c r="N13" s="105" t="str">
        <f t="shared" si="3"/>
        <v/>
      </c>
    </row>
    <row r="14" spans="1:14" ht="13.8" x14ac:dyDescent="0.25">
      <c r="A14" s="33">
        <v>8</v>
      </c>
      <c r="B14" s="160"/>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20">
        <f t="shared" si="2"/>
        <v>0</v>
      </c>
      <c r="N14" s="105" t="str">
        <f t="shared" si="3"/>
        <v/>
      </c>
    </row>
    <row r="15" spans="1:14" ht="13.8" x14ac:dyDescent="0.25">
      <c r="A15" s="33">
        <v>9</v>
      </c>
      <c r="B15" s="160"/>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20">
        <f t="shared" si="2"/>
        <v>0</v>
      </c>
      <c r="N15" s="105" t="str">
        <f t="shared" si="3"/>
        <v/>
      </c>
    </row>
    <row r="16" spans="1:14" ht="13.8" x14ac:dyDescent="0.25">
      <c r="A16" s="33">
        <v>10</v>
      </c>
      <c r="B16" s="160"/>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20">
        <f t="shared" si="2"/>
        <v>0</v>
      </c>
      <c r="N16" s="105" t="str">
        <f t="shared" si="3"/>
        <v/>
      </c>
    </row>
    <row r="17" spans="1:14" ht="13.8" x14ac:dyDescent="0.25">
      <c r="A17" s="33">
        <v>11</v>
      </c>
      <c r="B17" s="160"/>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IF(G17&gt;0,G17*I17,H17*F17*I17)</f>
        <v>0</v>
      </c>
      <c r="K17" s="217">
        <f>IF(D17="andere",J17*0.4,0)</f>
        <v>0</v>
      </c>
      <c r="L17" s="28"/>
      <c r="M17" s="220">
        <f>IF(D17="andere",((J17*(1+L17))+K17),J17)</f>
        <v>0</v>
      </c>
      <c r="N17" s="105" t="str">
        <f t="shared" si="3"/>
        <v/>
      </c>
    </row>
    <row r="18" spans="1:14" ht="13.8" x14ac:dyDescent="0.25">
      <c r="A18" s="33">
        <v>12</v>
      </c>
      <c r="B18" s="160"/>
      <c r="C18" s="200"/>
      <c r="D18" s="190"/>
      <c r="E18" s="200"/>
      <c r="F18" s="205"/>
      <c r="G18" s="208">
        <f>IFERROR(IF(D18="VSNU",INDEX(Tabel_VSNU,MATCH($F18,hulpsheetNFUenVSNU!$A$11:$A$107,0),MATCH($E18,hulpsheetNFUenVSNU!$A$11:$F$11,0)),IF(D18="NFU",INDEX(Tabel_NFU,MATCH($F18,hulpsheetNFUenVSNU!$H$11:$H$107,0),MATCH($E18,hulpsheetNFUenVSNU!$H$11:$N$11,0)),IF(D18="Other",0,0))),0)</f>
        <v>0</v>
      </c>
      <c r="H18" s="211"/>
      <c r="I18" s="266">
        <v>0</v>
      </c>
      <c r="J18" s="214">
        <f t="shared" ref="J18:J43" si="4">IF(G18&gt;0,G18*I18,H18*F18*I18)</f>
        <v>0</v>
      </c>
      <c r="K18" s="217">
        <f t="shared" ref="K18:K42" si="5">IF(D18="andere",J18*0.4,0)</f>
        <v>0</v>
      </c>
      <c r="L18" s="28"/>
      <c r="M18" s="220">
        <f t="shared" ref="M18:M43" si="6">IF(D18="andere",((J18*(1+L18))+K18),J18)</f>
        <v>0</v>
      </c>
      <c r="N18" s="105" t="str">
        <f t="shared" si="3"/>
        <v/>
      </c>
    </row>
    <row r="19" spans="1:14" ht="13.8" x14ac:dyDescent="0.25">
      <c r="A19" s="33">
        <v>13</v>
      </c>
      <c r="B19" s="160"/>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4"/>
        <v>0</v>
      </c>
      <c r="K19" s="217">
        <f t="shared" si="5"/>
        <v>0</v>
      </c>
      <c r="L19" s="28"/>
      <c r="M19" s="220">
        <f t="shared" si="6"/>
        <v>0</v>
      </c>
      <c r="N19" s="105" t="str">
        <f t="shared" si="3"/>
        <v/>
      </c>
    </row>
    <row r="20" spans="1:14" ht="13.8" x14ac:dyDescent="0.25">
      <c r="A20" s="33">
        <v>14</v>
      </c>
      <c r="B20" s="160"/>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4"/>
        <v>0</v>
      </c>
      <c r="K20" s="217">
        <f t="shared" si="5"/>
        <v>0</v>
      </c>
      <c r="L20" s="28"/>
      <c r="M20" s="220">
        <f t="shared" si="6"/>
        <v>0</v>
      </c>
      <c r="N20" s="105" t="str">
        <f t="shared" si="3"/>
        <v/>
      </c>
    </row>
    <row r="21" spans="1:14" ht="13.8" x14ac:dyDescent="0.25">
      <c r="A21" s="33">
        <v>15</v>
      </c>
      <c r="B21" s="160"/>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4"/>
        <v>0</v>
      </c>
      <c r="K21" s="217">
        <f t="shared" si="5"/>
        <v>0</v>
      </c>
      <c r="L21" s="28"/>
      <c r="M21" s="220">
        <f t="shared" si="6"/>
        <v>0</v>
      </c>
      <c r="N21" s="105" t="str">
        <f t="shared" si="3"/>
        <v/>
      </c>
    </row>
    <row r="22" spans="1:14" ht="13.8" x14ac:dyDescent="0.25">
      <c r="A22" s="33">
        <v>16</v>
      </c>
      <c r="B22" s="160"/>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4"/>
        <v>0</v>
      </c>
      <c r="K22" s="217">
        <f t="shared" si="5"/>
        <v>0</v>
      </c>
      <c r="L22" s="28"/>
      <c r="M22" s="220">
        <f t="shared" si="6"/>
        <v>0</v>
      </c>
      <c r="N22" s="105" t="str">
        <f t="shared" si="3"/>
        <v/>
      </c>
    </row>
    <row r="23" spans="1:14" ht="13.8" x14ac:dyDescent="0.25">
      <c r="A23" s="33">
        <v>17</v>
      </c>
      <c r="B23" s="160"/>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4"/>
        <v>0</v>
      </c>
      <c r="K23" s="217">
        <f t="shared" si="5"/>
        <v>0</v>
      </c>
      <c r="L23" s="28"/>
      <c r="M23" s="220">
        <f t="shared" si="6"/>
        <v>0</v>
      </c>
      <c r="N23" s="105" t="str">
        <f t="shared" si="3"/>
        <v/>
      </c>
    </row>
    <row r="24" spans="1:14" ht="13.8" x14ac:dyDescent="0.25">
      <c r="A24" s="33">
        <v>18</v>
      </c>
      <c r="B24" s="160"/>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4"/>
        <v>0</v>
      </c>
      <c r="K24" s="217">
        <f t="shared" si="5"/>
        <v>0</v>
      </c>
      <c r="L24" s="28"/>
      <c r="M24" s="220">
        <f t="shared" si="6"/>
        <v>0</v>
      </c>
      <c r="N24" s="105" t="str">
        <f t="shared" si="3"/>
        <v/>
      </c>
    </row>
    <row r="25" spans="1:14" ht="13.8" x14ac:dyDescent="0.25">
      <c r="A25" s="33">
        <v>19</v>
      </c>
      <c r="B25" s="160"/>
      <c r="C25" s="200"/>
      <c r="D25" s="190"/>
      <c r="E25" s="200"/>
      <c r="F25" s="205"/>
      <c r="G25" s="208">
        <f>IFERROR(IF(D25="VSNU",INDEX(Tabel_VSNU,MATCH($F25,hulpsheetNFUenVSNU!$A$11:$A$107,0),MATCH($E25,hulpsheetNFUenVSNU!$A$11:$F$11,0)),IF(D25="NFU",INDEX(Tabel_NFU,MATCH($F25,hulpsheetNFUenVSNU!$H$11:$H$107,0),MATCH($E25,hulpsheetNFUenVSNU!$H$11:$N$11,0)),IF(D25="Other",0,0))),0)</f>
        <v>0</v>
      </c>
      <c r="H25" s="211"/>
      <c r="I25" s="266">
        <v>0</v>
      </c>
      <c r="J25" s="214">
        <f t="shared" si="4"/>
        <v>0</v>
      </c>
      <c r="K25" s="217">
        <f t="shared" si="5"/>
        <v>0</v>
      </c>
      <c r="L25" s="28"/>
      <c r="M25" s="220">
        <f t="shared" si="6"/>
        <v>0</v>
      </c>
      <c r="N25" s="105" t="str">
        <f t="shared" si="3"/>
        <v/>
      </c>
    </row>
    <row r="26" spans="1:14" ht="13.8" x14ac:dyDescent="0.25">
      <c r="A26" s="33">
        <v>20</v>
      </c>
      <c r="B26" s="160"/>
      <c r="C26" s="200"/>
      <c r="D26" s="190"/>
      <c r="E26" s="200"/>
      <c r="F26" s="205"/>
      <c r="G26" s="208">
        <f>IFERROR(IF(D26="VSNU",INDEX(Tabel_VSNU,MATCH($F26,hulpsheetNFUenVSNU!$A$11:$A$107,0),MATCH($E26,hulpsheetNFUenVSNU!$A$11:$F$11,0)),IF(D26="NFU",INDEX(Tabel_NFU,MATCH($F26,hulpsheetNFUenVSNU!$H$11:$H$107,0),MATCH($E26,hulpsheetNFUenVSNU!$H$11:$N$11,0)),IF(D26="Other",0,0))),0)</f>
        <v>0</v>
      </c>
      <c r="H26" s="211"/>
      <c r="I26" s="266">
        <v>0</v>
      </c>
      <c r="J26" s="214">
        <f t="shared" si="4"/>
        <v>0</v>
      </c>
      <c r="K26" s="217">
        <f t="shared" si="5"/>
        <v>0</v>
      </c>
      <c r="L26" s="28"/>
      <c r="M26" s="220">
        <f t="shared" si="6"/>
        <v>0</v>
      </c>
      <c r="N26" s="105" t="str">
        <f t="shared" si="3"/>
        <v/>
      </c>
    </row>
    <row r="27" spans="1:14" ht="13.8" x14ac:dyDescent="0.25">
      <c r="A27" s="33">
        <v>21</v>
      </c>
      <c r="B27" s="160"/>
      <c r="C27" s="200"/>
      <c r="D27" s="190"/>
      <c r="E27" s="200"/>
      <c r="F27" s="205"/>
      <c r="G27" s="208">
        <f>IFERROR(IF(D27="VSNU",INDEX(Tabel_VSNU,MATCH($F27,hulpsheetNFUenVSNU!$A$11:$A$107,0),MATCH($E27,hulpsheetNFUenVSNU!$A$11:$F$11,0)),IF(D27="NFU",INDEX(Tabel_NFU,MATCH($F27,hulpsheetNFUenVSNU!$H$11:$H$107,0),MATCH($E27,hulpsheetNFUenVSNU!$H$11:$N$11,0)),IF(D27="Other",0,0))),0)</f>
        <v>0</v>
      </c>
      <c r="H27" s="211"/>
      <c r="I27" s="266">
        <v>0</v>
      </c>
      <c r="J27" s="214">
        <f t="shared" si="4"/>
        <v>0</v>
      </c>
      <c r="K27" s="217">
        <f t="shared" si="5"/>
        <v>0</v>
      </c>
      <c r="L27" s="28"/>
      <c r="M27" s="220">
        <f t="shared" si="6"/>
        <v>0</v>
      </c>
      <c r="N27" s="105" t="str">
        <f t="shared" si="3"/>
        <v/>
      </c>
    </row>
    <row r="28" spans="1:14" ht="13.8" x14ac:dyDescent="0.25">
      <c r="A28" s="33">
        <v>22</v>
      </c>
      <c r="B28" s="160"/>
      <c r="C28" s="200"/>
      <c r="D28" s="190"/>
      <c r="E28" s="200"/>
      <c r="F28" s="205"/>
      <c r="G28" s="208">
        <f>IFERROR(IF(D28="VSNU",INDEX(Tabel_VSNU,MATCH($F28,hulpsheetNFUenVSNU!$A$11:$A$107,0),MATCH($E28,hulpsheetNFUenVSNU!$A$11:$F$11,0)),IF(D28="NFU",INDEX(Tabel_NFU,MATCH($F28,hulpsheetNFUenVSNU!$H$11:$H$107,0),MATCH($E28,hulpsheetNFUenVSNU!$H$11:$N$11,0)),IF(D28="Other",0,0))),0)</f>
        <v>0</v>
      </c>
      <c r="H28" s="211"/>
      <c r="I28" s="266">
        <v>0</v>
      </c>
      <c r="J28" s="214">
        <f t="shared" si="4"/>
        <v>0</v>
      </c>
      <c r="K28" s="217">
        <f t="shared" si="5"/>
        <v>0</v>
      </c>
      <c r="L28" s="28"/>
      <c r="M28" s="220">
        <f t="shared" si="6"/>
        <v>0</v>
      </c>
      <c r="N28" s="105" t="str">
        <f t="shared" si="3"/>
        <v/>
      </c>
    </row>
    <row r="29" spans="1:14" ht="13.8" x14ac:dyDescent="0.25">
      <c r="A29" s="33">
        <v>23</v>
      </c>
      <c r="B29" s="160"/>
      <c r="C29" s="200"/>
      <c r="D29" s="190"/>
      <c r="E29" s="200"/>
      <c r="F29" s="205"/>
      <c r="G29" s="208">
        <f>IFERROR(IF(D29="VSNU",INDEX(Tabel_VSNU,MATCH($F29,hulpsheetNFUenVSNU!$A$11:$A$107,0),MATCH($E29,hulpsheetNFUenVSNU!$A$11:$F$11,0)),IF(D29="NFU",INDEX(Tabel_NFU,MATCH($F29,hulpsheetNFUenVSNU!$H$11:$H$107,0),MATCH($E29,hulpsheetNFUenVSNU!$H$11:$N$11,0)),IF(D29="Other",0,0))),0)</f>
        <v>0</v>
      </c>
      <c r="H29" s="211"/>
      <c r="I29" s="266">
        <v>0</v>
      </c>
      <c r="J29" s="214">
        <f t="shared" si="4"/>
        <v>0</v>
      </c>
      <c r="K29" s="217">
        <f t="shared" si="5"/>
        <v>0</v>
      </c>
      <c r="L29" s="28"/>
      <c r="M29" s="220">
        <f t="shared" si="6"/>
        <v>0</v>
      </c>
      <c r="N29" s="105" t="str">
        <f t="shared" si="3"/>
        <v/>
      </c>
    </row>
    <row r="30" spans="1:14" ht="13.8" x14ac:dyDescent="0.25">
      <c r="A30" s="33">
        <v>24</v>
      </c>
      <c r="B30" s="160"/>
      <c r="C30" s="200"/>
      <c r="D30" s="190"/>
      <c r="E30" s="200"/>
      <c r="F30" s="205"/>
      <c r="G30" s="208">
        <f>IFERROR(IF(D30="VSNU",INDEX(Tabel_VSNU,MATCH($F30,hulpsheetNFUenVSNU!$A$11:$A$107,0),MATCH($E30,hulpsheetNFUenVSNU!$A$11:$F$11,0)),IF(D30="NFU",INDEX(Tabel_NFU,MATCH($F30,hulpsheetNFUenVSNU!$H$11:$H$107,0),MATCH($E30,hulpsheetNFUenVSNU!$H$11:$N$11,0)),IF(D30="Other",0,0))),0)</f>
        <v>0</v>
      </c>
      <c r="H30" s="211"/>
      <c r="I30" s="266">
        <v>0</v>
      </c>
      <c r="J30" s="214">
        <f t="shared" si="4"/>
        <v>0</v>
      </c>
      <c r="K30" s="217">
        <f t="shared" si="5"/>
        <v>0</v>
      </c>
      <c r="L30" s="28"/>
      <c r="M30" s="220">
        <f t="shared" si="6"/>
        <v>0</v>
      </c>
      <c r="N30" s="105" t="str">
        <f t="shared" si="3"/>
        <v/>
      </c>
    </row>
    <row r="31" spans="1:14" ht="13.8" x14ac:dyDescent="0.25">
      <c r="A31" s="33">
        <v>25</v>
      </c>
      <c r="B31" s="160"/>
      <c r="C31" s="200"/>
      <c r="D31" s="190"/>
      <c r="E31" s="200"/>
      <c r="F31" s="205"/>
      <c r="G31" s="208">
        <f>IFERROR(IF(D31="VSNU",INDEX(Tabel_VSNU,MATCH($F31,hulpsheetNFUenVSNU!$A$11:$A$107,0),MATCH($E31,hulpsheetNFUenVSNU!$A$11:$F$11,0)),IF(D31="NFU",INDEX(Tabel_NFU,MATCH($F31,hulpsheetNFUenVSNU!$H$11:$H$107,0),MATCH($E31,hulpsheetNFUenVSNU!$H$11:$N$11,0)),IF(D31="Other",0,0))),0)</f>
        <v>0</v>
      </c>
      <c r="H31" s="211"/>
      <c r="I31" s="266">
        <v>0</v>
      </c>
      <c r="J31" s="214">
        <f t="shared" si="4"/>
        <v>0</v>
      </c>
      <c r="K31" s="217">
        <f t="shared" si="5"/>
        <v>0</v>
      </c>
      <c r="L31" s="28"/>
      <c r="M31" s="220">
        <f t="shared" si="6"/>
        <v>0</v>
      </c>
      <c r="N31" s="105" t="str">
        <f t="shared" si="3"/>
        <v/>
      </c>
    </row>
    <row r="32" spans="1:14" ht="13.8" x14ac:dyDescent="0.25">
      <c r="A32" s="33">
        <v>26</v>
      </c>
      <c r="B32" s="160"/>
      <c r="C32" s="200"/>
      <c r="D32" s="190"/>
      <c r="E32" s="200"/>
      <c r="F32" s="205"/>
      <c r="G32" s="208">
        <f>IFERROR(IF(D32="VSNU",INDEX(Tabel_VSNU,MATCH($F32,hulpsheetNFUenVSNU!$A$11:$A$107,0),MATCH($E32,hulpsheetNFUenVSNU!$A$11:$F$11,0)),IF(D32="NFU",INDEX(Tabel_NFU,MATCH($F32,hulpsheetNFUenVSNU!$H$11:$H$107,0),MATCH($E32,hulpsheetNFUenVSNU!$H$11:$N$11,0)),IF(D32="Other",0,0))),0)</f>
        <v>0</v>
      </c>
      <c r="H32" s="211"/>
      <c r="I32" s="266">
        <v>0</v>
      </c>
      <c r="J32" s="214">
        <f t="shared" si="4"/>
        <v>0</v>
      </c>
      <c r="K32" s="217">
        <f t="shared" si="5"/>
        <v>0</v>
      </c>
      <c r="L32" s="28"/>
      <c r="M32" s="220">
        <f t="shared" si="6"/>
        <v>0</v>
      </c>
      <c r="N32" s="105" t="str">
        <f t="shared" si="3"/>
        <v/>
      </c>
    </row>
    <row r="33" spans="1:14" ht="13.8" x14ac:dyDescent="0.25">
      <c r="A33" s="33">
        <v>27</v>
      </c>
      <c r="B33" s="160"/>
      <c r="C33" s="200"/>
      <c r="D33" s="190"/>
      <c r="E33" s="200"/>
      <c r="F33" s="205"/>
      <c r="G33" s="208">
        <f>IFERROR(IF(D33="VSNU",INDEX(Tabel_VSNU,MATCH($F33,hulpsheetNFUenVSNU!$A$11:$A$107,0),MATCH($E33,hulpsheetNFUenVSNU!$A$11:$F$11,0)),IF(D33="NFU",INDEX(Tabel_NFU,MATCH($F33,hulpsheetNFUenVSNU!$H$11:$H$107,0),MATCH($E33,hulpsheetNFUenVSNU!$H$11:$N$11,0)),IF(D33="Other",0,0))),0)</f>
        <v>0</v>
      </c>
      <c r="H33" s="211"/>
      <c r="I33" s="266">
        <v>0</v>
      </c>
      <c r="J33" s="214">
        <f t="shared" si="4"/>
        <v>0</v>
      </c>
      <c r="K33" s="217">
        <f t="shared" si="5"/>
        <v>0</v>
      </c>
      <c r="L33" s="28"/>
      <c r="M33" s="220">
        <f t="shared" si="6"/>
        <v>0</v>
      </c>
      <c r="N33" s="105" t="str">
        <f t="shared" si="3"/>
        <v/>
      </c>
    </row>
    <row r="34" spans="1:14" ht="13.8" x14ac:dyDescent="0.25">
      <c r="A34" s="33">
        <v>28</v>
      </c>
      <c r="B34" s="160"/>
      <c r="C34" s="200"/>
      <c r="D34" s="190"/>
      <c r="E34" s="200"/>
      <c r="F34" s="205"/>
      <c r="G34" s="208">
        <f>IFERROR(IF(D34="VSNU",INDEX(Tabel_VSNU,MATCH($F34,hulpsheetNFUenVSNU!$A$11:$A$107,0),MATCH($E34,hulpsheetNFUenVSNU!$A$11:$F$11,0)),IF(D34="NFU",INDEX(Tabel_NFU,MATCH($F34,hulpsheetNFUenVSNU!$H$11:$H$107,0),MATCH($E34,hulpsheetNFUenVSNU!$H$11:$N$11,0)),IF(D34="Other",0,0))),0)</f>
        <v>0</v>
      </c>
      <c r="H34" s="211"/>
      <c r="I34" s="266">
        <v>0</v>
      </c>
      <c r="J34" s="214">
        <f t="shared" si="4"/>
        <v>0</v>
      </c>
      <c r="K34" s="217">
        <f t="shared" si="5"/>
        <v>0</v>
      </c>
      <c r="L34" s="28"/>
      <c r="M34" s="220">
        <f t="shared" si="6"/>
        <v>0</v>
      </c>
      <c r="N34" s="105" t="str">
        <f t="shared" si="3"/>
        <v/>
      </c>
    </row>
    <row r="35" spans="1:14" ht="13.8" x14ac:dyDescent="0.25">
      <c r="A35" s="33">
        <v>29</v>
      </c>
      <c r="B35" s="160"/>
      <c r="C35" s="200"/>
      <c r="D35" s="190"/>
      <c r="E35" s="200"/>
      <c r="F35" s="205"/>
      <c r="G35" s="208">
        <f>IFERROR(IF(D35="VSNU",INDEX(Tabel_VSNU,MATCH($F35,hulpsheetNFUenVSNU!$A$11:$A$107,0),MATCH($E35,hulpsheetNFUenVSNU!$A$11:$F$11,0)),IF(D35="NFU",INDEX(Tabel_NFU,MATCH($F35,hulpsheetNFUenVSNU!$H$11:$H$107,0),MATCH($E35,hulpsheetNFUenVSNU!$H$11:$N$11,0)),IF(D35="Other",0,0))),0)</f>
        <v>0</v>
      </c>
      <c r="H35" s="211"/>
      <c r="I35" s="266">
        <v>0</v>
      </c>
      <c r="J35" s="214">
        <f t="shared" si="4"/>
        <v>0</v>
      </c>
      <c r="K35" s="217">
        <f t="shared" si="5"/>
        <v>0</v>
      </c>
      <c r="L35" s="28"/>
      <c r="M35" s="220">
        <f t="shared" si="6"/>
        <v>0</v>
      </c>
      <c r="N35" s="105" t="str">
        <f t="shared" si="3"/>
        <v/>
      </c>
    </row>
    <row r="36" spans="1:14" ht="13.8" x14ac:dyDescent="0.25">
      <c r="A36" s="33">
        <v>30</v>
      </c>
      <c r="B36" s="160"/>
      <c r="C36" s="200"/>
      <c r="D36" s="190"/>
      <c r="E36" s="200"/>
      <c r="F36" s="205"/>
      <c r="G36" s="208">
        <f>IFERROR(IF(D36="VSNU",INDEX(Tabel_VSNU,MATCH($F36,hulpsheetNFUenVSNU!$A$11:$A$107,0),MATCH($E36,hulpsheetNFUenVSNU!$A$11:$F$11,0)),IF(D36="NFU",INDEX(Tabel_NFU,MATCH($F36,hulpsheetNFUenVSNU!$H$11:$H$107,0),MATCH($E36,hulpsheetNFUenVSNU!$H$11:$N$11,0)),IF(D36="Other",0,0))),0)</f>
        <v>0</v>
      </c>
      <c r="H36" s="211"/>
      <c r="I36" s="266">
        <v>0</v>
      </c>
      <c r="J36" s="214">
        <f t="shared" si="4"/>
        <v>0</v>
      </c>
      <c r="K36" s="217">
        <f t="shared" si="5"/>
        <v>0</v>
      </c>
      <c r="L36" s="28"/>
      <c r="M36" s="220">
        <f t="shared" si="6"/>
        <v>0</v>
      </c>
      <c r="N36" s="105" t="str">
        <f t="shared" si="3"/>
        <v/>
      </c>
    </row>
    <row r="37" spans="1:14" ht="13.8" x14ac:dyDescent="0.25">
      <c r="A37" s="33">
        <v>31</v>
      </c>
      <c r="B37" s="160"/>
      <c r="C37" s="200"/>
      <c r="D37" s="190"/>
      <c r="E37" s="200"/>
      <c r="F37" s="205"/>
      <c r="G37" s="208">
        <f>IFERROR(IF(D37="VSNU",INDEX(Tabel_VSNU,MATCH($F37,hulpsheetNFUenVSNU!$A$11:$A$107,0),MATCH($E37,hulpsheetNFUenVSNU!$A$11:$F$11,0)),IF(D37="NFU",INDEX(Tabel_NFU,MATCH($F37,hulpsheetNFUenVSNU!$H$11:$H$107,0),MATCH($E37,hulpsheetNFUenVSNU!$H$11:$N$11,0)),IF(D37="Other",0,0))),0)</f>
        <v>0</v>
      </c>
      <c r="H37" s="211"/>
      <c r="I37" s="266">
        <v>0</v>
      </c>
      <c r="J37" s="214">
        <f t="shared" si="4"/>
        <v>0</v>
      </c>
      <c r="K37" s="217">
        <f t="shared" si="5"/>
        <v>0</v>
      </c>
      <c r="L37" s="28"/>
      <c r="M37" s="220">
        <f t="shared" si="6"/>
        <v>0</v>
      </c>
      <c r="N37" s="105" t="str">
        <f t="shared" si="3"/>
        <v/>
      </c>
    </row>
    <row r="38" spans="1:14" ht="13.8" x14ac:dyDescent="0.25">
      <c r="A38" s="33">
        <v>32</v>
      </c>
      <c r="B38" s="160"/>
      <c r="C38" s="200"/>
      <c r="D38" s="190"/>
      <c r="E38" s="200"/>
      <c r="F38" s="205"/>
      <c r="G38" s="208">
        <f>IFERROR(IF(D38="VSNU",INDEX(Tabel_VSNU,MATCH($F38,hulpsheetNFUenVSNU!$A$11:$A$107,0),MATCH($E38,hulpsheetNFUenVSNU!$A$11:$F$11,0)),IF(D38="NFU",INDEX(Tabel_NFU,MATCH($F38,hulpsheetNFUenVSNU!$H$11:$H$107,0),MATCH($E38,hulpsheetNFUenVSNU!$H$11:$N$11,0)),IF(D38="Other",0,0))),0)</f>
        <v>0</v>
      </c>
      <c r="H38" s="211"/>
      <c r="I38" s="266">
        <v>0</v>
      </c>
      <c r="J38" s="214">
        <f t="shared" si="4"/>
        <v>0</v>
      </c>
      <c r="K38" s="217">
        <f t="shared" si="5"/>
        <v>0</v>
      </c>
      <c r="L38" s="28"/>
      <c r="M38" s="220">
        <f t="shared" si="6"/>
        <v>0</v>
      </c>
      <c r="N38" s="105" t="str">
        <f t="shared" si="3"/>
        <v/>
      </c>
    </row>
    <row r="39" spans="1:14" ht="13.8" x14ac:dyDescent="0.25">
      <c r="A39" s="33">
        <v>33</v>
      </c>
      <c r="B39" s="160"/>
      <c r="C39" s="200"/>
      <c r="D39" s="190"/>
      <c r="E39" s="200"/>
      <c r="F39" s="205"/>
      <c r="G39" s="208">
        <f>IFERROR(IF(D39="VSNU",INDEX(Tabel_VSNU,MATCH($F39,hulpsheetNFUenVSNU!$A$11:$A$107,0),MATCH($E39,hulpsheetNFUenVSNU!$A$11:$F$11,0)),IF(D39="NFU",INDEX(Tabel_NFU,MATCH($F39,hulpsheetNFUenVSNU!$H$11:$H$107,0),MATCH($E39,hulpsheetNFUenVSNU!$H$11:$N$11,0)),IF(D39="Other",0,0))),0)</f>
        <v>0</v>
      </c>
      <c r="H39" s="211"/>
      <c r="I39" s="266">
        <v>0</v>
      </c>
      <c r="J39" s="214">
        <f t="shared" si="4"/>
        <v>0</v>
      </c>
      <c r="K39" s="217">
        <f t="shared" si="5"/>
        <v>0</v>
      </c>
      <c r="L39" s="28"/>
      <c r="M39" s="220">
        <f t="shared" si="6"/>
        <v>0</v>
      </c>
      <c r="N39" s="105" t="str">
        <f t="shared" si="3"/>
        <v/>
      </c>
    </row>
    <row r="40" spans="1:14" ht="13.8" x14ac:dyDescent="0.25">
      <c r="A40" s="33">
        <v>34</v>
      </c>
      <c r="B40" s="160"/>
      <c r="C40" s="200"/>
      <c r="D40" s="190"/>
      <c r="E40" s="200"/>
      <c r="F40" s="205"/>
      <c r="G40" s="208">
        <f>IFERROR(IF(D40="VSNU",INDEX(Tabel_VSNU,MATCH($F40,hulpsheetNFUenVSNU!$A$11:$A$107,0),MATCH($E40,hulpsheetNFUenVSNU!$A$11:$F$11,0)),IF(D40="NFU",INDEX(Tabel_NFU,MATCH($F40,hulpsheetNFUenVSNU!$H$11:$H$107,0),MATCH($E40,hulpsheetNFUenVSNU!$H$11:$N$11,0)),IF(D40="Other",0,0))),0)</f>
        <v>0</v>
      </c>
      <c r="H40" s="211"/>
      <c r="I40" s="266">
        <v>0</v>
      </c>
      <c r="J40" s="214">
        <f t="shared" si="4"/>
        <v>0</v>
      </c>
      <c r="K40" s="217">
        <f t="shared" si="5"/>
        <v>0</v>
      </c>
      <c r="L40" s="28"/>
      <c r="M40" s="220">
        <f t="shared" si="6"/>
        <v>0</v>
      </c>
      <c r="N40" s="105" t="str">
        <f t="shared" si="3"/>
        <v/>
      </c>
    </row>
    <row r="41" spans="1:14" ht="13.8" x14ac:dyDescent="0.25">
      <c r="A41" s="33">
        <v>35</v>
      </c>
      <c r="B41" s="160"/>
      <c r="C41" s="200"/>
      <c r="D41" s="190"/>
      <c r="E41" s="200"/>
      <c r="F41" s="205"/>
      <c r="G41" s="208">
        <f>IFERROR(IF(D41="VSNU",INDEX(Tabel_VSNU,MATCH($F41,hulpsheetNFUenVSNU!$A$11:$A$107,0),MATCH($E41,hulpsheetNFUenVSNU!$A$11:$F$11,0)),IF(D41="NFU",INDEX(Tabel_NFU,MATCH($F41,hulpsheetNFUenVSNU!$H$11:$H$107,0),MATCH($E41,hulpsheetNFUenVSNU!$H$11:$N$11,0)),IF(D41="Other",0,0))),0)</f>
        <v>0</v>
      </c>
      <c r="H41" s="211"/>
      <c r="I41" s="266">
        <v>0</v>
      </c>
      <c r="J41" s="214">
        <f t="shared" si="4"/>
        <v>0</v>
      </c>
      <c r="K41" s="217">
        <f t="shared" si="5"/>
        <v>0</v>
      </c>
      <c r="L41" s="28"/>
      <c r="M41" s="220">
        <f t="shared" si="6"/>
        <v>0</v>
      </c>
      <c r="N41" s="105" t="str">
        <f t="shared" si="3"/>
        <v/>
      </c>
    </row>
    <row r="42" spans="1:14" ht="13.8" x14ac:dyDescent="0.25">
      <c r="A42" s="33">
        <v>36</v>
      </c>
      <c r="B42" s="160"/>
      <c r="C42" s="200"/>
      <c r="D42" s="190"/>
      <c r="E42" s="200"/>
      <c r="F42" s="205"/>
      <c r="G42" s="208">
        <f>IFERROR(IF(D42="VSNU",INDEX(Tabel_VSNU,MATCH($F42,hulpsheetNFUenVSNU!$A$11:$A$107,0),MATCH($E42,hulpsheetNFUenVSNU!$A$11:$F$11,0)),IF(D42="NFU",INDEX(Tabel_NFU,MATCH($F42,hulpsheetNFUenVSNU!$H$11:$H$107,0),MATCH($E42,hulpsheetNFUenVSNU!$H$11:$N$11,0)),IF(D42="Other",0,0))),0)</f>
        <v>0</v>
      </c>
      <c r="H42" s="211"/>
      <c r="I42" s="266">
        <v>0</v>
      </c>
      <c r="J42" s="214">
        <f t="shared" si="4"/>
        <v>0</v>
      </c>
      <c r="K42" s="217">
        <f t="shared" si="5"/>
        <v>0</v>
      </c>
      <c r="L42" s="28"/>
      <c r="M42" s="220">
        <f t="shared" si="6"/>
        <v>0</v>
      </c>
      <c r="N42" s="105" t="str">
        <f t="shared" si="3"/>
        <v/>
      </c>
    </row>
    <row r="43" spans="1:14" ht="13.8" x14ac:dyDescent="0.25">
      <c r="A43" s="33">
        <v>37</v>
      </c>
      <c r="B43" s="160"/>
      <c r="C43" s="200"/>
      <c r="D43" s="190"/>
      <c r="E43" s="200"/>
      <c r="F43" s="205"/>
      <c r="G43" s="208">
        <f>IFERROR(IF(D43="VSNU",INDEX(Tabel_VSNU,MATCH($F43,hulpsheetNFUenVSNU!$A$11:$A$107,0),MATCH($E43,hulpsheetNFUenVSNU!$A$11:$F$11,0)),IF(D43="NFU",INDEX(Tabel_NFU,MATCH($F43,hulpsheetNFUenVSNU!$H$11:$H$107,0),MATCH($E43,hulpsheetNFUenVSNU!$H$11:$N$11,0)),IF(D43="Other",0,0))),0)</f>
        <v>0</v>
      </c>
      <c r="H43" s="211"/>
      <c r="I43" s="266">
        <v>0</v>
      </c>
      <c r="J43" s="214">
        <f t="shared" si="4"/>
        <v>0</v>
      </c>
      <c r="K43" s="217">
        <f t="shared" si="1"/>
        <v>0</v>
      </c>
      <c r="L43" s="28"/>
      <c r="M43" s="220">
        <f t="shared" si="6"/>
        <v>0</v>
      </c>
      <c r="N43" s="105" t="str">
        <f t="shared" si="3"/>
        <v/>
      </c>
    </row>
    <row r="44" spans="1:14" ht="13.8" x14ac:dyDescent="0.25">
      <c r="A44" s="33">
        <v>38</v>
      </c>
      <c r="B44" s="160"/>
      <c r="C44" s="200"/>
      <c r="D44" s="190"/>
      <c r="E44" s="200"/>
      <c r="F44" s="205"/>
      <c r="G44" s="208">
        <f>IFERROR(IF(D44="VSNU",INDEX(Tabel_VSNU,MATCH($F44,hulpsheetNFUenVSNU!$A$11:$A$107,0),MATCH($E44,hulpsheetNFUenVSNU!$A$11:$F$11,0)),IF(D44="NFU",INDEX(Tabel_NFU,MATCH($F44,hulpsheetNFUenVSNU!$H$11:$H$107,0),MATCH($E44,hulpsheetNFUenVSNU!$H$11:$N$11,0)),IF(D44="Other",0,0))),0)</f>
        <v>0</v>
      </c>
      <c r="H44" s="211"/>
      <c r="I44" s="266">
        <v>0</v>
      </c>
      <c r="J44" s="214">
        <f t="shared" si="0"/>
        <v>0</v>
      </c>
      <c r="K44" s="217">
        <f t="shared" si="1"/>
        <v>0</v>
      </c>
      <c r="L44" s="28"/>
      <c r="M44" s="220">
        <f t="shared" si="2"/>
        <v>0</v>
      </c>
      <c r="N44" s="105" t="str">
        <f t="shared" si="3"/>
        <v/>
      </c>
    </row>
    <row r="45" spans="1:14" ht="13.8" x14ac:dyDescent="0.25">
      <c r="A45" s="33">
        <v>39</v>
      </c>
      <c r="B45" s="160"/>
      <c r="C45" s="200"/>
      <c r="D45" s="190"/>
      <c r="E45" s="200"/>
      <c r="F45" s="205"/>
      <c r="G45" s="208">
        <f>IFERROR(IF(D45="VSNU",INDEX(Tabel_VSNU,MATCH($F45,hulpsheetNFUenVSNU!$A$11:$A$107,0),MATCH($E45,hulpsheetNFUenVSNU!$A$11:$F$11,0)),IF(D45="NFU",INDEX(Tabel_NFU,MATCH($F45,hulpsheetNFUenVSNU!$H$11:$H$107,0),MATCH($E45,hulpsheetNFUenVSNU!$H$11:$N$11,0)),IF(D45="Other",0,0))),0)</f>
        <v>0</v>
      </c>
      <c r="H45" s="211"/>
      <c r="I45" s="266">
        <v>0</v>
      </c>
      <c r="J45" s="214">
        <f t="shared" si="0"/>
        <v>0</v>
      </c>
      <c r="K45" s="217">
        <f t="shared" si="1"/>
        <v>0</v>
      </c>
      <c r="L45" s="28"/>
      <c r="M45" s="220">
        <f t="shared" si="2"/>
        <v>0</v>
      </c>
      <c r="N45" s="105" t="str">
        <f t="shared" si="3"/>
        <v/>
      </c>
    </row>
    <row r="46" spans="1:14" ht="14.4" thickBot="1" x14ac:dyDescent="0.3">
      <c r="A46" s="33">
        <v>40</v>
      </c>
      <c r="B46" s="202"/>
      <c r="C46" s="201"/>
      <c r="D46" s="191"/>
      <c r="E46" s="201"/>
      <c r="F46" s="206"/>
      <c r="G46" s="209">
        <f>IFERROR(IF(D46="VSNU",INDEX(Tabel_VSNU,MATCH($F46,hulpsheetNFUenVSNU!$A$11:$A$107,0),MATCH($E46,hulpsheetNFUenVSNU!$A$11:$F$11,0)),IF(D46="NFU",INDEX(Tabel_NFU,MATCH($F46,hulpsheetNFUenVSNU!$H$11:$H$107,0),MATCH($E46,hulpsheetNFUenVSNU!$H$11:$N$11,0)),IF(D46="Other",0,0))),0)</f>
        <v>0</v>
      </c>
      <c r="H46" s="212"/>
      <c r="I46" s="267">
        <v>0</v>
      </c>
      <c r="J46" s="215">
        <f t="shared" si="0"/>
        <v>0</v>
      </c>
      <c r="K46" s="218">
        <f t="shared" si="1"/>
        <v>0</v>
      </c>
      <c r="L46" s="92"/>
      <c r="M46" s="221">
        <f t="shared" si="2"/>
        <v>0</v>
      </c>
      <c r="N46" s="105" t="str">
        <f t="shared" si="3"/>
        <v/>
      </c>
    </row>
    <row r="47" spans="1:14" s="7" customFormat="1" ht="14.4" thickBot="1" x14ac:dyDescent="0.3">
      <c r="M47" s="91">
        <f>SUM(M7:M46)</f>
        <v>0</v>
      </c>
      <c r="N47" s="105"/>
    </row>
    <row r="48" spans="1:14" ht="13.8" x14ac:dyDescent="0.25">
      <c r="A48" s="4"/>
      <c r="B48" s="4"/>
      <c r="C48" s="4"/>
      <c r="D48" s="4"/>
      <c r="E48" s="4"/>
      <c r="F48" s="4"/>
      <c r="G48" s="4"/>
      <c r="H48" s="4"/>
      <c r="I48" s="4"/>
      <c r="J48" s="4"/>
      <c r="K48" s="4"/>
      <c r="L48" s="4"/>
      <c r="M48" s="4"/>
      <c r="N48" s="4"/>
    </row>
    <row r="49" spans="1:14" ht="13.8" x14ac:dyDescent="0.25">
      <c r="A49" s="6" t="s">
        <v>50</v>
      </c>
      <c r="B49" s="6"/>
      <c r="C49" s="8"/>
      <c r="D49" s="8"/>
      <c r="E49" s="8"/>
      <c r="F49" s="7"/>
      <c r="G49" s="7"/>
      <c r="H49" s="7"/>
      <c r="I49" s="7"/>
      <c r="J49" s="4"/>
      <c r="K49" s="4"/>
      <c r="L49" s="4"/>
      <c r="M49" s="4"/>
      <c r="N49" s="4"/>
    </row>
    <row r="50" spans="1:14" ht="13.8" x14ac:dyDescent="0.25">
      <c r="A50" s="9" t="s">
        <v>24</v>
      </c>
      <c r="B50" s="9"/>
      <c r="C50" s="8"/>
      <c r="D50" s="8"/>
      <c r="E50" s="8"/>
      <c r="F50" s="7"/>
      <c r="G50" s="7"/>
      <c r="H50" s="7"/>
      <c r="I50" s="7"/>
      <c r="J50" s="4"/>
      <c r="K50" s="4"/>
      <c r="L50" s="4"/>
      <c r="M50" s="4" t="s">
        <v>41</v>
      </c>
      <c r="N50" s="4"/>
    </row>
    <row r="51" spans="1:14" ht="14.4" thickBot="1" x14ac:dyDescent="0.3">
      <c r="A51" s="537"/>
      <c r="B51" s="537"/>
      <c r="C51" s="537"/>
      <c r="D51" s="537"/>
      <c r="E51" s="537"/>
      <c r="F51" s="537"/>
      <c r="G51" s="537"/>
      <c r="H51" s="537"/>
      <c r="I51" s="537"/>
      <c r="J51" s="537"/>
      <c r="K51" s="537"/>
      <c r="L51" s="537"/>
      <c r="M51" s="537"/>
      <c r="N51" s="4"/>
    </row>
    <row r="52" spans="1:14" ht="27" thickBot="1" x14ac:dyDescent="0.3">
      <c r="A52" s="136" t="s">
        <v>0</v>
      </c>
      <c r="B52" s="189" t="s">
        <v>13</v>
      </c>
      <c r="C52" s="136" t="s">
        <v>79</v>
      </c>
      <c r="D52" s="582" t="s">
        <v>80</v>
      </c>
      <c r="E52" s="582"/>
      <c r="F52" s="583"/>
      <c r="G52" s="194" t="s">
        <v>36</v>
      </c>
      <c r="H52" s="53" t="s">
        <v>37</v>
      </c>
      <c r="I52" s="138"/>
      <c r="J52" s="138"/>
      <c r="K52" s="139"/>
      <c r="L52" s="139"/>
      <c r="M52" s="154" t="s">
        <v>51</v>
      </c>
      <c r="N52" s="105"/>
    </row>
    <row r="53" spans="1:14" ht="13.8" x14ac:dyDescent="0.25">
      <c r="A53" s="32">
        <v>1</v>
      </c>
      <c r="B53" s="160"/>
      <c r="C53" s="200"/>
      <c r="D53" s="540"/>
      <c r="E53" s="540"/>
      <c r="F53" s="541"/>
      <c r="G53" s="195"/>
      <c r="H53" s="289"/>
      <c r="I53" s="57"/>
      <c r="J53" s="57"/>
      <c r="K53" s="58"/>
      <c r="L53" s="58"/>
      <c r="M53" s="155">
        <f>G53*H53</f>
        <v>0</v>
      </c>
      <c r="N53" s="105" t="str">
        <f>IF(AND(B53="",M53&lt;&gt;0),"Organisatie invullen","")</f>
        <v/>
      </c>
    </row>
    <row r="54" spans="1:14" ht="13.8" x14ac:dyDescent="0.25">
      <c r="A54" s="33">
        <v>2</v>
      </c>
      <c r="B54" s="160"/>
      <c r="C54" s="200"/>
      <c r="D54" s="529"/>
      <c r="E54" s="529"/>
      <c r="F54" s="530"/>
      <c r="G54" s="195"/>
      <c r="H54" s="266"/>
      <c r="I54" s="57"/>
      <c r="J54" s="57"/>
      <c r="K54" s="58"/>
      <c r="L54" s="58"/>
      <c r="M54" s="156">
        <f>G54*H54</f>
        <v>0</v>
      </c>
      <c r="N54" s="105" t="str">
        <f t="shared" ref="N54:N92" si="7">IF(AND(B54="",M54&lt;&gt;0),"Organisatie invullen","")</f>
        <v/>
      </c>
    </row>
    <row r="55" spans="1:14" ht="13.8" x14ac:dyDescent="0.25">
      <c r="A55" s="33">
        <v>3</v>
      </c>
      <c r="B55" s="160"/>
      <c r="C55" s="200"/>
      <c r="D55" s="529"/>
      <c r="E55" s="529"/>
      <c r="F55" s="530"/>
      <c r="G55" s="195"/>
      <c r="H55" s="266"/>
      <c r="I55" s="57"/>
      <c r="J55" s="57"/>
      <c r="K55" s="58"/>
      <c r="L55" s="58"/>
      <c r="M55" s="156">
        <f t="shared" ref="M55:M92" si="8">G55*H55</f>
        <v>0</v>
      </c>
      <c r="N55" s="105" t="str">
        <f t="shared" si="7"/>
        <v/>
      </c>
    </row>
    <row r="56" spans="1:14" ht="13.8" x14ac:dyDescent="0.25">
      <c r="A56" s="33">
        <v>4</v>
      </c>
      <c r="B56" s="160"/>
      <c r="C56" s="200"/>
      <c r="D56" s="529"/>
      <c r="E56" s="529"/>
      <c r="F56" s="530"/>
      <c r="G56" s="195"/>
      <c r="H56" s="266"/>
      <c r="I56" s="57"/>
      <c r="J56" s="57"/>
      <c r="K56" s="58"/>
      <c r="L56" s="58"/>
      <c r="M56" s="156">
        <f t="shared" si="8"/>
        <v>0</v>
      </c>
      <c r="N56" s="105" t="str">
        <f t="shared" si="7"/>
        <v/>
      </c>
    </row>
    <row r="57" spans="1:14" ht="13.8" x14ac:dyDescent="0.25">
      <c r="A57" s="33">
        <v>5</v>
      </c>
      <c r="B57" s="160"/>
      <c r="C57" s="200"/>
      <c r="D57" s="529"/>
      <c r="E57" s="529"/>
      <c r="F57" s="530"/>
      <c r="G57" s="195"/>
      <c r="H57" s="266"/>
      <c r="I57" s="57"/>
      <c r="J57" s="57"/>
      <c r="K57" s="58"/>
      <c r="L57" s="58"/>
      <c r="M57" s="156">
        <f t="shared" si="8"/>
        <v>0</v>
      </c>
      <c r="N57" s="105" t="str">
        <f t="shared" si="7"/>
        <v/>
      </c>
    </row>
    <row r="58" spans="1:14" ht="13.8" x14ac:dyDescent="0.25">
      <c r="A58" s="33">
        <v>6</v>
      </c>
      <c r="B58" s="160"/>
      <c r="C58" s="200"/>
      <c r="D58" s="529"/>
      <c r="E58" s="529"/>
      <c r="F58" s="530"/>
      <c r="G58" s="195"/>
      <c r="H58" s="266"/>
      <c r="I58" s="57"/>
      <c r="J58" s="57"/>
      <c r="K58" s="58"/>
      <c r="L58" s="58"/>
      <c r="M58" s="156">
        <f t="shared" si="8"/>
        <v>0</v>
      </c>
      <c r="N58" s="105" t="str">
        <f t="shared" si="7"/>
        <v/>
      </c>
    </row>
    <row r="59" spans="1:14" ht="13.8" x14ac:dyDescent="0.25">
      <c r="A59" s="33">
        <v>7</v>
      </c>
      <c r="B59" s="160"/>
      <c r="C59" s="200"/>
      <c r="D59" s="529"/>
      <c r="E59" s="529"/>
      <c r="F59" s="530"/>
      <c r="G59" s="195"/>
      <c r="H59" s="266"/>
      <c r="I59" s="57"/>
      <c r="J59" s="57"/>
      <c r="K59" s="58"/>
      <c r="L59" s="58"/>
      <c r="M59" s="156">
        <f t="shared" si="8"/>
        <v>0</v>
      </c>
      <c r="N59" s="105" t="str">
        <f t="shared" si="7"/>
        <v/>
      </c>
    </row>
    <row r="60" spans="1:14" ht="13.8" x14ac:dyDescent="0.25">
      <c r="A60" s="33">
        <v>8</v>
      </c>
      <c r="B60" s="160"/>
      <c r="C60" s="200"/>
      <c r="D60" s="529"/>
      <c r="E60" s="529"/>
      <c r="F60" s="530"/>
      <c r="G60" s="195"/>
      <c r="H60" s="266"/>
      <c r="I60" s="57"/>
      <c r="J60" s="57"/>
      <c r="K60" s="58"/>
      <c r="L60" s="58"/>
      <c r="M60" s="156">
        <f t="shared" si="8"/>
        <v>0</v>
      </c>
      <c r="N60" s="105" t="str">
        <f t="shared" si="7"/>
        <v/>
      </c>
    </row>
    <row r="61" spans="1:14" ht="13.8" x14ac:dyDescent="0.25">
      <c r="A61" s="33">
        <v>9</v>
      </c>
      <c r="B61" s="160"/>
      <c r="C61" s="200"/>
      <c r="D61" s="529"/>
      <c r="E61" s="529"/>
      <c r="F61" s="530"/>
      <c r="G61" s="195"/>
      <c r="H61" s="266"/>
      <c r="I61" s="57"/>
      <c r="J61" s="57"/>
      <c r="K61" s="58"/>
      <c r="L61" s="58"/>
      <c r="M61" s="156">
        <f t="shared" si="8"/>
        <v>0</v>
      </c>
      <c r="N61" s="105" t="str">
        <f t="shared" si="7"/>
        <v/>
      </c>
    </row>
    <row r="62" spans="1:14" ht="13.8" x14ac:dyDescent="0.25">
      <c r="A62" s="33">
        <v>10</v>
      </c>
      <c r="B62" s="160"/>
      <c r="C62" s="200"/>
      <c r="D62" s="529"/>
      <c r="E62" s="529"/>
      <c r="F62" s="530"/>
      <c r="G62" s="195"/>
      <c r="H62" s="266"/>
      <c r="I62" s="57"/>
      <c r="J62" s="57"/>
      <c r="K62" s="58"/>
      <c r="L62" s="58"/>
      <c r="M62" s="156">
        <f t="shared" si="8"/>
        <v>0</v>
      </c>
      <c r="N62" s="105" t="str">
        <f t="shared" si="7"/>
        <v/>
      </c>
    </row>
    <row r="63" spans="1:14" ht="13.8" x14ac:dyDescent="0.25">
      <c r="A63" s="33">
        <v>11</v>
      </c>
      <c r="B63" s="160"/>
      <c r="C63" s="200"/>
      <c r="D63" s="529"/>
      <c r="E63" s="529"/>
      <c r="F63" s="530"/>
      <c r="G63" s="195"/>
      <c r="H63" s="266"/>
      <c r="I63" s="57"/>
      <c r="J63" s="57"/>
      <c r="K63" s="58"/>
      <c r="L63" s="58"/>
      <c r="M63" s="156">
        <f t="shared" si="8"/>
        <v>0</v>
      </c>
      <c r="N63" s="105" t="str">
        <f t="shared" si="7"/>
        <v/>
      </c>
    </row>
    <row r="64" spans="1:14" ht="13.8" x14ac:dyDescent="0.25">
      <c r="A64" s="33">
        <v>12</v>
      </c>
      <c r="B64" s="160"/>
      <c r="C64" s="200"/>
      <c r="D64" s="529"/>
      <c r="E64" s="529"/>
      <c r="F64" s="530"/>
      <c r="G64" s="195"/>
      <c r="H64" s="266"/>
      <c r="I64" s="57"/>
      <c r="J64" s="57"/>
      <c r="K64" s="58"/>
      <c r="L64" s="58"/>
      <c r="M64" s="156">
        <f t="shared" si="8"/>
        <v>0</v>
      </c>
      <c r="N64" s="105" t="str">
        <f t="shared" si="7"/>
        <v/>
      </c>
    </row>
    <row r="65" spans="1:14" ht="13.8" x14ac:dyDescent="0.25">
      <c r="A65" s="33">
        <v>13</v>
      </c>
      <c r="B65" s="160"/>
      <c r="C65" s="200"/>
      <c r="D65" s="529"/>
      <c r="E65" s="529"/>
      <c r="F65" s="530"/>
      <c r="G65" s="195"/>
      <c r="H65" s="266"/>
      <c r="I65" s="57"/>
      <c r="J65" s="57"/>
      <c r="K65" s="58"/>
      <c r="L65" s="58"/>
      <c r="M65" s="156">
        <f t="shared" si="8"/>
        <v>0</v>
      </c>
      <c r="N65" s="105" t="str">
        <f t="shared" si="7"/>
        <v/>
      </c>
    </row>
    <row r="66" spans="1:14" ht="13.8" x14ac:dyDescent="0.25">
      <c r="A66" s="33">
        <v>14</v>
      </c>
      <c r="B66" s="160"/>
      <c r="C66" s="200"/>
      <c r="D66" s="529"/>
      <c r="E66" s="529"/>
      <c r="F66" s="530"/>
      <c r="G66" s="195"/>
      <c r="H66" s="266"/>
      <c r="I66" s="57"/>
      <c r="J66" s="57"/>
      <c r="K66" s="58"/>
      <c r="L66" s="58"/>
      <c r="M66" s="156">
        <f t="shared" si="8"/>
        <v>0</v>
      </c>
      <c r="N66" s="105" t="str">
        <f t="shared" si="7"/>
        <v/>
      </c>
    </row>
    <row r="67" spans="1:14" ht="13.8" x14ac:dyDescent="0.25">
      <c r="A67" s="33">
        <v>15</v>
      </c>
      <c r="B67" s="160"/>
      <c r="C67" s="200"/>
      <c r="D67" s="529"/>
      <c r="E67" s="529"/>
      <c r="F67" s="530"/>
      <c r="G67" s="195"/>
      <c r="H67" s="266"/>
      <c r="I67" s="57"/>
      <c r="J67" s="57"/>
      <c r="K67" s="58"/>
      <c r="L67" s="58"/>
      <c r="M67" s="156">
        <f t="shared" si="8"/>
        <v>0</v>
      </c>
      <c r="N67" s="105" t="str">
        <f t="shared" si="7"/>
        <v/>
      </c>
    </row>
    <row r="68" spans="1:14" ht="13.8" x14ac:dyDescent="0.25">
      <c r="A68" s="33">
        <v>16</v>
      </c>
      <c r="B68" s="160"/>
      <c r="C68" s="200"/>
      <c r="D68" s="529"/>
      <c r="E68" s="529"/>
      <c r="F68" s="530"/>
      <c r="G68" s="195"/>
      <c r="H68" s="266"/>
      <c r="I68" s="57"/>
      <c r="J68" s="57"/>
      <c r="K68" s="58"/>
      <c r="L68" s="58"/>
      <c r="M68" s="156">
        <f t="shared" si="8"/>
        <v>0</v>
      </c>
      <c r="N68" s="105" t="str">
        <f t="shared" si="7"/>
        <v/>
      </c>
    </row>
    <row r="69" spans="1:14" ht="13.8" x14ac:dyDescent="0.25">
      <c r="A69" s="33">
        <v>17</v>
      </c>
      <c r="B69" s="160"/>
      <c r="C69" s="200"/>
      <c r="D69" s="529"/>
      <c r="E69" s="529"/>
      <c r="F69" s="530"/>
      <c r="G69" s="195"/>
      <c r="H69" s="266"/>
      <c r="I69" s="57"/>
      <c r="J69" s="57"/>
      <c r="K69" s="58"/>
      <c r="L69" s="58"/>
      <c r="M69" s="156">
        <f t="shared" si="8"/>
        <v>0</v>
      </c>
      <c r="N69" s="105" t="str">
        <f t="shared" si="7"/>
        <v/>
      </c>
    </row>
    <row r="70" spans="1:14" ht="13.8" x14ac:dyDescent="0.25">
      <c r="A70" s="33">
        <v>18</v>
      </c>
      <c r="B70" s="160"/>
      <c r="C70" s="200"/>
      <c r="D70" s="529"/>
      <c r="E70" s="529"/>
      <c r="F70" s="530"/>
      <c r="G70" s="195"/>
      <c r="H70" s="266"/>
      <c r="I70" s="57"/>
      <c r="J70" s="57"/>
      <c r="K70" s="58"/>
      <c r="L70" s="58"/>
      <c r="M70" s="156">
        <f t="shared" si="8"/>
        <v>0</v>
      </c>
      <c r="N70" s="105" t="str">
        <f t="shared" si="7"/>
        <v/>
      </c>
    </row>
    <row r="71" spans="1:14" ht="13.8" x14ac:dyDescent="0.25">
      <c r="A71" s="33">
        <v>19</v>
      </c>
      <c r="B71" s="160"/>
      <c r="C71" s="200"/>
      <c r="D71" s="529"/>
      <c r="E71" s="529"/>
      <c r="F71" s="530"/>
      <c r="G71" s="195"/>
      <c r="H71" s="266"/>
      <c r="I71" s="57"/>
      <c r="J71" s="57"/>
      <c r="K71" s="58"/>
      <c r="L71" s="58"/>
      <c r="M71" s="156">
        <f t="shared" si="8"/>
        <v>0</v>
      </c>
      <c r="N71" s="105" t="str">
        <f t="shared" si="7"/>
        <v/>
      </c>
    </row>
    <row r="72" spans="1:14" ht="13.8" x14ac:dyDescent="0.25">
      <c r="A72" s="33">
        <v>20</v>
      </c>
      <c r="B72" s="160"/>
      <c r="C72" s="200"/>
      <c r="D72" s="529"/>
      <c r="E72" s="529"/>
      <c r="F72" s="530"/>
      <c r="G72" s="195"/>
      <c r="H72" s="266"/>
      <c r="I72" s="57"/>
      <c r="J72" s="57"/>
      <c r="K72" s="58"/>
      <c r="L72" s="58"/>
      <c r="M72" s="156">
        <f t="shared" si="8"/>
        <v>0</v>
      </c>
      <c r="N72" s="105" t="str">
        <f t="shared" si="7"/>
        <v/>
      </c>
    </row>
    <row r="73" spans="1:14" ht="13.8" x14ac:dyDescent="0.25">
      <c r="A73" s="33">
        <v>21</v>
      </c>
      <c r="B73" s="160"/>
      <c r="C73" s="200"/>
      <c r="D73" s="529"/>
      <c r="E73" s="529"/>
      <c r="F73" s="530"/>
      <c r="G73" s="195"/>
      <c r="H73" s="266"/>
      <c r="I73" s="57"/>
      <c r="J73" s="57"/>
      <c r="K73" s="58"/>
      <c r="L73" s="58"/>
      <c r="M73" s="156">
        <f t="shared" si="8"/>
        <v>0</v>
      </c>
      <c r="N73" s="105" t="str">
        <f t="shared" si="7"/>
        <v/>
      </c>
    </row>
    <row r="74" spans="1:14" ht="13.8" x14ac:dyDescent="0.25">
      <c r="A74" s="33">
        <v>22</v>
      </c>
      <c r="B74" s="160"/>
      <c r="C74" s="200"/>
      <c r="D74" s="529"/>
      <c r="E74" s="529"/>
      <c r="F74" s="530"/>
      <c r="G74" s="195"/>
      <c r="H74" s="266"/>
      <c r="I74" s="57"/>
      <c r="J74" s="57"/>
      <c r="K74" s="58"/>
      <c r="L74" s="58"/>
      <c r="M74" s="156">
        <f t="shared" si="8"/>
        <v>0</v>
      </c>
      <c r="N74" s="105" t="str">
        <f t="shared" si="7"/>
        <v/>
      </c>
    </row>
    <row r="75" spans="1:14" ht="13.8" x14ac:dyDescent="0.25">
      <c r="A75" s="33">
        <v>23</v>
      </c>
      <c r="B75" s="160"/>
      <c r="C75" s="200"/>
      <c r="D75" s="529"/>
      <c r="E75" s="529"/>
      <c r="F75" s="530"/>
      <c r="G75" s="195"/>
      <c r="H75" s="266"/>
      <c r="I75" s="57"/>
      <c r="J75" s="57"/>
      <c r="K75" s="58"/>
      <c r="L75" s="58"/>
      <c r="M75" s="156">
        <f t="shared" si="8"/>
        <v>0</v>
      </c>
      <c r="N75" s="105" t="str">
        <f t="shared" si="7"/>
        <v/>
      </c>
    </row>
    <row r="76" spans="1:14" ht="13.8" x14ac:dyDescent="0.25">
      <c r="A76" s="33">
        <v>24</v>
      </c>
      <c r="B76" s="160"/>
      <c r="C76" s="200"/>
      <c r="D76" s="529"/>
      <c r="E76" s="529"/>
      <c r="F76" s="530"/>
      <c r="G76" s="195"/>
      <c r="H76" s="266"/>
      <c r="I76" s="57"/>
      <c r="J76" s="57"/>
      <c r="K76" s="58"/>
      <c r="L76" s="58"/>
      <c r="M76" s="156">
        <f t="shared" si="8"/>
        <v>0</v>
      </c>
      <c r="N76" s="105" t="str">
        <f t="shared" si="7"/>
        <v/>
      </c>
    </row>
    <row r="77" spans="1:14" ht="13.8" x14ac:dyDescent="0.25">
      <c r="A77" s="33">
        <v>25</v>
      </c>
      <c r="B77" s="160"/>
      <c r="C77" s="200"/>
      <c r="D77" s="529"/>
      <c r="E77" s="529"/>
      <c r="F77" s="530"/>
      <c r="G77" s="195"/>
      <c r="H77" s="266"/>
      <c r="I77" s="57"/>
      <c r="J77" s="57"/>
      <c r="K77" s="58"/>
      <c r="L77" s="58"/>
      <c r="M77" s="156">
        <f t="shared" si="8"/>
        <v>0</v>
      </c>
      <c r="N77" s="105" t="str">
        <f t="shared" si="7"/>
        <v/>
      </c>
    </row>
    <row r="78" spans="1:14" ht="13.8" x14ac:dyDescent="0.25">
      <c r="A78" s="33">
        <v>26</v>
      </c>
      <c r="B78" s="160"/>
      <c r="C78" s="200"/>
      <c r="D78" s="529"/>
      <c r="E78" s="529"/>
      <c r="F78" s="530"/>
      <c r="G78" s="195"/>
      <c r="H78" s="266"/>
      <c r="I78" s="57"/>
      <c r="J78" s="57"/>
      <c r="K78" s="58"/>
      <c r="L78" s="58"/>
      <c r="M78" s="156">
        <f t="shared" si="8"/>
        <v>0</v>
      </c>
      <c r="N78" s="105" t="str">
        <f t="shared" si="7"/>
        <v/>
      </c>
    </row>
    <row r="79" spans="1:14" ht="13.8" x14ac:dyDescent="0.25">
      <c r="A79" s="33">
        <v>27</v>
      </c>
      <c r="B79" s="160"/>
      <c r="C79" s="200"/>
      <c r="D79" s="529"/>
      <c r="E79" s="529"/>
      <c r="F79" s="530"/>
      <c r="G79" s="195"/>
      <c r="H79" s="266"/>
      <c r="I79" s="57"/>
      <c r="J79" s="57"/>
      <c r="K79" s="58"/>
      <c r="L79" s="58"/>
      <c r="M79" s="156">
        <f t="shared" si="8"/>
        <v>0</v>
      </c>
      <c r="N79" s="105" t="str">
        <f t="shared" si="7"/>
        <v/>
      </c>
    </row>
    <row r="80" spans="1:14" ht="13.8" x14ac:dyDescent="0.25">
      <c r="A80" s="33">
        <v>28</v>
      </c>
      <c r="B80" s="160"/>
      <c r="C80" s="200"/>
      <c r="D80" s="529"/>
      <c r="E80" s="529"/>
      <c r="F80" s="530"/>
      <c r="G80" s="195"/>
      <c r="H80" s="266"/>
      <c r="I80" s="57"/>
      <c r="J80" s="57"/>
      <c r="K80" s="58"/>
      <c r="L80" s="58"/>
      <c r="M80" s="156">
        <f t="shared" si="8"/>
        <v>0</v>
      </c>
      <c r="N80" s="105" t="str">
        <f t="shared" si="7"/>
        <v/>
      </c>
    </row>
    <row r="81" spans="1:14" ht="13.8" x14ac:dyDescent="0.25">
      <c r="A81" s="33">
        <v>29</v>
      </c>
      <c r="B81" s="160"/>
      <c r="C81" s="200"/>
      <c r="D81" s="529"/>
      <c r="E81" s="529"/>
      <c r="F81" s="530"/>
      <c r="G81" s="195"/>
      <c r="H81" s="266"/>
      <c r="I81" s="57"/>
      <c r="J81" s="57"/>
      <c r="K81" s="58"/>
      <c r="L81" s="58"/>
      <c r="M81" s="156">
        <f t="shared" si="8"/>
        <v>0</v>
      </c>
      <c r="N81" s="105" t="str">
        <f t="shared" si="7"/>
        <v/>
      </c>
    </row>
    <row r="82" spans="1:14" ht="13.8" x14ac:dyDescent="0.25">
      <c r="A82" s="33">
        <v>30</v>
      </c>
      <c r="B82" s="160"/>
      <c r="C82" s="200"/>
      <c r="D82" s="529"/>
      <c r="E82" s="529"/>
      <c r="F82" s="530"/>
      <c r="G82" s="195"/>
      <c r="H82" s="266"/>
      <c r="I82" s="57"/>
      <c r="J82" s="57"/>
      <c r="K82" s="58"/>
      <c r="L82" s="58"/>
      <c r="M82" s="156">
        <f t="shared" si="8"/>
        <v>0</v>
      </c>
      <c r="N82" s="105" t="str">
        <f t="shared" si="7"/>
        <v/>
      </c>
    </row>
    <row r="83" spans="1:14" ht="13.8" x14ac:dyDescent="0.25">
      <c r="A83" s="33">
        <v>31</v>
      </c>
      <c r="B83" s="160"/>
      <c r="C83" s="200"/>
      <c r="D83" s="529"/>
      <c r="E83" s="529"/>
      <c r="F83" s="530"/>
      <c r="G83" s="195"/>
      <c r="H83" s="266"/>
      <c r="I83" s="57"/>
      <c r="J83" s="57"/>
      <c r="K83" s="58"/>
      <c r="L83" s="58"/>
      <c r="M83" s="156">
        <f t="shared" si="8"/>
        <v>0</v>
      </c>
      <c r="N83" s="105" t="str">
        <f t="shared" si="7"/>
        <v/>
      </c>
    </row>
    <row r="84" spans="1:14" ht="13.8" x14ac:dyDescent="0.25">
      <c r="A84" s="33">
        <v>32</v>
      </c>
      <c r="B84" s="160"/>
      <c r="C84" s="200"/>
      <c r="D84" s="529"/>
      <c r="E84" s="529"/>
      <c r="F84" s="530"/>
      <c r="G84" s="195"/>
      <c r="H84" s="266"/>
      <c r="I84" s="57"/>
      <c r="J84" s="57"/>
      <c r="K84" s="58"/>
      <c r="L84" s="58"/>
      <c r="M84" s="156">
        <f t="shared" si="8"/>
        <v>0</v>
      </c>
      <c r="N84" s="105" t="str">
        <f t="shared" si="7"/>
        <v/>
      </c>
    </row>
    <row r="85" spans="1:14" ht="13.8" x14ac:dyDescent="0.25">
      <c r="A85" s="33">
        <v>33</v>
      </c>
      <c r="B85" s="160"/>
      <c r="C85" s="200"/>
      <c r="D85" s="529"/>
      <c r="E85" s="529"/>
      <c r="F85" s="530"/>
      <c r="G85" s="195"/>
      <c r="H85" s="266"/>
      <c r="I85" s="57"/>
      <c r="J85" s="57"/>
      <c r="K85" s="58"/>
      <c r="L85" s="58"/>
      <c r="M85" s="156">
        <f t="shared" si="8"/>
        <v>0</v>
      </c>
      <c r="N85" s="105" t="str">
        <f t="shared" si="7"/>
        <v/>
      </c>
    </row>
    <row r="86" spans="1:14" ht="13.8" x14ac:dyDescent="0.25">
      <c r="A86" s="33">
        <v>34</v>
      </c>
      <c r="B86" s="160"/>
      <c r="C86" s="200"/>
      <c r="D86" s="529"/>
      <c r="E86" s="529"/>
      <c r="F86" s="530"/>
      <c r="G86" s="195"/>
      <c r="H86" s="266"/>
      <c r="I86" s="57"/>
      <c r="J86" s="57"/>
      <c r="K86" s="58"/>
      <c r="L86" s="58"/>
      <c r="M86" s="156">
        <f t="shared" si="8"/>
        <v>0</v>
      </c>
      <c r="N86" s="105" t="str">
        <f t="shared" si="7"/>
        <v/>
      </c>
    </row>
    <row r="87" spans="1:14" ht="13.8" x14ac:dyDescent="0.25">
      <c r="A87" s="33">
        <v>35</v>
      </c>
      <c r="B87" s="160"/>
      <c r="C87" s="200"/>
      <c r="D87" s="529"/>
      <c r="E87" s="529"/>
      <c r="F87" s="530"/>
      <c r="G87" s="195"/>
      <c r="H87" s="266"/>
      <c r="I87" s="57"/>
      <c r="J87" s="57"/>
      <c r="K87" s="58"/>
      <c r="L87" s="58"/>
      <c r="M87" s="156">
        <f t="shared" si="8"/>
        <v>0</v>
      </c>
      <c r="N87" s="105" t="str">
        <f t="shared" si="7"/>
        <v/>
      </c>
    </row>
    <row r="88" spans="1:14" ht="13.8" x14ac:dyDescent="0.25">
      <c r="A88" s="33">
        <v>36</v>
      </c>
      <c r="B88" s="197"/>
      <c r="C88" s="200"/>
      <c r="D88" s="529"/>
      <c r="E88" s="529"/>
      <c r="F88" s="530"/>
      <c r="G88" s="195"/>
      <c r="H88" s="266"/>
      <c r="I88" s="57"/>
      <c r="J88" s="57"/>
      <c r="K88" s="57"/>
      <c r="L88" s="153"/>
      <c r="M88" s="156">
        <f t="shared" si="8"/>
        <v>0</v>
      </c>
      <c r="N88" s="105" t="str">
        <f t="shared" si="7"/>
        <v/>
      </c>
    </row>
    <row r="89" spans="1:14" ht="13.8" x14ac:dyDescent="0.25">
      <c r="A89" s="33">
        <v>37</v>
      </c>
      <c r="B89" s="197"/>
      <c r="C89" s="200"/>
      <c r="D89" s="529"/>
      <c r="E89" s="529"/>
      <c r="F89" s="530"/>
      <c r="G89" s="195"/>
      <c r="H89" s="266"/>
      <c r="I89" s="57"/>
      <c r="J89" s="57"/>
      <c r="K89" s="57"/>
      <c r="L89" s="153"/>
      <c r="M89" s="156">
        <f t="shared" si="8"/>
        <v>0</v>
      </c>
      <c r="N89" s="105" t="str">
        <f t="shared" si="7"/>
        <v/>
      </c>
    </row>
    <row r="90" spans="1:14" ht="13.8" x14ac:dyDescent="0.25">
      <c r="A90" s="33">
        <v>38</v>
      </c>
      <c r="B90" s="197"/>
      <c r="C90" s="200"/>
      <c r="D90" s="529"/>
      <c r="E90" s="529"/>
      <c r="F90" s="530"/>
      <c r="G90" s="195"/>
      <c r="H90" s="266"/>
      <c r="I90" s="57"/>
      <c r="J90" s="57"/>
      <c r="K90" s="57"/>
      <c r="L90" s="153"/>
      <c r="M90" s="156">
        <f t="shared" si="8"/>
        <v>0</v>
      </c>
      <c r="N90" s="105" t="str">
        <f t="shared" si="7"/>
        <v/>
      </c>
    </row>
    <row r="91" spans="1:14" ht="13.8" x14ac:dyDescent="0.25">
      <c r="A91" s="33">
        <v>39</v>
      </c>
      <c r="B91" s="197"/>
      <c r="C91" s="200"/>
      <c r="D91" s="529"/>
      <c r="E91" s="529"/>
      <c r="F91" s="530"/>
      <c r="G91" s="195"/>
      <c r="H91" s="266"/>
      <c r="I91" s="57"/>
      <c r="J91" s="57"/>
      <c r="K91" s="57"/>
      <c r="L91" s="153"/>
      <c r="M91" s="156">
        <f t="shared" si="8"/>
        <v>0</v>
      </c>
      <c r="N91" s="105" t="str">
        <f t="shared" si="7"/>
        <v/>
      </c>
    </row>
    <row r="92" spans="1:14" ht="14.4" thickBot="1" x14ac:dyDescent="0.3">
      <c r="A92" s="33">
        <v>40</v>
      </c>
      <c r="B92" s="198"/>
      <c r="C92" s="201"/>
      <c r="D92" s="531"/>
      <c r="E92" s="531"/>
      <c r="F92" s="532"/>
      <c r="G92" s="198"/>
      <c r="H92" s="267"/>
      <c r="I92" s="59"/>
      <c r="J92" s="59"/>
      <c r="K92" s="60"/>
      <c r="L92" s="60"/>
      <c r="M92" s="157">
        <f t="shared" si="8"/>
        <v>0</v>
      </c>
      <c r="N92" s="105" t="str">
        <f t="shared" si="7"/>
        <v/>
      </c>
    </row>
    <row r="93" spans="1:14" ht="13.2" customHeight="1" thickBot="1" x14ac:dyDescent="0.3">
      <c r="A93" s="10"/>
      <c r="B93" s="10"/>
      <c r="C93" s="10"/>
      <c r="D93" s="10"/>
      <c r="E93" s="10"/>
      <c r="F93" s="10"/>
      <c r="G93" s="10"/>
      <c r="H93" s="10"/>
      <c r="I93" s="4"/>
      <c r="J93" s="10"/>
      <c r="K93" s="10"/>
      <c r="L93" s="10"/>
      <c r="M93" s="31">
        <f>SUM(M53:M92)</f>
        <v>0</v>
      </c>
      <c r="N93" s="105"/>
    </row>
    <row r="94" spans="1:14" ht="13.2" customHeight="1" x14ac:dyDescent="0.25">
      <c r="A94" s="10"/>
      <c r="B94" s="10"/>
      <c r="C94" s="10"/>
      <c r="D94" s="10"/>
      <c r="E94" s="10"/>
      <c r="F94" s="10"/>
      <c r="G94" s="10"/>
      <c r="H94" s="10"/>
      <c r="I94" s="4"/>
      <c r="J94" s="10"/>
      <c r="K94" s="10"/>
      <c r="L94" s="10"/>
      <c r="M94" s="10"/>
      <c r="N94" s="4"/>
    </row>
    <row r="95" spans="1:14" ht="13.2" customHeight="1" x14ac:dyDescent="0.25">
      <c r="A95" s="10"/>
      <c r="B95" s="10"/>
      <c r="C95" s="10"/>
      <c r="D95" s="10"/>
      <c r="E95" s="10"/>
      <c r="F95" s="10"/>
      <c r="G95" s="10"/>
      <c r="H95" s="10"/>
      <c r="I95" s="4"/>
      <c r="J95" s="10"/>
      <c r="K95" s="10"/>
      <c r="L95" s="10"/>
      <c r="M95" s="10"/>
      <c r="N95" s="4"/>
    </row>
    <row r="96" spans="1:14" ht="13.2" customHeight="1" x14ac:dyDescent="0.25">
      <c r="A96" s="10" t="s">
        <v>56</v>
      </c>
      <c r="B96" s="10"/>
      <c r="C96" s="10"/>
      <c r="D96" s="10"/>
      <c r="E96" s="10"/>
      <c r="F96" s="10"/>
      <c r="G96" s="10"/>
      <c r="H96" s="10"/>
      <c r="I96" s="4"/>
      <c r="J96" s="10"/>
      <c r="K96" s="10"/>
      <c r="L96" s="10"/>
      <c r="M96" s="10"/>
      <c r="N96" s="4"/>
    </row>
    <row r="97" spans="1:14" ht="13.2" customHeight="1" thickBot="1" x14ac:dyDescent="0.3">
      <c r="A97" s="10"/>
      <c r="B97" s="10"/>
      <c r="C97" s="10"/>
      <c r="D97" s="10"/>
      <c r="E97" s="10"/>
      <c r="F97" s="10"/>
      <c r="G97" s="10"/>
      <c r="H97" s="10"/>
      <c r="I97" s="10"/>
      <c r="J97" s="10"/>
      <c r="K97" s="10"/>
      <c r="L97" s="10"/>
      <c r="M97" s="10"/>
      <c r="N97" s="4"/>
    </row>
    <row r="98" spans="1:14" ht="31.2" customHeight="1" thickBot="1" x14ac:dyDescent="0.3">
      <c r="A98" s="140" t="s">
        <v>0</v>
      </c>
      <c r="B98" s="568" t="s">
        <v>13</v>
      </c>
      <c r="C98" s="569"/>
      <c r="D98" s="569"/>
      <c r="E98" s="570"/>
      <c r="F98" s="141"/>
      <c r="G98" s="139"/>
      <c r="H98" s="139"/>
      <c r="I98" s="139"/>
      <c r="J98" s="139"/>
      <c r="K98" s="139"/>
      <c r="L98" s="142"/>
      <c r="M98" s="53" t="s">
        <v>53</v>
      </c>
      <c r="N98" s="105"/>
    </row>
    <row r="99" spans="1:14" ht="13.2" customHeight="1" x14ac:dyDescent="0.25">
      <c r="A99" s="33">
        <v>1</v>
      </c>
      <c r="B99" s="558" t="str">
        <f>Aanvrager!$B9</f>
        <v>[ vul deelnemende organisatie 1 in ]</v>
      </c>
      <c r="C99" s="559"/>
      <c r="D99" s="559"/>
      <c r="E99" s="560"/>
      <c r="F99" s="61"/>
      <c r="G99" s="58"/>
      <c r="H99" s="58"/>
      <c r="I99" s="58"/>
      <c r="J99" s="58"/>
      <c r="K99" s="58"/>
      <c r="L99" s="52"/>
      <c r="M99" s="54">
        <f t="shared" ref="M99:M127" si="9">SUMIFS($M$7:$M$46,$B$7:$B$46,B99)+SUMIFS($M$53:$M$92,$B$53:$B$92,B99)</f>
        <v>0</v>
      </c>
      <c r="N99" s="105"/>
    </row>
    <row r="100" spans="1:14" ht="13.2" customHeight="1" x14ac:dyDescent="0.25">
      <c r="A100" s="33">
        <v>2</v>
      </c>
      <c r="B100" s="558" t="str">
        <f>Aanvrager!$B10</f>
        <v>[ vul deelnemende organisatie 2 in ]</v>
      </c>
      <c r="C100" s="559"/>
      <c r="D100" s="559"/>
      <c r="E100" s="560"/>
      <c r="F100" s="61"/>
      <c r="G100" s="58"/>
      <c r="H100" s="58"/>
      <c r="I100" s="58"/>
      <c r="J100" s="58"/>
      <c r="K100" s="58"/>
      <c r="L100" s="52"/>
      <c r="M100" s="54">
        <f t="shared" si="9"/>
        <v>0</v>
      </c>
      <c r="N100" s="105"/>
    </row>
    <row r="101" spans="1:14" ht="13.2" customHeight="1" x14ac:dyDescent="0.25">
      <c r="A101" s="33">
        <v>3</v>
      </c>
      <c r="B101" s="558" t="str">
        <f>Aanvrager!$B11</f>
        <v>[ vul deelnemende organisatie 3 in ]</v>
      </c>
      <c r="C101" s="559"/>
      <c r="D101" s="559"/>
      <c r="E101" s="560"/>
      <c r="F101" s="61"/>
      <c r="G101" s="58"/>
      <c r="H101" s="58"/>
      <c r="I101" s="58"/>
      <c r="J101" s="58"/>
      <c r="K101" s="58"/>
      <c r="L101" s="52"/>
      <c r="M101" s="54">
        <f t="shared" si="9"/>
        <v>0</v>
      </c>
      <c r="N101" s="105"/>
    </row>
    <row r="102" spans="1:14" ht="13.2" customHeight="1" x14ac:dyDescent="0.25">
      <c r="A102" s="33">
        <v>4</v>
      </c>
      <c r="B102" s="558" t="str">
        <f>Aanvrager!$B12</f>
        <v>[ vul deelnemende organisatie 4 in ]</v>
      </c>
      <c r="C102" s="559"/>
      <c r="D102" s="559"/>
      <c r="E102" s="560"/>
      <c r="F102" s="61"/>
      <c r="G102" s="58"/>
      <c r="H102" s="58"/>
      <c r="I102" s="58"/>
      <c r="J102" s="58"/>
      <c r="K102" s="58"/>
      <c r="L102" s="52"/>
      <c r="M102" s="54">
        <f t="shared" si="9"/>
        <v>0</v>
      </c>
      <c r="N102" s="105"/>
    </row>
    <row r="103" spans="1:14" ht="13.2" customHeight="1" x14ac:dyDescent="0.25">
      <c r="A103" s="33">
        <v>5</v>
      </c>
      <c r="B103" s="558" t="str">
        <f>Aanvrager!$B13</f>
        <v>[ vul deelnemende organisatie 5 in ]</v>
      </c>
      <c r="C103" s="559"/>
      <c r="D103" s="559"/>
      <c r="E103" s="560"/>
      <c r="F103" s="61"/>
      <c r="G103" s="58"/>
      <c r="H103" s="58"/>
      <c r="I103" s="58"/>
      <c r="J103" s="58"/>
      <c r="K103" s="58"/>
      <c r="L103" s="52"/>
      <c r="M103" s="54">
        <f t="shared" si="9"/>
        <v>0</v>
      </c>
      <c r="N103" s="105"/>
    </row>
    <row r="104" spans="1:14" ht="13.2" customHeight="1" x14ac:dyDescent="0.25">
      <c r="A104" s="33">
        <v>6</v>
      </c>
      <c r="B104" s="558" t="str">
        <f>Aanvrager!$B14</f>
        <v>[ vul deelnemende organisatie 6 in ]</v>
      </c>
      <c r="C104" s="559"/>
      <c r="D104" s="559"/>
      <c r="E104" s="560"/>
      <c r="F104" s="61"/>
      <c r="G104" s="58"/>
      <c r="H104" s="58"/>
      <c r="I104" s="58"/>
      <c r="J104" s="58"/>
      <c r="K104" s="58"/>
      <c r="L104" s="52"/>
      <c r="M104" s="54">
        <f t="shared" si="9"/>
        <v>0</v>
      </c>
      <c r="N104" s="105"/>
    </row>
    <row r="105" spans="1:14" ht="13.2" customHeight="1" x14ac:dyDescent="0.25">
      <c r="A105" s="33">
        <v>7</v>
      </c>
      <c r="B105" s="558" t="str">
        <f>Aanvrager!$B15</f>
        <v>[ vul deelnemende organisatie 7 in ]</v>
      </c>
      <c r="C105" s="559"/>
      <c r="D105" s="559"/>
      <c r="E105" s="560"/>
      <c r="F105" s="61"/>
      <c r="G105" s="58"/>
      <c r="H105" s="58"/>
      <c r="I105" s="58"/>
      <c r="J105" s="58"/>
      <c r="K105" s="58"/>
      <c r="L105" s="52"/>
      <c r="M105" s="54">
        <f t="shared" si="9"/>
        <v>0</v>
      </c>
      <c r="N105" s="105"/>
    </row>
    <row r="106" spans="1:14" ht="13.2" customHeight="1" x14ac:dyDescent="0.25">
      <c r="A106" s="33">
        <v>8</v>
      </c>
      <c r="B106" s="558" t="str">
        <f>Aanvrager!$B16</f>
        <v>[ vul deelnemende organisatie 8 in ]</v>
      </c>
      <c r="C106" s="559"/>
      <c r="D106" s="559"/>
      <c r="E106" s="560"/>
      <c r="F106" s="61"/>
      <c r="G106" s="58"/>
      <c r="H106" s="58"/>
      <c r="I106" s="58"/>
      <c r="J106" s="58"/>
      <c r="K106" s="58"/>
      <c r="L106" s="52"/>
      <c r="M106" s="54">
        <f t="shared" si="9"/>
        <v>0</v>
      </c>
      <c r="N106" s="105"/>
    </row>
    <row r="107" spans="1:14" ht="13.2" customHeight="1" x14ac:dyDescent="0.25">
      <c r="A107" s="33">
        <v>9</v>
      </c>
      <c r="B107" s="558" t="str">
        <f>Aanvrager!$B17</f>
        <v>[ vul deelnemende organisatie 9 in ]</v>
      </c>
      <c r="C107" s="559"/>
      <c r="D107" s="559"/>
      <c r="E107" s="560"/>
      <c r="F107" s="61"/>
      <c r="G107" s="58"/>
      <c r="H107" s="58"/>
      <c r="I107" s="58"/>
      <c r="J107" s="58"/>
      <c r="K107" s="58"/>
      <c r="L107" s="52"/>
      <c r="M107" s="54">
        <f t="shared" si="9"/>
        <v>0</v>
      </c>
      <c r="N107" s="105"/>
    </row>
    <row r="108" spans="1:14" ht="13.2" customHeight="1" x14ac:dyDescent="0.25">
      <c r="A108" s="33">
        <v>10</v>
      </c>
      <c r="B108" s="558" t="str">
        <f>Aanvrager!$B18</f>
        <v>[ vul deelnemende organisatie 10 in ]</v>
      </c>
      <c r="C108" s="559"/>
      <c r="D108" s="559"/>
      <c r="E108" s="560"/>
      <c r="F108" s="61"/>
      <c r="G108" s="58"/>
      <c r="H108" s="58"/>
      <c r="I108" s="58"/>
      <c r="J108" s="58"/>
      <c r="K108" s="58"/>
      <c r="L108" s="52"/>
      <c r="M108" s="54">
        <f t="shared" si="9"/>
        <v>0</v>
      </c>
      <c r="N108" s="105"/>
    </row>
    <row r="109" spans="1:14" ht="13.2" customHeight="1" x14ac:dyDescent="0.25">
      <c r="A109" s="33">
        <v>11</v>
      </c>
      <c r="B109" s="558" t="str">
        <f>Aanvrager!$B19</f>
        <v>[ vul deelnemende organisatie 11 in ]</v>
      </c>
      <c r="C109" s="559"/>
      <c r="D109" s="559"/>
      <c r="E109" s="560"/>
      <c r="F109" s="61"/>
      <c r="G109" s="58"/>
      <c r="H109" s="58"/>
      <c r="I109" s="58"/>
      <c r="J109" s="58"/>
      <c r="K109" s="58"/>
      <c r="L109" s="52"/>
      <c r="M109" s="54">
        <f t="shared" si="9"/>
        <v>0</v>
      </c>
      <c r="N109" s="105"/>
    </row>
    <row r="110" spans="1:14" ht="13.2" customHeight="1" x14ac:dyDescent="0.25">
      <c r="A110" s="33">
        <v>12</v>
      </c>
      <c r="B110" s="558" t="str">
        <f>Aanvrager!$B20</f>
        <v>[ vul deelnemende organisatie 12 in ]</v>
      </c>
      <c r="C110" s="559"/>
      <c r="D110" s="559"/>
      <c r="E110" s="560"/>
      <c r="F110" s="61"/>
      <c r="G110" s="58"/>
      <c r="H110" s="58"/>
      <c r="I110" s="58"/>
      <c r="J110" s="58"/>
      <c r="K110" s="58"/>
      <c r="L110" s="52"/>
      <c r="M110" s="54">
        <f t="shared" si="9"/>
        <v>0</v>
      </c>
      <c r="N110" s="105"/>
    </row>
    <row r="111" spans="1:14" ht="13.2" customHeight="1" x14ac:dyDescent="0.25">
      <c r="A111" s="33">
        <v>13</v>
      </c>
      <c r="B111" s="558" t="str">
        <f>Aanvrager!$B21</f>
        <v>[ vul deelnemende organisatie 13 in ]</v>
      </c>
      <c r="C111" s="559"/>
      <c r="D111" s="559"/>
      <c r="E111" s="560"/>
      <c r="F111" s="61"/>
      <c r="G111" s="58"/>
      <c r="H111" s="58"/>
      <c r="I111" s="58"/>
      <c r="J111" s="58"/>
      <c r="K111" s="58"/>
      <c r="L111" s="52"/>
      <c r="M111" s="54">
        <f t="shared" si="9"/>
        <v>0</v>
      </c>
      <c r="N111" s="105"/>
    </row>
    <row r="112" spans="1:14" ht="13.2" customHeight="1" x14ac:dyDescent="0.25">
      <c r="A112" s="33">
        <v>14</v>
      </c>
      <c r="B112" s="558" t="str">
        <f>Aanvrager!$B22</f>
        <v>[ vul deelnemende organisatie 14 in ]</v>
      </c>
      <c r="C112" s="559"/>
      <c r="D112" s="559"/>
      <c r="E112" s="560"/>
      <c r="F112" s="61"/>
      <c r="G112" s="58"/>
      <c r="H112" s="58"/>
      <c r="I112" s="58"/>
      <c r="J112" s="58"/>
      <c r="K112" s="58"/>
      <c r="L112" s="52"/>
      <c r="M112" s="54">
        <f t="shared" si="9"/>
        <v>0</v>
      </c>
      <c r="N112" s="105"/>
    </row>
    <row r="113" spans="1:14" ht="13.2" customHeight="1" x14ac:dyDescent="0.25">
      <c r="A113" s="33">
        <v>15</v>
      </c>
      <c r="B113" s="558" t="str">
        <f>Aanvrager!$B23</f>
        <v>[ vul deelnemende organisatie 15 in ]</v>
      </c>
      <c r="C113" s="559"/>
      <c r="D113" s="559"/>
      <c r="E113" s="560"/>
      <c r="F113" s="61"/>
      <c r="G113" s="58"/>
      <c r="H113" s="58"/>
      <c r="I113" s="58"/>
      <c r="J113" s="58"/>
      <c r="K113" s="58"/>
      <c r="L113" s="52"/>
      <c r="M113" s="54">
        <f t="shared" si="9"/>
        <v>0</v>
      </c>
      <c r="N113" s="105"/>
    </row>
    <row r="114" spans="1:14" ht="13.2" customHeight="1" x14ac:dyDescent="0.25">
      <c r="A114" s="33">
        <v>16</v>
      </c>
      <c r="B114" s="558" t="str">
        <f>Aanvrager!$B24</f>
        <v>[ vul deelnemende organisatie 16 in ]</v>
      </c>
      <c r="C114" s="559"/>
      <c r="D114" s="559"/>
      <c r="E114" s="560"/>
      <c r="F114" s="61"/>
      <c r="G114" s="58"/>
      <c r="H114" s="58"/>
      <c r="I114" s="58"/>
      <c r="J114" s="58"/>
      <c r="K114" s="58"/>
      <c r="L114" s="52"/>
      <c r="M114" s="54">
        <f t="shared" si="9"/>
        <v>0</v>
      </c>
      <c r="N114" s="105"/>
    </row>
    <row r="115" spans="1:14" ht="13.2" customHeight="1" x14ac:dyDescent="0.25">
      <c r="A115" s="33">
        <v>17</v>
      </c>
      <c r="B115" s="558" t="str">
        <f>Aanvrager!$B25</f>
        <v>[ vul deelnemende organisatie 17 in ]</v>
      </c>
      <c r="C115" s="559"/>
      <c r="D115" s="559"/>
      <c r="E115" s="560"/>
      <c r="F115" s="61"/>
      <c r="G115" s="58"/>
      <c r="H115" s="58"/>
      <c r="I115" s="58"/>
      <c r="J115" s="58"/>
      <c r="K115" s="58"/>
      <c r="L115" s="52"/>
      <c r="M115" s="54">
        <f>SUMIFS($M$7:$M$46,$B$7:$B$46,B115)+SUMIFS($M$53:$M$92,$B$53:$B$92,B115)</f>
        <v>0</v>
      </c>
      <c r="N115" s="105"/>
    </row>
    <row r="116" spans="1:14" ht="13.2" customHeight="1" x14ac:dyDescent="0.25">
      <c r="A116" s="33">
        <v>18</v>
      </c>
      <c r="B116" s="558" t="str">
        <f>Aanvrager!$B26</f>
        <v>[ vul deelnemende organisatie 18 in ]</v>
      </c>
      <c r="C116" s="559"/>
      <c r="D116" s="559"/>
      <c r="E116" s="560"/>
      <c r="F116" s="61"/>
      <c r="G116" s="58"/>
      <c r="H116" s="58"/>
      <c r="I116" s="58"/>
      <c r="J116" s="58"/>
      <c r="K116" s="58"/>
      <c r="L116" s="52"/>
      <c r="M116" s="54">
        <f t="shared" si="9"/>
        <v>0</v>
      </c>
      <c r="N116" s="105"/>
    </row>
    <row r="117" spans="1:14" ht="13.2" customHeight="1" x14ac:dyDescent="0.25">
      <c r="A117" s="33">
        <v>19</v>
      </c>
      <c r="B117" s="558" t="str">
        <f>Aanvrager!$B27</f>
        <v>[ vul deelnemende organisatie 19 in ]</v>
      </c>
      <c r="C117" s="559"/>
      <c r="D117" s="559"/>
      <c r="E117" s="560"/>
      <c r="F117" s="61"/>
      <c r="G117" s="58"/>
      <c r="H117" s="58"/>
      <c r="I117" s="58"/>
      <c r="J117" s="58"/>
      <c r="K117" s="58"/>
      <c r="L117" s="52"/>
      <c r="M117" s="54">
        <f t="shared" si="9"/>
        <v>0</v>
      </c>
      <c r="N117" s="105"/>
    </row>
    <row r="118" spans="1:14" ht="13.2" customHeight="1" x14ac:dyDescent="0.25">
      <c r="A118" s="33">
        <v>20</v>
      </c>
      <c r="B118" s="558" t="str">
        <f>Aanvrager!$B28</f>
        <v>[ vul deelnemende organisatie 20 in ]</v>
      </c>
      <c r="C118" s="559"/>
      <c r="D118" s="559"/>
      <c r="E118" s="560"/>
      <c r="F118" s="61"/>
      <c r="G118" s="58"/>
      <c r="H118" s="58"/>
      <c r="I118" s="58"/>
      <c r="J118" s="58"/>
      <c r="K118" s="58"/>
      <c r="L118" s="52"/>
      <c r="M118" s="54">
        <f t="shared" si="9"/>
        <v>0</v>
      </c>
      <c r="N118" s="105"/>
    </row>
    <row r="119" spans="1:14" ht="13.2" customHeight="1" x14ac:dyDescent="0.25">
      <c r="A119" s="33">
        <v>21</v>
      </c>
      <c r="B119" s="558" t="str">
        <f>Aanvrager!$B29</f>
        <v>[ vul deelnemende organisatie 21 in ]</v>
      </c>
      <c r="C119" s="559"/>
      <c r="D119" s="559"/>
      <c r="E119" s="560"/>
      <c r="F119" s="61"/>
      <c r="G119" s="58"/>
      <c r="H119" s="58"/>
      <c r="I119" s="58"/>
      <c r="J119" s="58"/>
      <c r="K119" s="58"/>
      <c r="L119" s="52"/>
      <c r="M119" s="54">
        <f t="shared" si="9"/>
        <v>0</v>
      </c>
      <c r="N119" s="105"/>
    </row>
    <row r="120" spans="1:14" ht="13.2" customHeight="1" x14ac:dyDescent="0.25">
      <c r="A120" s="33">
        <v>22</v>
      </c>
      <c r="B120" s="558" t="str">
        <f>Aanvrager!$B30</f>
        <v>[ vul deelnemende organisatie 22 in ]</v>
      </c>
      <c r="C120" s="559"/>
      <c r="D120" s="559"/>
      <c r="E120" s="560"/>
      <c r="F120" s="61"/>
      <c r="G120" s="58"/>
      <c r="H120" s="58"/>
      <c r="I120" s="58"/>
      <c r="J120" s="58"/>
      <c r="K120" s="58"/>
      <c r="L120" s="52"/>
      <c r="M120" s="54">
        <f t="shared" si="9"/>
        <v>0</v>
      </c>
      <c r="N120" s="105"/>
    </row>
    <row r="121" spans="1:14" ht="13.2" customHeight="1" x14ac:dyDescent="0.25">
      <c r="A121" s="33">
        <v>23</v>
      </c>
      <c r="B121" s="558" t="str">
        <f>Aanvrager!$B31</f>
        <v>[ vul deelnemende organisatie 23 in ]</v>
      </c>
      <c r="C121" s="559"/>
      <c r="D121" s="559"/>
      <c r="E121" s="560"/>
      <c r="F121" s="61"/>
      <c r="G121" s="58"/>
      <c r="H121" s="58"/>
      <c r="I121" s="58"/>
      <c r="J121" s="58"/>
      <c r="K121" s="58"/>
      <c r="L121" s="52"/>
      <c r="M121" s="54">
        <f t="shared" si="9"/>
        <v>0</v>
      </c>
      <c r="N121" s="105"/>
    </row>
    <row r="122" spans="1:14" ht="13.2" customHeight="1" x14ac:dyDescent="0.25">
      <c r="A122" s="33">
        <v>24</v>
      </c>
      <c r="B122" s="558" t="str">
        <f>Aanvrager!$B32</f>
        <v>[ vul deelnemende organisatie 24 in ]</v>
      </c>
      <c r="C122" s="559"/>
      <c r="D122" s="559"/>
      <c r="E122" s="560"/>
      <c r="F122" s="61"/>
      <c r="G122" s="58"/>
      <c r="H122" s="58"/>
      <c r="I122" s="58"/>
      <c r="J122" s="58"/>
      <c r="K122" s="58"/>
      <c r="L122" s="52"/>
      <c r="M122" s="54">
        <f t="shared" si="9"/>
        <v>0</v>
      </c>
      <c r="N122" s="105"/>
    </row>
    <row r="123" spans="1:14" ht="13.2" customHeight="1" x14ac:dyDescent="0.25">
      <c r="A123" s="33">
        <v>25</v>
      </c>
      <c r="B123" s="558" t="str">
        <f>Aanvrager!$B33</f>
        <v>[ vul deelnemende organisatie 25 in ]</v>
      </c>
      <c r="C123" s="559"/>
      <c r="D123" s="559"/>
      <c r="E123" s="560"/>
      <c r="F123" s="61"/>
      <c r="G123" s="58"/>
      <c r="H123" s="58"/>
      <c r="I123" s="58"/>
      <c r="J123" s="58"/>
      <c r="K123" s="58"/>
      <c r="L123" s="52"/>
      <c r="M123" s="54">
        <f t="shared" si="9"/>
        <v>0</v>
      </c>
      <c r="N123" s="105"/>
    </row>
    <row r="124" spans="1:14" ht="13.2" customHeight="1" x14ac:dyDescent="0.25">
      <c r="A124" s="33">
        <v>26</v>
      </c>
      <c r="B124" s="558" t="str">
        <f>Aanvrager!$B34</f>
        <v>[ vul deelnemende organisatie 26 in ]</v>
      </c>
      <c r="C124" s="559"/>
      <c r="D124" s="559"/>
      <c r="E124" s="560"/>
      <c r="F124" s="61"/>
      <c r="G124" s="58"/>
      <c r="H124" s="58"/>
      <c r="I124" s="58"/>
      <c r="J124" s="58"/>
      <c r="K124" s="58"/>
      <c r="L124" s="52"/>
      <c r="M124" s="54">
        <f t="shared" si="9"/>
        <v>0</v>
      </c>
      <c r="N124" s="105"/>
    </row>
    <row r="125" spans="1:14" ht="13.2" customHeight="1" x14ac:dyDescent="0.25">
      <c r="A125" s="33">
        <v>27</v>
      </c>
      <c r="B125" s="558" t="str">
        <f>Aanvrager!$B35</f>
        <v>[ vul deelnemende organisatie 27 in ]</v>
      </c>
      <c r="C125" s="559"/>
      <c r="D125" s="559"/>
      <c r="E125" s="560"/>
      <c r="F125" s="61"/>
      <c r="G125" s="58"/>
      <c r="H125" s="58"/>
      <c r="I125" s="58"/>
      <c r="J125" s="58"/>
      <c r="K125" s="58"/>
      <c r="L125" s="52"/>
      <c r="M125" s="54">
        <f t="shared" si="9"/>
        <v>0</v>
      </c>
      <c r="N125" s="105"/>
    </row>
    <row r="126" spans="1:14" ht="13.2" customHeight="1" x14ac:dyDescent="0.25">
      <c r="A126" s="33">
        <v>28</v>
      </c>
      <c r="B126" s="558" t="str">
        <f>Aanvrager!$B36</f>
        <v>[ vul deelnemende organisatie 28 in ]</v>
      </c>
      <c r="C126" s="559"/>
      <c r="D126" s="559"/>
      <c r="E126" s="560"/>
      <c r="F126" s="61"/>
      <c r="G126" s="58"/>
      <c r="H126" s="58"/>
      <c r="I126" s="58"/>
      <c r="J126" s="58"/>
      <c r="K126" s="58"/>
      <c r="L126" s="52"/>
      <c r="M126" s="54">
        <f t="shared" si="9"/>
        <v>0</v>
      </c>
      <c r="N126" s="105"/>
    </row>
    <row r="127" spans="1:14" ht="13.2" customHeight="1" x14ac:dyDescent="0.25">
      <c r="A127" s="33">
        <v>29</v>
      </c>
      <c r="B127" s="558" t="str">
        <f>Aanvrager!$B37</f>
        <v>[ vul deelnemende organisatie 29 in ]</v>
      </c>
      <c r="C127" s="559"/>
      <c r="D127" s="559"/>
      <c r="E127" s="560"/>
      <c r="F127" s="61"/>
      <c r="G127" s="58"/>
      <c r="H127" s="58"/>
      <c r="I127" s="58"/>
      <c r="J127" s="58"/>
      <c r="K127" s="58"/>
      <c r="L127" s="52"/>
      <c r="M127" s="54">
        <f t="shared" si="9"/>
        <v>0</v>
      </c>
      <c r="N127" s="105"/>
    </row>
    <row r="128" spans="1:14" ht="13.2" customHeight="1" thickBot="1" x14ac:dyDescent="0.3">
      <c r="A128" s="33">
        <v>30</v>
      </c>
      <c r="B128" s="584" t="str">
        <f>Aanvrager!$B38</f>
        <v>[ vul deelnemende organisatie 30 in ]</v>
      </c>
      <c r="C128" s="585"/>
      <c r="D128" s="585"/>
      <c r="E128" s="586"/>
      <c r="F128" s="62"/>
      <c r="G128" s="60"/>
      <c r="H128" s="60"/>
      <c r="I128" s="60"/>
      <c r="J128" s="60"/>
      <c r="K128" s="60"/>
      <c r="L128" s="51"/>
      <c r="M128" s="54">
        <f>SUMIFS($M$7:$M$46,$B$7:$B$46,B128)+SUMIFS($M$53:$M$92,$B$53:$B$92,B128)</f>
        <v>0</v>
      </c>
      <c r="N128" s="105"/>
    </row>
    <row r="129" spans="1:14" ht="13.2" customHeight="1" thickBot="1" x14ac:dyDescent="0.3">
      <c r="A129" s="10"/>
      <c r="B129" s="10"/>
      <c r="C129" s="10"/>
      <c r="D129" s="10"/>
      <c r="E129" s="10"/>
      <c r="F129" s="10"/>
      <c r="G129" s="10"/>
      <c r="H129" s="10"/>
      <c r="I129" s="10"/>
      <c r="J129" s="10"/>
      <c r="K129" s="10"/>
      <c r="L129" s="10"/>
      <c r="M129" s="56">
        <f>SUM(M99:M128)</f>
        <v>0</v>
      </c>
      <c r="N129" s="105"/>
    </row>
    <row r="130" spans="1:14" ht="13.8" x14ac:dyDescent="0.25">
      <c r="A130" s="10"/>
      <c r="B130" s="10"/>
      <c r="C130" s="10"/>
      <c r="D130" s="10"/>
      <c r="E130" s="10"/>
      <c r="F130" s="10"/>
      <c r="G130" s="10"/>
      <c r="H130" s="10"/>
      <c r="I130" s="10"/>
      <c r="J130" s="10"/>
      <c r="K130" s="10"/>
      <c r="L130" s="10"/>
      <c r="M130" s="10"/>
      <c r="N130" s="4"/>
    </row>
    <row r="131" spans="1:14" ht="25.2" customHeight="1" thickBot="1" x14ac:dyDescent="0.3">
      <c r="A131" s="64" t="s">
        <v>181</v>
      </c>
      <c r="B131" s="10"/>
      <c r="C131" s="10"/>
      <c r="D131" s="10"/>
      <c r="E131" s="10"/>
      <c r="F131" s="10"/>
      <c r="G131" s="10"/>
      <c r="H131" s="10"/>
      <c r="I131" s="10"/>
      <c r="J131" s="10"/>
      <c r="K131" s="10"/>
      <c r="L131" s="10"/>
      <c r="M131" s="10"/>
      <c r="N131" s="4"/>
    </row>
    <row r="132" spans="1:14" ht="40.200000000000003" thickBot="1" x14ac:dyDescent="0.3">
      <c r="A132" s="126" t="s">
        <v>0</v>
      </c>
      <c r="B132" s="225" t="s">
        <v>13</v>
      </c>
      <c r="C132" s="542" t="s">
        <v>93</v>
      </c>
      <c r="D132" s="543"/>
      <c r="E132" s="226" t="s">
        <v>108</v>
      </c>
      <c r="F132" s="229" t="s">
        <v>94</v>
      </c>
      <c r="G132" s="226" t="s">
        <v>109</v>
      </c>
      <c r="H132" s="230" t="s">
        <v>95</v>
      </c>
      <c r="I132" s="231" t="s">
        <v>96</v>
      </c>
      <c r="J132" s="230" t="s">
        <v>97</v>
      </c>
      <c r="K132" s="231" t="s">
        <v>98</v>
      </c>
      <c r="L132" s="230" t="s">
        <v>99</v>
      </c>
      <c r="M132" s="263" t="s">
        <v>100</v>
      </c>
      <c r="N132" s="105"/>
    </row>
    <row r="133" spans="1:14" ht="13.8" x14ac:dyDescent="0.25">
      <c r="A133" s="120">
        <v>1</v>
      </c>
      <c r="B133" s="197"/>
      <c r="C133" s="533"/>
      <c r="D133" s="534"/>
      <c r="E133" s="227"/>
      <c r="F133" s="268"/>
      <c r="G133" s="269"/>
      <c r="H133" s="270"/>
      <c r="I133" s="269"/>
      <c r="J133" s="268"/>
      <c r="K133" s="269"/>
      <c r="L133" s="268"/>
      <c r="M133" s="262">
        <f>H133+I133+J133+K133+L133</f>
        <v>0</v>
      </c>
      <c r="N133" s="105"/>
    </row>
    <row r="134" spans="1:14" ht="13.8" x14ac:dyDescent="0.25">
      <c r="A134" s="120">
        <v>2</v>
      </c>
      <c r="B134" s="197"/>
      <c r="C134" s="533"/>
      <c r="D134" s="534"/>
      <c r="E134" s="227"/>
      <c r="F134" s="268"/>
      <c r="G134" s="269"/>
      <c r="H134" s="270"/>
      <c r="I134" s="269"/>
      <c r="J134" s="268"/>
      <c r="K134" s="269"/>
      <c r="L134" s="268"/>
      <c r="M134" s="233">
        <f t="shared" ref="M134:M162" si="10">H134+I134+J134+K134+L134</f>
        <v>0</v>
      </c>
      <c r="N134" s="105"/>
    </row>
    <row r="135" spans="1:14" ht="13.8" x14ac:dyDescent="0.25">
      <c r="A135" s="120">
        <v>3</v>
      </c>
      <c r="B135" s="197"/>
      <c r="C135" s="533"/>
      <c r="D135" s="534"/>
      <c r="E135" s="227"/>
      <c r="F135" s="268"/>
      <c r="G135" s="269"/>
      <c r="H135" s="270"/>
      <c r="I135" s="269"/>
      <c r="J135" s="268"/>
      <c r="K135" s="269"/>
      <c r="L135" s="268"/>
      <c r="M135" s="233">
        <f t="shared" si="10"/>
        <v>0</v>
      </c>
      <c r="N135" s="105"/>
    </row>
    <row r="136" spans="1:14" ht="13.8" x14ac:dyDescent="0.25">
      <c r="A136" s="120">
        <v>4</v>
      </c>
      <c r="B136" s="197"/>
      <c r="C136" s="533"/>
      <c r="D136" s="534"/>
      <c r="E136" s="227"/>
      <c r="F136" s="268"/>
      <c r="G136" s="269"/>
      <c r="H136" s="270"/>
      <c r="I136" s="269"/>
      <c r="J136" s="268"/>
      <c r="K136" s="269"/>
      <c r="L136" s="268"/>
      <c r="M136" s="233">
        <f t="shared" si="10"/>
        <v>0</v>
      </c>
      <c r="N136" s="105"/>
    </row>
    <row r="137" spans="1:14" ht="13.8" x14ac:dyDescent="0.25">
      <c r="A137" s="120">
        <v>5</v>
      </c>
      <c r="B137" s="197"/>
      <c r="C137" s="533"/>
      <c r="D137" s="534"/>
      <c r="E137" s="227"/>
      <c r="F137" s="268"/>
      <c r="G137" s="269"/>
      <c r="H137" s="270"/>
      <c r="I137" s="269"/>
      <c r="J137" s="268"/>
      <c r="K137" s="269"/>
      <c r="L137" s="268"/>
      <c r="M137" s="233">
        <f t="shared" si="10"/>
        <v>0</v>
      </c>
      <c r="N137" s="105"/>
    </row>
    <row r="138" spans="1:14" ht="13.8" x14ac:dyDescent="0.25">
      <c r="A138" s="120">
        <v>6</v>
      </c>
      <c r="B138" s="197"/>
      <c r="C138" s="533"/>
      <c r="D138" s="534"/>
      <c r="E138" s="227"/>
      <c r="F138" s="268"/>
      <c r="G138" s="269"/>
      <c r="H138" s="270"/>
      <c r="I138" s="269"/>
      <c r="J138" s="268"/>
      <c r="K138" s="269"/>
      <c r="L138" s="268"/>
      <c r="M138" s="233">
        <f t="shared" si="10"/>
        <v>0</v>
      </c>
      <c r="N138" s="105"/>
    </row>
    <row r="139" spans="1:14" ht="13.8" x14ac:dyDescent="0.25">
      <c r="A139" s="120">
        <v>7</v>
      </c>
      <c r="B139" s="197"/>
      <c r="C139" s="533"/>
      <c r="D139" s="534"/>
      <c r="E139" s="227"/>
      <c r="F139" s="268"/>
      <c r="G139" s="269"/>
      <c r="H139" s="270"/>
      <c r="I139" s="269"/>
      <c r="J139" s="268"/>
      <c r="K139" s="269"/>
      <c r="L139" s="268"/>
      <c r="M139" s="233">
        <f t="shared" si="10"/>
        <v>0</v>
      </c>
      <c r="N139" s="105"/>
    </row>
    <row r="140" spans="1:14" ht="13.8" x14ac:dyDescent="0.25">
      <c r="A140" s="120">
        <v>8</v>
      </c>
      <c r="B140" s="197"/>
      <c r="C140" s="533"/>
      <c r="D140" s="534"/>
      <c r="E140" s="227"/>
      <c r="F140" s="268"/>
      <c r="G140" s="269"/>
      <c r="H140" s="270"/>
      <c r="I140" s="269"/>
      <c r="J140" s="268"/>
      <c r="K140" s="269"/>
      <c r="L140" s="268"/>
      <c r="M140" s="233">
        <f t="shared" si="10"/>
        <v>0</v>
      </c>
      <c r="N140" s="105"/>
    </row>
    <row r="141" spans="1:14" ht="13.8" x14ac:dyDescent="0.25">
      <c r="A141" s="120">
        <v>9</v>
      </c>
      <c r="B141" s="197"/>
      <c r="C141" s="533"/>
      <c r="D141" s="534"/>
      <c r="E141" s="227"/>
      <c r="F141" s="268"/>
      <c r="G141" s="269"/>
      <c r="H141" s="270"/>
      <c r="I141" s="269"/>
      <c r="J141" s="268"/>
      <c r="K141" s="269"/>
      <c r="L141" s="268"/>
      <c r="M141" s="233">
        <f t="shared" si="10"/>
        <v>0</v>
      </c>
      <c r="N141" s="105"/>
    </row>
    <row r="142" spans="1:14" ht="13.8" x14ac:dyDescent="0.25">
      <c r="A142" s="120">
        <v>10</v>
      </c>
      <c r="B142" s="197"/>
      <c r="C142" s="533"/>
      <c r="D142" s="534"/>
      <c r="E142" s="227"/>
      <c r="F142" s="268"/>
      <c r="G142" s="269"/>
      <c r="H142" s="270"/>
      <c r="I142" s="269"/>
      <c r="J142" s="268"/>
      <c r="K142" s="269"/>
      <c r="L142" s="268"/>
      <c r="M142" s="233">
        <f t="shared" si="10"/>
        <v>0</v>
      </c>
      <c r="N142" s="105"/>
    </row>
    <row r="143" spans="1:14" ht="13.8" x14ac:dyDescent="0.25">
      <c r="A143" s="120">
        <v>11</v>
      </c>
      <c r="B143" s="197"/>
      <c r="C143" s="533"/>
      <c r="D143" s="534"/>
      <c r="E143" s="227"/>
      <c r="F143" s="268"/>
      <c r="G143" s="269"/>
      <c r="H143" s="270"/>
      <c r="I143" s="269"/>
      <c r="J143" s="268"/>
      <c r="K143" s="269"/>
      <c r="L143" s="268"/>
      <c r="M143" s="233">
        <f t="shared" si="10"/>
        <v>0</v>
      </c>
      <c r="N143" s="105"/>
    </row>
    <row r="144" spans="1:14" ht="13.8" x14ac:dyDescent="0.25">
      <c r="A144" s="120">
        <v>12</v>
      </c>
      <c r="B144" s="197"/>
      <c r="C144" s="533"/>
      <c r="D144" s="534"/>
      <c r="E144" s="227"/>
      <c r="F144" s="268"/>
      <c r="G144" s="269"/>
      <c r="H144" s="270"/>
      <c r="I144" s="269"/>
      <c r="J144" s="268"/>
      <c r="K144" s="269"/>
      <c r="L144" s="268"/>
      <c r="M144" s="233">
        <f t="shared" si="10"/>
        <v>0</v>
      </c>
      <c r="N144" s="105"/>
    </row>
    <row r="145" spans="1:14" ht="13.8" x14ac:dyDescent="0.25">
      <c r="A145" s="120">
        <v>13</v>
      </c>
      <c r="B145" s="197"/>
      <c r="C145" s="533"/>
      <c r="D145" s="534"/>
      <c r="E145" s="227"/>
      <c r="F145" s="268"/>
      <c r="G145" s="269"/>
      <c r="H145" s="270"/>
      <c r="I145" s="269"/>
      <c r="J145" s="268"/>
      <c r="K145" s="269"/>
      <c r="L145" s="268"/>
      <c r="M145" s="233">
        <f t="shared" si="10"/>
        <v>0</v>
      </c>
      <c r="N145" s="105"/>
    </row>
    <row r="146" spans="1:14" ht="13.8" x14ac:dyDescent="0.25">
      <c r="A146" s="120">
        <v>14</v>
      </c>
      <c r="B146" s="197"/>
      <c r="C146" s="533"/>
      <c r="D146" s="534"/>
      <c r="E146" s="227"/>
      <c r="F146" s="268"/>
      <c r="G146" s="269"/>
      <c r="H146" s="270"/>
      <c r="I146" s="269"/>
      <c r="J146" s="268"/>
      <c r="K146" s="269"/>
      <c r="L146" s="268"/>
      <c r="M146" s="233">
        <f t="shared" si="10"/>
        <v>0</v>
      </c>
      <c r="N146" s="105"/>
    </row>
    <row r="147" spans="1:14" ht="13.8" x14ac:dyDescent="0.25">
      <c r="A147" s="120">
        <v>15</v>
      </c>
      <c r="B147" s="197"/>
      <c r="C147" s="533"/>
      <c r="D147" s="534"/>
      <c r="E147" s="227"/>
      <c r="F147" s="268"/>
      <c r="G147" s="269"/>
      <c r="H147" s="270"/>
      <c r="I147" s="269"/>
      <c r="J147" s="268"/>
      <c r="K147" s="269"/>
      <c r="L147" s="268"/>
      <c r="M147" s="233">
        <f t="shared" si="10"/>
        <v>0</v>
      </c>
      <c r="N147" s="105"/>
    </row>
    <row r="148" spans="1:14" ht="13.8" x14ac:dyDescent="0.25">
      <c r="A148" s="120">
        <v>16</v>
      </c>
      <c r="B148" s="197"/>
      <c r="C148" s="533"/>
      <c r="D148" s="534"/>
      <c r="E148" s="227"/>
      <c r="F148" s="268"/>
      <c r="G148" s="269"/>
      <c r="H148" s="270"/>
      <c r="I148" s="269"/>
      <c r="J148" s="268"/>
      <c r="K148" s="269"/>
      <c r="L148" s="268"/>
      <c r="M148" s="233">
        <f t="shared" si="10"/>
        <v>0</v>
      </c>
      <c r="N148" s="105"/>
    </row>
    <row r="149" spans="1:14" ht="13.8" x14ac:dyDescent="0.25">
      <c r="A149" s="120">
        <v>17</v>
      </c>
      <c r="B149" s="197"/>
      <c r="C149" s="533"/>
      <c r="D149" s="534"/>
      <c r="E149" s="227"/>
      <c r="F149" s="268"/>
      <c r="G149" s="269"/>
      <c r="H149" s="270"/>
      <c r="I149" s="269"/>
      <c r="J149" s="268"/>
      <c r="K149" s="269"/>
      <c r="L149" s="268"/>
      <c r="M149" s="233">
        <f t="shared" si="10"/>
        <v>0</v>
      </c>
      <c r="N149" s="105"/>
    </row>
    <row r="150" spans="1:14" ht="13.8" x14ac:dyDescent="0.25">
      <c r="A150" s="120">
        <v>18</v>
      </c>
      <c r="B150" s="197"/>
      <c r="C150" s="533"/>
      <c r="D150" s="534"/>
      <c r="E150" s="227"/>
      <c r="F150" s="268"/>
      <c r="G150" s="269"/>
      <c r="H150" s="270"/>
      <c r="I150" s="269"/>
      <c r="J150" s="268"/>
      <c r="K150" s="269"/>
      <c r="L150" s="268"/>
      <c r="M150" s="233">
        <f t="shared" si="10"/>
        <v>0</v>
      </c>
      <c r="N150" s="105"/>
    </row>
    <row r="151" spans="1:14" ht="13.8" x14ac:dyDescent="0.25">
      <c r="A151" s="120">
        <v>19</v>
      </c>
      <c r="B151" s="197"/>
      <c r="C151" s="533"/>
      <c r="D151" s="534"/>
      <c r="E151" s="227"/>
      <c r="F151" s="268"/>
      <c r="G151" s="269"/>
      <c r="H151" s="270"/>
      <c r="I151" s="269"/>
      <c r="J151" s="268"/>
      <c r="K151" s="269"/>
      <c r="L151" s="268"/>
      <c r="M151" s="233">
        <f t="shared" si="10"/>
        <v>0</v>
      </c>
      <c r="N151" s="105"/>
    </row>
    <row r="152" spans="1:14" ht="13.8" x14ac:dyDescent="0.25">
      <c r="A152" s="120">
        <v>20</v>
      </c>
      <c r="B152" s="197"/>
      <c r="C152" s="533"/>
      <c r="D152" s="534"/>
      <c r="E152" s="227"/>
      <c r="F152" s="268"/>
      <c r="G152" s="269"/>
      <c r="H152" s="270"/>
      <c r="I152" s="269"/>
      <c r="J152" s="268"/>
      <c r="K152" s="269"/>
      <c r="L152" s="268"/>
      <c r="M152" s="233">
        <f t="shared" si="10"/>
        <v>0</v>
      </c>
      <c r="N152" s="105"/>
    </row>
    <row r="153" spans="1:14" ht="13.8" x14ac:dyDescent="0.25">
      <c r="A153" s="120">
        <v>21</v>
      </c>
      <c r="B153" s="197"/>
      <c r="C153" s="533"/>
      <c r="D153" s="534"/>
      <c r="E153" s="227"/>
      <c r="F153" s="268"/>
      <c r="G153" s="269"/>
      <c r="H153" s="270"/>
      <c r="I153" s="269"/>
      <c r="J153" s="268"/>
      <c r="K153" s="269"/>
      <c r="L153" s="268"/>
      <c r="M153" s="233">
        <f t="shared" si="10"/>
        <v>0</v>
      </c>
      <c r="N153" s="105"/>
    </row>
    <row r="154" spans="1:14" ht="13.8" x14ac:dyDescent="0.25">
      <c r="A154" s="120">
        <v>22</v>
      </c>
      <c r="B154" s="197"/>
      <c r="C154" s="533"/>
      <c r="D154" s="534"/>
      <c r="E154" s="227"/>
      <c r="F154" s="268"/>
      <c r="G154" s="269"/>
      <c r="H154" s="270"/>
      <c r="I154" s="269"/>
      <c r="J154" s="268"/>
      <c r="K154" s="269"/>
      <c r="L154" s="268"/>
      <c r="M154" s="233">
        <f t="shared" si="10"/>
        <v>0</v>
      </c>
      <c r="N154" s="105"/>
    </row>
    <row r="155" spans="1:14" ht="13.8" x14ac:dyDescent="0.25">
      <c r="A155" s="120">
        <v>23</v>
      </c>
      <c r="B155" s="197"/>
      <c r="C155" s="533"/>
      <c r="D155" s="534"/>
      <c r="E155" s="227"/>
      <c r="F155" s="268"/>
      <c r="G155" s="269"/>
      <c r="H155" s="270"/>
      <c r="I155" s="269"/>
      <c r="J155" s="268"/>
      <c r="K155" s="269"/>
      <c r="L155" s="268"/>
      <c r="M155" s="233">
        <f t="shared" si="10"/>
        <v>0</v>
      </c>
      <c r="N155" s="105"/>
    </row>
    <row r="156" spans="1:14" ht="13.8" x14ac:dyDescent="0.25">
      <c r="A156" s="120">
        <v>24</v>
      </c>
      <c r="B156" s="197"/>
      <c r="C156" s="533"/>
      <c r="D156" s="534"/>
      <c r="E156" s="227"/>
      <c r="F156" s="268"/>
      <c r="G156" s="269"/>
      <c r="H156" s="270"/>
      <c r="I156" s="269"/>
      <c r="J156" s="268"/>
      <c r="K156" s="269"/>
      <c r="L156" s="268"/>
      <c r="M156" s="233">
        <f t="shared" si="10"/>
        <v>0</v>
      </c>
      <c r="N156" s="105"/>
    </row>
    <row r="157" spans="1:14" ht="13.8" x14ac:dyDescent="0.25">
      <c r="A157" s="120">
        <v>25</v>
      </c>
      <c r="B157" s="197"/>
      <c r="C157" s="533"/>
      <c r="D157" s="534"/>
      <c r="E157" s="227"/>
      <c r="F157" s="268"/>
      <c r="G157" s="269"/>
      <c r="H157" s="270"/>
      <c r="I157" s="269"/>
      <c r="J157" s="268"/>
      <c r="K157" s="269"/>
      <c r="L157" s="268"/>
      <c r="M157" s="233">
        <f t="shared" si="10"/>
        <v>0</v>
      </c>
      <c r="N157" s="105"/>
    </row>
    <row r="158" spans="1:14" ht="13.8" x14ac:dyDescent="0.25">
      <c r="A158" s="120">
        <v>26</v>
      </c>
      <c r="B158" s="197"/>
      <c r="C158" s="255"/>
      <c r="D158" s="256"/>
      <c r="E158" s="227"/>
      <c r="F158" s="268"/>
      <c r="G158" s="269"/>
      <c r="H158" s="270"/>
      <c r="I158" s="269"/>
      <c r="J158" s="268"/>
      <c r="K158" s="269"/>
      <c r="L158" s="268"/>
      <c r="M158" s="233">
        <f t="shared" si="10"/>
        <v>0</v>
      </c>
      <c r="N158" s="105"/>
    </row>
    <row r="159" spans="1:14" ht="13.8" x14ac:dyDescent="0.25">
      <c r="A159" s="120">
        <v>27</v>
      </c>
      <c r="B159" s="197"/>
      <c r="C159" s="255"/>
      <c r="D159" s="256"/>
      <c r="E159" s="227"/>
      <c r="F159" s="268"/>
      <c r="G159" s="269"/>
      <c r="H159" s="270"/>
      <c r="I159" s="269"/>
      <c r="J159" s="268"/>
      <c r="K159" s="269"/>
      <c r="L159" s="268"/>
      <c r="M159" s="233">
        <f t="shared" si="10"/>
        <v>0</v>
      </c>
      <c r="N159" s="105"/>
    </row>
    <row r="160" spans="1:14" ht="13.8" x14ac:dyDescent="0.25">
      <c r="A160" s="120">
        <v>28</v>
      </c>
      <c r="B160" s="197"/>
      <c r="C160" s="600"/>
      <c r="D160" s="601"/>
      <c r="E160" s="227"/>
      <c r="F160" s="268"/>
      <c r="G160" s="269"/>
      <c r="H160" s="270"/>
      <c r="I160" s="269"/>
      <c r="J160" s="268"/>
      <c r="K160" s="269"/>
      <c r="L160" s="268"/>
      <c r="M160" s="233">
        <f t="shared" si="10"/>
        <v>0</v>
      </c>
      <c r="N160" s="105"/>
    </row>
    <row r="161" spans="1:14" ht="13.8" x14ac:dyDescent="0.25">
      <c r="A161" s="120">
        <v>29</v>
      </c>
      <c r="B161" s="197"/>
      <c r="C161" s="600"/>
      <c r="D161" s="601"/>
      <c r="E161" s="227"/>
      <c r="F161" s="268"/>
      <c r="G161" s="269"/>
      <c r="H161" s="270"/>
      <c r="I161" s="269"/>
      <c r="J161" s="268"/>
      <c r="K161" s="269"/>
      <c r="L161" s="268"/>
      <c r="M161" s="233">
        <f t="shared" si="10"/>
        <v>0</v>
      </c>
      <c r="N161" s="105"/>
    </row>
    <row r="162" spans="1:14" ht="14.4" thickBot="1" x14ac:dyDescent="0.3">
      <c r="A162" s="120">
        <v>30</v>
      </c>
      <c r="B162" s="198"/>
      <c r="C162" s="535"/>
      <c r="D162" s="536"/>
      <c r="E162" s="228"/>
      <c r="F162" s="271"/>
      <c r="G162" s="269"/>
      <c r="H162" s="272"/>
      <c r="I162" s="273"/>
      <c r="J162" s="271"/>
      <c r="K162" s="273"/>
      <c r="L162" s="271"/>
      <c r="M162" s="261">
        <f t="shared" si="10"/>
        <v>0</v>
      </c>
      <c r="N162" s="105"/>
    </row>
    <row r="163" spans="1:14" ht="14.4" thickBot="1" x14ac:dyDescent="0.3">
      <c r="A163" s="260"/>
      <c r="B163" s="241" t="s">
        <v>101</v>
      </c>
      <c r="C163" s="124"/>
      <c r="D163" s="236"/>
      <c r="E163" s="237"/>
      <c r="F163" s="238">
        <f t="shared" ref="F163:M163" si="11">SUM(F133:F162)</f>
        <v>0</v>
      </c>
      <c r="G163" s="239">
        <f t="shared" si="11"/>
        <v>0</v>
      </c>
      <c r="H163" s="239">
        <f t="shared" si="11"/>
        <v>0</v>
      </c>
      <c r="I163" s="238">
        <f t="shared" si="11"/>
        <v>0</v>
      </c>
      <c r="J163" s="239">
        <f t="shared" si="11"/>
        <v>0</v>
      </c>
      <c r="K163" s="238">
        <f t="shared" si="11"/>
        <v>0</v>
      </c>
      <c r="L163" s="239">
        <f t="shared" si="11"/>
        <v>0</v>
      </c>
      <c r="M163" s="242">
        <f t="shared" si="11"/>
        <v>0</v>
      </c>
      <c r="N163" s="105" t="str">
        <f>IF(M163&lt;&gt;(F163-G163),"Controleer afschrijvingen!","")</f>
        <v/>
      </c>
    </row>
    <row r="164" spans="1:14" ht="13.2" customHeight="1" x14ac:dyDescent="0.25">
      <c r="A164" s="12"/>
      <c r="B164" s="12"/>
      <c r="C164" s="12"/>
      <c r="D164" s="12"/>
      <c r="E164" s="12"/>
      <c r="F164" s="12"/>
      <c r="G164" s="10"/>
      <c r="H164" s="13"/>
      <c r="I164" s="13"/>
      <c r="J164" s="10"/>
      <c r="K164" s="10"/>
      <c r="L164" s="10"/>
      <c r="M164" s="10"/>
      <c r="N164" s="4"/>
    </row>
    <row r="165" spans="1:14" ht="25.2" thickBot="1" x14ac:dyDescent="0.3">
      <c r="A165" s="64" t="s">
        <v>123</v>
      </c>
      <c r="B165" s="30"/>
      <c r="C165" s="4"/>
      <c r="D165" s="4"/>
      <c r="E165" s="12"/>
      <c r="F165" s="12"/>
      <c r="G165" s="12"/>
      <c r="H165" s="13"/>
      <c r="I165" s="13"/>
      <c r="J165" s="10"/>
      <c r="K165" s="10"/>
      <c r="L165" s="10"/>
      <c r="M165" s="10"/>
      <c r="N165" s="4"/>
    </row>
    <row r="166" spans="1:14" ht="45" customHeight="1" thickBot="1" x14ac:dyDescent="0.3">
      <c r="A166" s="182" t="s">
        <v>0</v>
      </c>
      <c r="B166" s="193" t="s">
        <v>13</v>
      </c>
      <c r="C166" s="597" t="s">
        <v>18</v>
      </c>
      <c r="D166" s="598"/>
      <c r="E166" s="598"/>
      <c r="F166" s="598"/>
      <c r="G166" s="598"/>
      <c r="H166" s="598"/>
      <c r="I166" s="598"/>
      <c r="J166" s="599"/>
      <c r="K166" s="183" t="s">
        <v>44</v>
      </c>
      <c r="L166" s="163"/>
      <c r="M166" s="10"/>
      <c r="N166" s="4"/>
    </row>
    <row r="167" spans="1:14" ht="13.2" customHeight="1" x14ac:dyDescent="0.25">
      <c r="A167" s="48">
        <v>1</v>
      </c>
      <c r="B167" s="67"/>
      <c r="C167" s="594"/>
      <c r="D167" s="595"/>
      <c r="E167" s="595"/>
      <c r="F167" s="595"/>
      <c r="G167" s="595"/>
      <c r="H167" s="595"/>
      <c r="I167" s="595"/>
      <c r="J167" s="596"/>
      <c r="K167" s="292">
        <v>0</v>
      </c>
      <c r="L167" s="163" t="str">
        <f>IF(AND(B167="",K167&lt;&gt;0),"Organisatie invullen","")</f>
        <v/>
      </c>
      <c r="M167" s="10"/>
      <c r="N167" s="4"/>
    </row>
    <row r="168" spans="1:14" ht="13.2" customHeight="1" x14ac:dyDescent="0.25">
      <c r="A168" s="33">
        <v>2</v>
      </c>
      <c r="B168" s="67"/>
      <c r="C168" s="602"/>
      <c r="D168" s="603"/>
      <c r="E168" s="603"/>
      <c r="F168" s="603"/>
      <c r="G168" s="603"/>
      <c r="H168" s="603"/>
      <c r="I168" s="603"/>
      <c r="J168" s="604"/>
      <c r="K168" s="292">
        <v>0</v>
      </c>
      <c r="L168" s="163" t="str">
        <f t="shared" ref="L168:L196" si="12">IF(AND(B168="",K168&lt;&gt;0),"Organisatie invullen","")</f>
        <v/>
      </c>
      <c r="M168" s="10"/>
      <c r="N168" s="4"/>
    </row>
    <row r="169" spans="1:14" ht="13.2" customHeight="1" x14ac:dyDescent="0.25">
      <c r="A169" s="33">
        <v>3</v>
      </c>
      <c r="B169" s="67"/>
      <c r="C169" s="602"/>
      <c r="D169" s="603"/>
      <c r="E169" s="603"/>
      <c r="F169" s="603"/>
      <c r="G169" s="603"/>
      <c r="H169" s="603"/>
      <c r="I169" s="603"/>
      <c r="J169" s="604"/>
      <c r="K169" s="292">
        <v>0</v>
      </c>
      <c r="L169" s="163" t="str">
        <f t="shared" si="12"/>
        <v/>
      </c>
      <c r="M169" s="10"/>
      <c r="N169" s="4"/>
    </row>
    <row r="170" spans="1:14" ht="13.2" customHeight="1" x14ac:dyDescent="0.25">
      <c r="A170" s="33">
        <v>4</v>
      </c>
      <c r="B170" s="67"/>
      <c r="C170" s="602"/>
      <c r="D170" s="603"/>
      <c r="E170" s="603"/>
      <c r="F170" s="603"/>
      <c r="G170" s="603"/>
      <c r="H170" s="603"/>
      <c r="I170" s="603"/>
      <c r="J170" s="604"/>
      <c r="K170" s="292">
        <v>0</v>
      </c>
      <c r="L170" s="163" t="str">
        <f t="shared" si="12"/>
        <v/>
      </c>
      <c r="M170" s="10"/>
      <c r="N170" s="4"/>
    </row>
    <row r="171" spans="1:14" ht="13.2" customHeight="1" x14ac:dyDescent="0.25">
      <c r="A171" s="33">
        <v>5</v>
      </c>
      <c r="B171" s="67"/>
      <c r="C171" s="602"/>
      <c r="D171" s="603"/>
      <c r="E171" s="603"/>
      <c r="F171" s="603"/>
      <c r="G171" s="603"/>
      <c r="H171" s="603"/>
      <c r="I171" s="603"/>
      <c r="J171" s="604"/>
      <c r="K171" s="292">
        <v>0</v>
      </c>
      <c r="L171" s="163" t="str">
        <f t="shared" si="12"/>
        <v/>
      </c>
      <c r="M171" s="10"/>
      <c r="N171" s="4"/>
    </row>
    <row r="172" spans="1:14" ht="13.2" customHeight="1" x14ac:dyDescent="0.25">
      <c r="A172" s="33">
        <v>6</v>
      </c>
      <c r="B172" s="67"/>
      <c r="C172" s="602"/>
      <c r="D172" s="603"/>
      <c r="E172" s="603"/>
      <c r="F172" s="603"/>
      <c r="G172" s="603"/>
      <c r="H172" s="603"/>
      <c r="I172" s="603"/>
      <c r="J172" s="604"/>
      <c r="K172" s="292">
        <v>0</v>
      </c>
      <c r="L172" s="163" t="str">
        <f t="shared" si="12"/>
        <v/>
      </c>
      <c r="M172" s="10"/>
      <c r="N172" s="4"/>
    </row>
    <row r="173" spans="1:14" ht="13.2" customHeight="1" x14ac:dyDescent="0.25">
      <c r="A173" s="33">
        <v>7</v>
      </c>
      <c r="B173" s="67"/>
      <c r="C173" s="602"/>
      <c r="D173" s="603"/>
      <c r="E173" s="603"/>
      <c r="F173" s="603"/>
      <c r="G173" s="603"/>
      <c r="H173" s="603"/>
      <c r="I173" s="603"/>
      <c r="J173" s="604"/>
      <c r="K173" s="292">
        <v>0</v>
      </c>
      <c r="L173" s="163" t="str">
        <f t="shared" si="12"/>
        <v/>
      </c>
      <c r="M173" s="10"/>
      <c r="N173" s="4"/>
    </row>
    <row r="174" spans="1:14" ht="13.2" customHeight="1" x14ac:dyDescent="0.25">
      <c r="A174" s="33">
        <v>8</v>
      </c>
      <c r="B174" s="67"/>
      <c r="C174" s="602"/>
      <c r="D174" s="603"/>
      <c r="E174" s="603"/>
      <c r="F174" s="603"/>
      <c r="G174" s="603"/>
      <c r="H174" s="603"/>
      <c r="I174" s="603"/>
      <c r="J174" s="604"/>
      <c r="K174" s="292">
        <v>0</v>
      </c>
      <c r="L174" s="163" t="str">
        <f t="shared" si="12"/>
        <v/>
      </c>
      <c r="M174" s="10"/>
      <c r="N174" s="4"/>
    </row>
    <row r="175" spans="1:14" ht="13.2" customHeight="1" x14ac:dyDescent="0.25">
      <c r="A175" s="33">
        <v>9</v>
      </c>
      <c r="B175" s="67"/>
      <c r="C175" s="602"/>
      <c r="D175" s="603"/>
      <c r="E175" s="603"/>
      <c r="F175" s="603"/>
      <c r="G175" s="603"/>
      <c r="H175" s="603"/>
      <c r="I175" s="603"/>
      <c r="J175" s="604"/>
      <c r="K175" s="292">
        <v>0</v>
      </c>
      <c r="L175" s="163" t="str">
        <f t="shared" si="12"/>
        <v/>
      </c>
      <c r="M175" s="10"/>
      <c r="N175" s="4"/>
    </row>
    <row r="176" spans="1:14" ht="13.2" customHeight="1" x14ac:dyDescent="0.25">
      <c r="A176" s="33">
        <v>10</v>
      </c>
      <c r="B176" s="67"/>
      <c r="C176" s="602"/>
      <c r="D176" s="603"/>
      <c r="E176" s="603"/>
      <c r="F176" s="603"/>
      <c r="G176" s="603"/>
      <c r="H176" s="603"/>
      <c r="I176" s="603"/>
      <c r="J176" s="604"/>
      <c r="K176" s="292">
        <v>0</v>
      </c>
      <c r="L176" s="163" t="str">
        <f t="shared" si="12"/>
        <v/>
      </c>
      <c r="M176" s="10"/>
      <c r="N176" s="4"/>
    </row>
    <row r="177" spans="1:14" ht="13.2" customHeight="1" x14ac:dyDescent="0.25">
      <c r="A177" s="33">
        <v>11</v>
      </c>
      <c r="B177" s="67"/>
      <c r="C177" s="602"/>
      <c r="D177" s="603"/>
      <c r="E177" s="603"/>
      <c r="F177" s="603"/>
      <c r="G177" s="603"/>
      <c r="H177" s="603"/>
      <c r="I177" s="603"/>
      <c r="J177" s="604"/>
      <c r="K177" s="292">
        <v>0</v>
      </c>
      <c r="L177" s="163" t="str">
        <f t="shared" si="12"/>
        <v/>
      </c>
      <c r="M177" s="10"/>
      <c r="N177" s="4"/>
    </row>
    <row r="178" spans="1:14" ht="13.2" customHeight="1" x14ac:dyDescent="0.25">
      <c r="A178" s="33">
        <v>12</v>
      </c>
      <c r="B178" s="67"/>
      <c r="C178" s="602"/>
      <c r="D178" s="603"/>
      <c r="E178" s="603"/>
      <c r="F178" s="603"/>
      <c r="G178" s="603"/>
      <c r="H178" s="603"/>
      <c r="I178" s="603"/>
      <c r="J178" s="604"/>
      <c r="K178" s="292">
        <v>0</v>
      </c>
      <c r="L178" s="163" t="str">
        <f t="shared" si="12"/>
        <v/>
      </c>
      <c r="M178" s="10"/>
      <c r="N178" s="4"/>
    </row>
    <row r="179" spans="1:14" ht="13.2" customHeight="1" x14ac:dyDescent="0.25">
      <c r="A179" s="33">
        <v>13</v>
      </c>
      <c r="B179" s="67"/>
      <c r="C179" s="602"/>
      <c r="D179" s="603"/>
      <c r="E179" s="603"/>
      <c r="F179" s="603"/>
      <c r="G179" s="603"/>
      <c r="H179" s="603"/>
      <c r="I179" s="603"/>
      <c r="J179" s="604"/>
      <c r="K179" s="292">
        <v>0</v>
      </c>
      <c r="L179" s="163" t="str">
        <f t="shared" si="12"/>
        <v/>
      </c>
      <c r="M179" s="10"/>
      <c r="N179" s="4"/>
    </row>
    <row r="180" spans="1:14" ht="13.2" customHeight="1" x14ac:dyDescent="0.25">
      <c r="A180" s="33">
        <v>14</v>
      </c>
      <c r="B180" s="67"/>
      <c r="C180" s="602"/>
      <c r="D180" s="603"/>
      <c r="E180" s="603"/>
      <c r="F180" s="603"/>
      <c r="G180" s="603"/>
      <c r="H180" s="603"/>
      <c r="I180" s="603"/>
      <c r="J180" s="604"/>
      <c r="K180" s="292">
        <v>0</v>
      </c>
      <c r="L180" s="163" t="str">
        <f t="shared" si="12"/>
        <v/>
      </c>
      <c r="M180" s="10"/>
      <c r="N180" s="4"/>
    </row>
    <row r="181" spans="1:14" ht="13.2" customHeight="1" x14ac:dyDescent="0.25">
      <c r="A181" s="33">
        <v>15</v>
      </c>
      <c r="B181" s="67"/>
      <c r="C181" s="602"/>
      <c r="D181" s="603"/>
      <c r="E181" s="603"/>
      <c r="F181" s="603"/>
      <c r="G181" s="603"/>
      <c r="H181" s="603"/>
      <c r="I181" s="603"/>
      <c r="J181" s="604"/>
      <c r="K181" s="292">
        <v>0</v>
      </c>
      <c r="L181" s="163" t="str">
        <f t="shared" si="12"/>
        <v/>
      </c>
      <c r="M181" s="10"/>
      <c r="N181" s="4"/>
    </row>
    <row r="182" spans="1:14" ht="13.2" customHeight="1" x14ac:dyDescent="0.25">
      <c r="A182" s="33">
        <v>16</v>
      </c>
      <c r="B182" s="67"/>
      <c r="C182" s="602"/>
      <c r="D182" s="603"/>
      <c r="E182" s="603"/>
      <c r="F182" s="603"/>
      <c r="G182" s="603"/>
      <c r="H182" s="603"/>
      <c r="I182" s="603"/>
      <c r="J182" s="604"/>
      <c r="K182" s="292">
        <v>0</v>
      </c>
      <c r="L182" s="163" t="str">
        <f t="shared" si="12"/>
        <v/>
      </c>
      <c r="M182" s="10"/>
      <c r="N182" s="4"/>
    </row>
    <row r="183" spans="1:14" ht="13.2" customHeight="1" x14ac:dyDescent="0.25">
      <c r="A183" s="33">
        <v>17</v>
      </c>
      <c r="B183" s="67"/>
      <c r="C183" s="602"/>
      <c r="D183" s="603"/>
      <c r="E183" s="603"/>
      <c r="F183" s="603"/>
      <c r="G183" s="603"/>
      <c r="H183" s="603"/>
      <c r="I183" s="603"/>
      <c r="J183" s="604"/>
      <c r="K183" s="292">
        <v>0</v>
      </c>
      <c r="L183" s="163" t="str">
        <f t="shared" si="12"/>
        <v/>
      </c>
      <c r="M183" s="10"/>
      <c r="N183" s="4"/>
    </row>
    <row r="184" spans="1:14" ht="13.2" customHeight="1" x14ac:dyDescent="0.25">
      <c r="A184" s="33">
        <v>18</v>
      </c>
      <c r="B184" s="67"/>
      <c r="C184" s="602"/>
      <c r="D184" s="603"/>
      <c r="E184" s="603"/>
      <c r="F184" s="603"/>
      <c r="G184" s="603"/>
      <c r="H184" s="603"/>
      <c r="I184" s="603"/>
      <c r="J184" s="604"/>
      <c r="K184" s="292">
        <v>0</v>
      </c>
      <c r="L184" s="163" t="str">
        <f t="shared" si="12"/>
        <v/>
      </c>
      <c r="M184" s="10"/>
      <c r="N184" s="4"/>
    </row>
    <row r="185" spans="1:14" ht="13.2" customHeight="1" x14ac:dyDescent="0.25">
      <c r="A185" s="33">
        <v>19</v>
      </c>
      <c r="B185" s="67"/>
      <c r="C185" s="602"/>
      <c r="D185" s="603"/>
      <c r="E185" s="603"/>
      <c r="F185" s="603"/>
      <c r="G185" s="603"/>
      <c r="H185" s="603"/>
      <c r="I185" s="603"/>
      <c r="J185" s="604"/>
      <c r="K185" s="292">
        <v>0</v>
      </c>
      <c r="L185" s="163" t="str">
        <f t="shared" si="12"/>
        <v/>
      </c>
      <c r="M185" s="10"/>
      <c r="N185" s="4"/>
    </row>
    <row r="186" spans="1:14" ht="13.2" customHeight="1" x14ac:dyDescent="0.25">
      <c r="A186" s="33">
        <v>20</v>
      </c>
      <c r="B186" s="67"/>
      <c r="C186" s="602"/>
      <c r="D186" s="603"/>
      <c r="E186" s="603"/>
      <c r="F186" s="603"/>
      <c r="G186" s="603"/>
      <c r="H186" s="603"/>
      <c r="I186" s="603"/>
      <c r="J186" s="604"/>
      <c r="K186" s="292">
        <v>0</v>
      </c>
      <c r="L186" s="163" t="str">
        <f t="shared" si="12"/>
        <v/>
      </c>
      <c r="M186" s="10"/>
      <c r="N186" s="4"/>
    </row>
    <row r="187" spans="1:14" ht="13.2" customHeight="1" x14ac:dyDescent="0.25">
      <c r="A187" s="33">
        <v>21</v>
      </c>
      <c r="B187" s="67"/>
      <c r="C187" s="602"/>
      <c r="D187" s="603"/>
      <c r="E187" s="603"/>
      <c r="F187" s="603"/>
      <c r="G187" s="603"/>
      <c r="H187" s="603"/>
      <c r="I187" s="603"/>
      <c r="J187" s="604"/>
      <c r="K187" s="292">
        <v>0</v>
      </c>
      <c r="L187" s="163" t="str">
        <f t="shared" si="12"/>
        <v/>
      </c>
      <c r="M187" s="10"/>
      <c r="N187" s="4"/>
    </row>
    <row r="188" spans="1:14" ht="13.2" customHeight="1" x14ac:dyDescent="0.25">
      <c r="A188" s="33">
        <v>22</v>
      </c>
      <c r="B188" s="67"/>
      <c r="C188" s="602"/>
      <c r="D188" s="603"/>
      <c r="E188" s="603"/>
      <c r="F188" s="603"/>
      <c r="G188" s="603"/>
      <c r="H188" s="603"/>
      <c r="I188" s="603"/>
      <c r="J188" s="604"/>
      <c r="K188" s="292">
        <v>0</v>
      </c>
      <c r="L188" s="163" t="str">
        <f t="shared" si="12"/>
        <v/>
      </c>
      <c r="M188" s="10"/>
      <c r="N188" s="4"/>
    </row>
    <row r="189" spans="1:14" ht="13.2" customHeight="1" x14ac:dyDescent="0.25">
      <c r="A189" s="33">
        <v>23</v>
      </c>
      <c r="B189" s="67"/>
      <c r="C189" s="602"/>
      <c r="D189" s="603"/>
      <c r="E189" s="603"/>
      <c r="F189" s="603"/>
      <c r="G189" s="603"/>
      <c r="H189" s="603"/>
      <c r="I189" s="603"/>
      <c r="J189" s="604"/>
      <c r="K189" s="292">
        <v>0</v>
      </c>
      <c r="L189" s="163" t="str">
        <f t="shared" si="12"/>
        <v/>
      </c>
      <c r="M189" s="10"/>
      <c r="N189" s="4"/>
    </row>
    <row r="190" spans="1:14" ht="13.2" customHeight="1" x14ac:dyDescent="0.25">
      <c r="A190" s="33">
        <v>24</v>
      </c>
      <c r="B190" s="67"/>
      <c r="C190" s="602"/>
      <c r="D190" s="603"/>
      <c r="E190" s="603"/>
      <c r="F190" s="603"/>
      <c r="G190" s="603"/>
      <c r="H190" s="603"/>
      <c r="I190" s="603"/>
      <c r="J190" s="604"/>
      <c r="K190" s="292">
        <v>0</v>
      </c>
      <c r="L190" s="163" t="str">
        <f t="shared" si="12"/>
        <v/>
      </c>
      <c r="M190" s="10"/>
      <c r="N190" s="4"/>
    </row>
    <row r="191" spans="1:14" ht="13.2" customHeight="1" x14ac:dyDescent="0.25">
      <c r="A191" s="33">
        <v>25</v>
      </c>
      <c r="B191" s="67"/>
      <c r="C191" s="602"/>
      <c r="D191" s="603"/>
      <c r="E191" s="603"/>
      <c r="F191" s="603"/>
      <c r="G191" s="603"/>
      <c r="H191" s="603"/>
      <c r="I191" s="603"/>
      <c r="J191" s="604"/>
      <c r="K191" s="292">
        <v>0</v>
      </c>
      <c r="L191" s="163" t="str">
        <f t="shared" si="12"/>
        <v/>
      </c>
      <c r="M191" s="10"/>
      <c r="N191" s="4"/>
    </row>
    <row r="192" spans="1:14" ht="13.2" customHeight="1" x14ac:dyDescent="0.25">
      <c r="A192" s="33">
        <v>26</v>
      </c>
      <c r="B192" s="67"/>
      <c r="C192" s="602"/>
      <c r="D192" s="603"/>
      <c r="E192" s="603"/>
      <c r="F192" s="603"/>
      <c r="G192" s="603"/>
      <c r="H192" s="603"/>
      <c r="I192" s="603"/>
      <c r="J192" s="604"/>
      <c r="K192" s="292">
        <v>0</v>
      </c>
      <c r="L192" s="163" t="str">
        <f t="shared" si="12"/>
        <v/>
      </c>
      <c r="M192" s="10" t="s">
        <v>41</v>
      </c>
      <c r="N192" s="4"/>
    </row>
    <row r="193" spans="1:14" ht="13.2" customHeight="1" x14ac:dyDescent="0.25">
      <c r="A193" s="33">
        <v>27</v>
      </c>
      <c r="B193" s="67"/>
      <c r="C193" s="602"/>
      <c r="D193" s="603"/>
      <c r="E193" s="603"/>
      <c r="F193" s="603"/>
      <c r="G193" s="603"/>
      <c r="H193" s="603"/>
      <c r="I193" s="603"/>
      <c r="J193" s="604"/>
      <c r="K193" s="292">
        <v>0</v>
      </c>
      <c r="L193" s="163" t="str">
        <f t="shared" si="12"/>
        <v/>
      </c>
      <c r="M193" s="10"/>
      <c r="N193" s="4"/>
    </row>
    <row r="194" spans="1:14" ht="13.2" customHeight="1" x14ac:dyDescent="0.25">
      <c r="A194" s="33">
        <v>28</v>
      </c>
      <c r="B194" s="67"/>
      <c r="C194" s="602"/>
      <c r="D194" s="603"/>
      <c r="E194" s="603"/>
      <c r="F194" s="603"/>
      <c r="G194" s="603"/>
      <c r="H194" s="603"/>
      <c r="I194" s="603"/>
      <c r="J194" s="604"/>
      <c r="K194" s="292">
        <v>0</v>
      </c>
      <c r="L194" s="163" t="str">
        <f t="shared" si="12"/>
        <v/>
      </c>
      <c r="M194" s="10"/>
      <c r="N194" s="4"/>
    </row>
    <row r="195" spans="1:14" ht="13.2" customHeight="1" x14ac:dyDescent="0.25">
      <c r="A195" s="33">
        <v>29</v>
      </c>
      <c r="B195" s="67"/>
      <c r="C195" s="602"/>
      <c r="D195" s="603"/>
      <c r="E195" s="603"/>
      <c r="F195" s="603"/>
      <c r="G195" s="603"/>
      <c r="H195" s="603"/>
      <c r="I195" s="603"/>
      <c r="J195" s="604"/>
      <c r="K195" s="292">
        <v>0</v>
      </c>
      <c r="L195" s="163" t="str">
        <f t="shared" si="12"/>
        <v/>
      </c>
      <c r="M195" s="10"/>
      <c r="N195" s="4"/>
    </row>
    <row r="196" spans="1:14" ht="13.2" customHeight="1" thickBot="1" x14ac:dyDescent="0.3">
      <c r="A196" s="33">
        <v>30</v>
      </c>
      <c r="B196" s="198"/>
      <c r="C196" s="605"/>
      <c r="D196" s="606"/>
      <c r="E196" s="606"/>
      <c r="F196" s="606"/>
      <c r="G196" s="606"/>
      <c r="H196" s="606"/>
      <c r="I196" s="606"/>
      <c r="J196" s="607"/>
      <c r="K196" s="292">
        <v>0</v>
      </c>
      <c r="L196" s="163" t="str">
        <f t="shared" si="12"/>
        <v/>
      </c>
      <c r="M196" s="10"/>
      <c r="N196" s="4"/>
    </row>
    <row r="197" spans="1:14" ht="13.2" customHeight="1" thickBot="1" x14ac:dyDescent="0.3">
      <c r="A197" s="12"/>
      <c r="B197" s="12"/>
      <c r="C197" s="12"/>
      <c r="D197" s="12"/>
      <c r="E197" s="12"/>
      <c r="F197" s="12"/>
      <c r="G197" s="12"/>
      <c r="H197" s="13"/>
      <c r="I197" s="13"/>
      <c r="J197" s="13"/>
      <c r="K197" s="39">
        <f>SUM(K167:K196)</f>
        <v>0</v>
      </c>
      <c r="L197" s="163"/>
      <c r="M197" s="10"/>
      <c r="N197" s="4"/>
    </row>
    <row r="198" spans="1:14" ht="13.2" customHeight="1" x14ac:dyDescent="0.3">
      <c r="A198" s="14"/>
      <c r="B198" s="14"/>
      <c r="C198" s="14"/>
      <c r="D198" s="15"/>
      <c r="E198" s="16"/>
      <c r="F198" s="16"/>
      <c r="G198" s="10"/>
      <c r="H198" s="11"/>
      <c r="I198" s="11"/>
      <c r="J198" s="10"/>
      <c r="K198" s="10"/>
      <c r="L198" s="10"/>
      <c r="M198" s="10"/>
      <c r="N198" s="4"/>
    </row>
    <row r="199" spans="1:14" ht="25.2" thickBot="1" x14ac:dyDescent="0.3">
      <c r="A199" s="3" t="s">
        <v>45</v>
      </c>
      <c r="B199" s="3"/>
      <c r="C199" s="10"/>
      <c r="D199" s="10"/>
      <c r="E199" s="10"/>
      <c r="F199" s="10"/>
      <c r="G199" s="10"/>
      <c r="H199" s="11"/>
      <c r="I199" s="11"/>
      <c r="J199" s="10"/>
      <c r="K199" s="10"/>
      <c r="L199" s="10"/>
      <c r="M199" s="10"/>
      <c r="N199" s="4"/>
    </row>
    <row r="200" spans="1:14" ht="13.2" customHeight="1" thickBot="1" x14ac:dyDescent="0.3">
      <c r="A200" s="149" t="s">
        <v>0</v>
      </c>
      <c r="B200" s="187" t="s">
        <v>13</v>
      </c>
      <c r="C200" s="575" t="s">
        <v>18</v>
      </c>
      <c r="D200" s="561"/>
      <c r="E200" s="561"/>
      <c r="F200" s="562"/>
      <c r="G200" s="35" t="s">
        <v>40</v>
      </c>
      <c r="H200" s="440"/>
      <c r="I200" s="11"/>
      <c r="J200" s="10"/>
      <c r="K200" s="10"/>
      <c r="L200" s="10"/>
      <c r="M200" s="10"/>
      <c r="N200" s="4"/>
    </row>
    <row r="201" spans="1:14" ht="13.2" customHeight="1" x14ac:dyDescent="0.25">
      <c r="A201" s="49">
        <v>1</v>
      </c>
      <c r="B201" s="196"/>
      <c r="C201" s="488"/>
      <c r="D201" s="489"/>
      <c r="E201" s="489"/>
      <c r="F201" s="490"/>
      <c r="G201" s="290">
        <v>0</v>
      </c>
      <c r="H201" s="163" t="str">
        <f>IF(AND(B201="",G201&lt;&gt;0),"Organisatie invullen","")</f>
        <v/>
      </c>
      <c r="I201" s="11"/>
      <c r="J201" s="11"/>
      <c r="K201" s="10"/>
      <c r="L201" s="10"/>
      <c r="M201" s="10"/>
      <c r="N201" s="4"/>
    </row>
    <row r="202" spans="1:14" ht="13.8" x14ac:dyDescent="0.25">
      <c r="A202" s="50">
        <v>2</v>
      </c>
      <c r="B202" s="197"/>
      <c r="C202" s="485"/>
      <c r="D202" s="486"/>
      <c r="E202" s="486"/>
      <c r="F202" s="487"/>
      <c r="G202" s="287">
        <v>0</v>
      </c>
      <c r="H202" s="163" t="str">
        <f t="shared" ref="H202:H230" si="13">IF(AND(B202="",G202&lt;&gt;0),"Organisatie invullen","")</f>
        <v/>
      </c>
      <c r="I202" s="11"/>
      <c r="J202" s="11"/>
      <c r="K202" s="10"/>
      <c r="L202" s="10"/>
      <c r="M202" s="10"/>
      <c r="N202" s="4"/>
    </row>
    <row r="203" spans="1:14" ht="13.2" customHeight="1" x14ac:dyDescent="0.25">
      <c r="A203" s="50">
        <v>3</v>
      </c>
      <c r="B203" s="197"/>
      <c r="C203" s="485"/>
      <c r="D203" s="486"/>
      <c r="E203" s="486"/>
      <c r="F203" s="487"/>
      <c r="G203" s="287">
        <v>0</v>
      </c>
      <c r="H203" s="163" t="str">
        <f t="shared" si="13"/>
        <v/>
      </c>
      <c r="I203" s="11"/>
      <c r="J203" s="11"/>
      <c r="K203" s="10"/>
      <c r="L203" s="10"/>
      <c r="M203" s="10"/>
      <c r="N203" s="4"/>
    </row>
    <row r="204" spans="1:14" ht="13.2" customHeight="1" x14ac:dyDescent="0.25">
      <c r="A204" s="50">
        <v>4</v>
      </c>
      <c r="B204" s="197"/>
      <c r="C204" s="485"/>
      <c r="D204" s="486"/>
      <c r="E204" s="486"/>
      <c r="F204" s="487"/>
      <c r="G204" s="287">
        <v>0</v>
      </c>
      <c r="H204" s="163" t="str">
        <f t="shared" si="13"/>
        <v/>
      </c>
      <c r="I204" s="11"/>
      <c r="J204" s="11"/>
      <c r="K204" s="10"/>
      <c r="L204" s="10"/>
      <c r="M204" s="10"/>
      <c r="N204" s="4"/>
    </row>
    <row r="205" spans="1:14" ht="13.2" customHeight="1" x14ac:dyDescent="0.25">
      <c r="A205" s="50">
        <v>5</v>
      </c>
      <c r="B205" s="197"/>
      <c r="C205" s="485"/>
      <c r="D205" s="486"/>
      <c r="E205" s="486"/>
      <c r="F205" s="487"/>
      <c r="G205" s="287">
        <v>0</v>
      </c>
      <c r="H205" s="163" t="str">
        <f t="shared" si="13"/>
        <v/>
      </c>
      <c r="I205" s="11"/>
      <c r="J205" s="11"/>
      <c r="K205" s="10"/>
      <c r="L205" s="10"/>
      <c r="M205" s="10"/>
      <c r="N205" s="4"/>
    </row>
    <row r="206" spans="1:14" ht="13.2" customHeight="1" x14ac:dyDescent="0.25">
      <c r="A206" s="50">
        <v>6</v>
      </c>
      <c r="B206" s="197"/>
      <c r="C206" s="485"/>
      <c r="D206" s="486"/>
      <c r="E206" s="486"/>
      <c r="F206" s="487"/>
      <c r="G206" s="287">
        <v>0</v>
      </c>
      <c r="H206" s="163" t="str">
        <f t="shared" si="13"/>
        <v/>
      </c>
      <c r="I206" s="11"/>
      <c r="J206" s="11"/>
      <c r="K206" s="10"/>
      <c r="L206" s="10"/>
      <c r="M206" s="10"/>
      <c r="N206" s="4"/>
    </row>
    <row r="207" spans="1:14" ht="13.2" customHeight="1" x14ac:dyDescent="0.25">
      <c r="A207" s="50">
        <v>7</v>
      </c>
      <c r="B207" s="197"/>
      <c r="C207" s="485"/>
      <c r="D207" s="486"/>
      <c r="E207" s="486"/>
      <c r="F207" s="487"/>
      <c r="G207" s="287">
        <v>0</v>
      </c>
      <c r="H207" s="163" t="str">
        <f t="shared" si="13"/>
        <v/>
      </c>
      <c r="I207" s="11"/>
      <c r="J207" s="11"/>
      <c r="K207" s="10"/>
      <c r="L207" s="10"/>
      <c r="M207" s="10"/>
      <c r="N207" s="4"/>
    </row>
    <row r="208" spans="1:14" ht="13.2" customHeight="1" x14ac:dyDescent="0.25">
      <c r="A208" s="50">
        <v>8</v>
      </c>
      <c r="B208" s="197"/>
      <c r="C208" s="485"/>
      <c r="D208" s="486"/>
      <c r="E208" s="486"/>
      <c r="F208" s="487"/>
      <c r="G208" s="287">
        <v>0</v>
      </c>
      <c r="H208" s="163" t="str">
        <f t="shared" si="13"/>
        <v/>
      </c>
      <c r="I208" s="11"/>
      <c r="J208" s="11"/>
      <c r="K208" s="10"/>
      <c r="L208" s="10"/>
      <c r="M208" s="10"/>
      <c r="N208" s="4"/>
    </row>
    <row r="209" spans="1:14" ht="13.2" customHeight="1" x14ac:dyDescent="0.25">
      <c r="A209" s="50">
        <v>9</v>
      </c>
      <c r="B209" s="197"/>
      <c r="C209" s="485"/>
      <c r="D209" s="486"/>
      <c r="E209" s="486"/>
      <c r="F209" s="487"/>
      <c r="G209" s="287">
        <v>0</v>
      </c>
      <c r="H209" s="163" t="str">
        <f t="shared" si="13"/>
        <v/>
      </c>
      <c r="I209" s="11"/>
      <c r="J209" s="11"/>
      <c r="K209" s="10"/>
      <c r="L209" s="10"/>
      <c r="M209" s="10"/>
      <c r="N209" s="4"/>
    </row>
    <row r="210" spans="1:14" ht="13.2" customHeight="1" x14ac:dyDescent="0.25">
      <c r="A210" s="50">
        <v>10</v>
      </c>
      <c r="B210" s="197"/>
      <c r="C210" s="485"/>
      <c r="D210" s="486"/>
      <c r="E210" s="486"/>
      <c r="F210" s="487"/>
      <c r="G210" s="287">
        <v>0</v>
      </c>
      <c r="H210" s="163" t="str">
        <f t="shared" si="13"/>
        <v/>
      </c>
      <c r="I210" s="11"/>
      <c r="J210" s="11"/>
      <c r="K210" s="10"/>
      <c r="L210" s="10"/>
      <c r="M210" s="10"/>
      <c r="N210" s="4"/>
    </row>
    <row r="211" spans="1:14" ht="13.2" customHeight="1" x14ac:dyDescent="0.25">
      <c r="A211" s="50">
        <v>11</v>
      </c>
      <c r="B211" s="197"/>
      <c r="C211" s="485"/>
      <c r="D211" s="486"/>
      <c r="E211" s="486"/>
      <c r="F211" s="487"/>
      <c r="G211" s="287">
        <v>0</v>
      </c>
      <c r="H211" s="163" t="str">
        <f t="shared" si="13"/>
        <v/>
      </c>
      <c r="I211" s="11"/>
      <c r="J211" s="11"/>
      <c r="K211" s="10"/>
      <c r="L211" s="10"/>
      <c r="M211" s="10"/>
      <c r="N211" s="4"/>
    </row>
    <row r="212" spans="1:14" ht="13.2" customHeight="1" x14ac:dyDescent="0.25">
      <c r="A212" s="50">
        <v>12</v>
      </c>
      <c r="B212" s="197"/>
      <c r="C212" s="485"/>
      <c r="D212" s="486"/>
      <c r="E212" s="486"/>
      <c r="F212" s="487"/>
      <c r="G212" s="287">
        <v>0</v>
      </c>
      <c r="H212" s="163" t="str">
        <f t="shared" si="13"/>
        <v/>
      </c>
      <c r="I212" s="11"/>
      <c r="J212" s="11"/>
      <c r="K212" s="10"/>
      <c r="L212" s="10"/>
      <c r="M212" s="10"/>
      <c r="N212" s="4"/>
    </row>
    <row r="213" spans="1:14" ht="13.2" customHeight="1" x14ac:dyDescent="0.25">
      <c r="A213" s="50">
        <v>13</v>
      </c>
      <c r="B213" s="197"/>
      <c r="C213" s="485"/>
      <c r="D213" s="486"/>
      <c r="E213" s="486"/>
      <c r="F213" s="487"/>
      <c r="G213" s="287">
        <v>0</v>
      </c>
      <c r="H213" s="163" t="str">
        <f t="shared" si="13"/>
        <v/>
      </c>
      <c r="I213" s="11"/>
      <c r="J213" s="11"/>
      <c r="K213" s="10"/>
      <c r="L213" s="10"/>
      <c r="M213" s="10"/>
      <c r="N213" s="4"/>
    </row>
    <row r="214" spans="1:14" ht="13.2" customHeight="1" x14ac:dyDescent="0.25">
      <c r="A214" s="50">
        <v>14</v>
      </c>
      <c r="B214" s="197"/>
      <c r="C214" s="485"/>
      <c r="D214" s="486"/>
      <c r="E214" s="486"/>
      <c r="F214" s="487"/>
      <c r="G214" s="287">
        <v>0</v>
      </c>
      <c r="H214" s="163" t="str">
        <f t="shared" si="13"/>
        <v/>
      </c>
      <c r="I214" s="11"/>
      <c r="J214" s="11"/>
      <c r="K214" s="10"/>
      <c r="L214" s="10"/>
      <c r="M214" s="10"/>
      <c r="N214" s="4"/>
    </row>
    <row r="215" spans="1:14" ht="13.2" customHeight="1" x14ac:dyDescent="0.25">
      <c r="A215" s="50">
        <v>15</v>
      </c>
      <c r="B215" s="197"/>
      <c r="C215" s="485"/>
      <c r="D215" s="486"/>
      <c r="E215" s="486"/>
      <c r="F215" s="487"/>
      <c r="G215" s="287">
        <v>0</v>
      </c>
      <c r="H215" s="163" t="str">
        <f t="shared" si="13"/>
        <v/>
      </c>
      <c r="I215" s="11"/>
      <c r="J215" s="11"/>
      <c r="K215" s="10"/>
      <c r="L215" s="10"/>
      <c r="M215" s="10"/>
      <c r="N215" s="4"/>
    </row>
    <row r="216" spans="1:14" ht="13.2" customHeight="1" x14ac:dyDescent="0.25">
      <c r="A216" s="50">
        <v>16</v>
      </c>
      <c r="B216" s="197"/>
      <c r="C216" s="485"/>
      <c r="D216" s="486"/>
      <c r="E216" s="486"/>
      <c r="F216" s="487"/>
      <c r="G216" s="287">
        <v>0</v>
      </c>
      <c r="H216" s="163" t="str">
        <f t="shared" si="13"/>
        <v/>
      </c>
      <c r="I216" s="11"/>
      <c r="J216" s="11"/>
      <c r="K216" s="10"/>
      <c r="L216" s="10"/>
      <c r="M216" s="10"/>
      <c r="N216" s="4"/>
    </row>
    <row r="217" spans="1:14" ht="13.2" customHeight="1" x14ac:dyDescent="0.25">
      <c r="A217" s="50">
        <v>17</v>
      </c>
      <c r="B217" s="197"/>
      <c r="C217" s="485"/>
      <c r="D217" s="486"/>
      <c r="E217" s="486"/>
      <c r="F217" s="487"/>
      <c r="G217" s="287">
        <v>0</v>
      </c>
      <c r="H217" s="163" t="str">
        <f t="shared" si="13"/>
        <v/>
      </c>
      <c r="I217" s="11"/>
      <c r="J217" s="11"/>
      <c r="K217" s="10"/>
      <c r="L217" s="10"/>
      <c r="M217" s="10"/>
      <c r="N217" s="4"/>
    </row>
    <row r="218" spans="1:14" ht="13.2" customHeight="1" x14ac:dyDescent="0.25">
      <c r="A218" s="50">
        <v>18</v>
      </c>
      <c r="B218" s="197"/>
      <c r="C218" s="485"/>
      <c r="D218" s="486"/>
      <c r="E218" s="486"/>
      <c r="F218" s="487"/>
      <c r="G218" s="287">
        <v>0</v>
      </c>
      <c r="H218" s="163" t="str">
        <f t="shared" si="13"/>
        <v/>
      </c>
      <c r="I218" s="11"/>
      <c r="J218" s="11"/>
      <c r="K218" s="10"/>
      <c r="L218" s="10"/>
      <c r="M218" s="10"/>
      <c r="N218" s="4"/>
    </row>
    <row r="219" spans="1:14" ht="13.2" customHeight="1" x14ac:dyDescent="0.25">
      <c r="A219" s="50">
        <v>19</v>
      </c>
      <c r="B219" s="197"/>
      <c r="C219" s="485"/>
      <c r="D219" s="486"/>
      <c r="E219" s="486"/>
      <c r="F219" s="487"/>
      <c r="G219" s="287">
        <v>0</v>
      </c>
      <c r="H219" s="163" t="str">
        <f t="shared" si="13"/>
        <v/>
      </c>
      <c r="I219" s="11"/>
      <c r="J219" s="11"/>
      <c r="K219" s="10"/>
      <c r="L219" s="10"/>
      <c r="M219" s="10"/>
      <c r="N219" s="4"/>
    </row>
    <row r="220" spans="1:14" ht="13.2" customHeight="1" x14ac:dyDescent="0.25">
      <c r="A220" s="50">
        <v>20</v>
      </c>
      <c r="B220" s="197"/>
      <c r="C220" s="485"/>
      <c r="D220" s="486"/>
      <c r="E220" s="486"/>
      <c r="F220" s="487"/>
      <c r="G220" s="287">
        <v>0</v>
      </c>
      <c r="H220" s="163" t="str">
        <f t="shared" si="13"/>
        <v/>
      </c>
      <c r="I220" s="11"/>
      <c r="J220" s="11"/>
      <c r="K220" s="10"/>
      <c r="L220" s="10"/>
      <c r="M220" s="10"/>
      <c r="N220" s="4"/>
    </row>
    <row r="221" spans="1:14" ht="13.2" customHeight="1" x14ac:dyDescent="0.25">
      <c r="A221" s="50">
        <v>21</v>
      </c>
      <c r="B221" s="197"/>
      <c r="C221" s="485"/>
      <c r="D221" s="486"/>
      <c r="E221" s="486"/>
      <c r="F221" s="487"/>
      <c r="G221" s="287">
        <v>0</v>
      </c>
      <c r="H221" s="163" t="str">
        <f t="shared" si="13"/>
        <v/>
      </c>
      <c r="I221" s="11"/>
      <c r="J221" s="11"/>
      <c r="K221" s="10"/>
      <c r="L221" s="10"/>
      <c r="M221" s="10"/>
      <c r="N221" s="4"/>
    </row>
    <row r="222" spans="1:14" ht="13.2" customHeight="1" x14ac:dyDescent="0.25">
      <c r="A222" s="50">
        <v>22</v>
      </c>
      <c r="B222" s="197"/>
      <c r="C222" s="485"/>
      <c r="D222" s="486"/>
      <c r="E222" s="486"/>
      <c r="F222" s="487"/>
      <c r="G222" s="287">
        <v>0</v>
      </c>
      <c r="H222" s="163" t="str">
        <f t="shared" si="13"/>
        <v/>
      </c>
      <c r="I222" s="11"/>
      <c r="J222" s="11"/>
      <c r="K222" s="10"/>
      <c r="L222" s="10"/>
      <c r="M222" s="10"/>
      <c r="N222" s="4"/>
    </row>
    <row r="223" spans="1:14" ht="13.2" customHeight="1" x14ac:dyDescent="0.25">
      <c r="A223" s="50">
        <v>23</v>
      </c>
      <c r="B223" s="197"/>
      <c r="C223" s="485"/>
      <c r="D223" s="486"/>
      <c r="E223" s="486"/>
      <c r="F223" s="487"/>
      <c r="G223" s="287">
        <v>0</v>
      </c>
      <c r="H223" s="163" t="str">
        <f t="shared" si="13"/>
        <v/>
      </c>
      <c r="I223" s="11"/>
      <c r="J223" s="11"/>
      <c r="K223" s="10"/>
      <c r="L223" s="10"/>
      <c r="M223" s="10"/>
      <c r="N223" s="4"/>
    </row>
    <row r="224" spans="1:14" ht="13.2" customHeight="1" x14ac:dyDescent="0.25">
      <c r="A224" s="50">
        <v>24</v>
      </c>
      <c r="B224" s="197"/>
      <c r="C224" s="485"/>
      <c r="D224" s="486"/>
      <c r="E224" s="486"/>
      <c r="F224" s="487"/>
      <c r="G224" s="287">
        <v>0</v>
      </c>
      <c r="H224" s="163" t="str">
        <f t="shared" si="13"/>
        <v/>
      </c>
      <c r="I224" s="11"/>
      <c r="J224" s="11"/>
      <c r="K224" s="10"/>
      <c r="L224" s="10"/>
      <c r="M224" s="10"/>
      <c r="N224" s="4"/>
    </row>
    <row r="225" spans="1:14" ht="13.2" customHeight="1" x14ac:dyDescent="0.25">
      <c r="A225" s="50">
        <v>25</v>
      </c>
      <c r="B225" s="197"/>
      <c r="C225" s="485"/>
      <c r="D225" s="486"/>
      <c r="E225" s="486"/>
      <c r="F225" s="487"/>
      <c r="G225" s="287">
        <v>0</v>
      </c>
      <c r="H225" s="163" t="str">
        <f t="shared" si="13"/>
        <v/>
      </c>
      <c r="I225" s="11"/>
      <c r="J225" s="11"/>
      <c r="K225" s="10"/>
      <c r="L225" s="10"/>
      <c r="M225" s="10"/>
      <c r="N225" s="4"/>
    </row>
    <row r="226" spans="1:14" ht="13.2" customHeight="1" x14ac:dyDescent="0.25">
      <c r="A226" s="50">
        <v>26</v>
      </c>
      <c r="B226" s="197"/>
      <c r="C226" s="485"/>
      <c r="D226" s="486"/>
      <c r="E226" s="486"/>
      <c r="F226" s="487"/>
      <c r="G226" s="287">
        <v>0</v>
      </c>
      <c r="H226" s="163" t="str">
        <f t="shared" si="13"/>
        <v/>
      </c>
      <c r="I226" s="11"/>
      <c r="J226" s="11"/>
      <c r="K226" s="10"/>
      <c r="L226" s="10"/>
      <c r="M226" s="10"/>
      <c r="N226" s="4"/>
    </row>
    <row r="227" spans="1:14" ht="13.2" customHeight="1" x14ac:dyDescent="0.25">
      <c r="A227" s="50">
        <v>27</v>
      </c>
      <c r="B227" s="197"/>
      <c r="C227" s="485"/>
      <c r="D227" s="486"/>
      <c r="E227" s="486"/>
      <c r="F227" s="487"/>
      <c r="G227" s="287">
        <v>0</v>
      </c>
      <c r="H227" s="163" t="str">
        <f t="shared" si="13"/>
        <v/>
      </c>
      <c r="I227" s="11"/>
      <c r="J227" s="11"/>
      <c r="K227" s="10"/>
      <c r="L227" s="10"/>
      <c r="M227" s="10"/>
      <c r="N227" s="4"/>
    </row>
    <row r="228" spans="1:14" ht="13.2" customHeight="1" x14ac:dyDescent="0.25">
      <c r="A228" s="50">
        <v>28</v>
      </c>
      <c r="B228" s="197"/>
      <c r="C228" s="485"/>
      <c r="D228" s="486"/>
      <c r="E228" s="486"/>
      <c r="F228" s="487"/>
      <c r="G228" s="287">
        <v>0</v>
      </c>
      <c r="H228" s="163" t="str">
        <f t="shared" si="13"/>
        <v/>
      </c>
      <c r="I228" s="11"/>
      <c r="J228" s="11"/>
      <c r="K228" s="10"/>
      <c r="L228" s="10"/>
      <c r="M228" s="10"/>
      <c r="N228" s="4"/>
    </row>
    <row r="229" spans="1:14" ht="13.2" customHeight="1" x14ac:dyDescent="0.25">
      <c r="A229" s="50">
        <v>29</v>
      </c>
      <c r="B229" s="197"/>
      <c r="C229" s="485"/>
      <c r="D229" s="486"/>
      <c r="E229" s="486"/>
      <c r="F229" s="487"/>
      <c r="G229" s="287">
        <v>0</v>
      </c>
      <c r="H229" s="163" t="str">
        <f t="shared" si="13"/>
        <v/>
      </c>
      <c r="I229" s="11"/>
      <c r="J229" s="11"/>
      <c r="K229" s="10"/>
      <c r="L229" s="10"/>
      <c r="M229" s="10"/>
      <c r="N229" s="4"/>
    </row>
    <row r="230" spans="1:14" ht="13.2" customHeight="1" thickBot="1" x14ac:dyDescent="0.3">
      <c r="A230" s="135">
        <v>30</v>
      </c>
      <c r="B230" s="198"/>
      <c r="C230" s="491"/>
      <c r="D230" s="492"/>
      <c r="E230" s="492"/>
      <c r="F230" s="493"/>
      <c r="G230" s="288">
        <v>0</v>
      </c>
      <c r="H230" s="163" t="str">
        <f t="shared" si="13"/>
        <v/>
      </c>
      <c r="I230" s="11"/>
      <c r="J230" s="11"/>
      <c r="K230" s="10"/>
      <c r="L230" s="10"/>
      <c r="M230" s="10"/>
      <c r="N230" s="4"/>
    </row>
    <row r="231" spans="1:14" ht="13.2" customHeight="1" thickBot="1" x14ac:dyDescent="0.35">
      <c r="A231" s="11"/>
      <c r="B231" s="11"/>
      <c r="C231" s="10"/>
      <c r="D231" s="14"/>
      <c r="E231" s="15"/>
      <c r="F231" s="151"/>
      <c r="G231" s="152">
        <f>SUM(G201:G230)</f>
        <v>0</v>
      </c>
      <c r="H231" s="163"/>
      <c r="I231" s="11"/>
      <c r="J231" s="11"/>
      <c r="K231" s="10"/>
      <c r="L231" s="10"/>
      <c r="M231" s="10"/>
      <c r="N231" s="4"/>
    </row>
    <row r="232" spans="1:14" ht="13.2" customHeight="1" x14ac:dyDescent="0.25">
      <c r="A232" s="11"/>
      <c r="B232" s="11"/>
      <c r="C232" s="10"/>
      <c r="D232" s="10"/>
      <c r="E232" s="10"/>
      <c r="F232" s="10"/>
      <c r="G232" s="10"/>
      <c r="H232" s="11"/>
      <c r="I232" s="11"/>
      <c r="J232" s="10"/>
      <c r="K232" s="10"/>
      <c r="L232" s="10"/>
      <c r="M232" s="10"/>
      <c r="N232" s="4"/>
    </row>
    <row r="233" spans="1:14" ht="25.2" thickBot="1" x14ac:dyDescent="0.3">
      <c r="A233" s="3" t="s">
        <v>35</v>
      </c>
      <c r="B233" s="3"/>
      <c r="C233" s="10"/>
      <c r="D233" s="10"/>
      <c r="E233" s="10"/>
      <c r="F233" s="10"/>
      <c r="G233" s="10"/>
      <c r="H233" s="11"/>
      <c r="I233" s="11"/>
      <c r="J233" s="10"/>
      <c r="K233" s="10"/>
      <c r="L233" s="10"/>
      <c r="M233" s="10"/>
      <c r="N233" s="4"/>
    </row>
    <row r="234" spans="1:14" ht="13.2" customHeight="1" thickBot="1" x14ac:dyDescent="0.3">
      <c r="A234" s="149" t="s">
        <v>0</v>
      </c>
      <c r="B234" s="187" t="s">
        <v>13</v>
      </c>
      <c r="C234" s="575" t="s">
        <v>18</v>
      </c>
      <c r="D234" s="561"/>
      <c r="E234" s="561"/>
      <c r="F234" s="562"/>
      <c r="G234" s="150" t="s">
        <v>40</v>
      </c>
      <c r="H234" s="163"/>
      <c r="I234" s="11"/>
      <c r="J234" s="11"/>
      <c r="K234" s="10"/>
      <c r="L234" s="10"/>
      <c r="M234" s="10"/>
      <c r="N234" s="4"/>
    </row>
    <row r="235" spans="1:14" ht="13.2" customHeight="1" x14ac:dyDescent="0.25">
      <c r="A235" s="49">
        <v>1</v>
      </c>
      <c r="B235" s="196"/>
      <c r="C235" s="488"/>
      <c r="D235" s="489"/>
      <c r="E235" s="489"/>
      <c r="F235" s="490"/>
      <c r="G235" s="290">
        <v>0</v>
      </c>
      <c r="H235" s="163" t="str">
        <f t="shared" ref="H235:H264" si="14">IF(AND(B235="",G235&lt;&gt;0),"Organisatie invullen","")</f>
        <v/>
      </c>
      <c r="I235" s="11"/>
      <c r="J235" s="11"/>
      <c r="K235" s="10"/>
      <c r="L235" s="10"/>
      <c r="M235" s="10"/>
      <c r="N235" s="4"/>
    </row>
    <row r="236" spans="1:14" ht="13.2" customHeight="1" x14ac:dyDescent="0.25">
      <c r="A236" s="50">
        <v>2</v>
      </c>
      <c r="B236" s="197"/>
      <c r="C236" s="485"/>
      <c r="D236" s="486"/>
      <c r="E236" s="486"/>
      <c r="F236" s="487"/>
      <c r="G236" s="287">
        <v>0</v>
      </c>
      <c r="H236" s="163" t="str">
        <f t="shared" si="14"/>
        <v/>
      </c>
      <c r="I236" s="11"/>
      <c r="J236" s="11"/>
      <c r="K236" s="10"/>
      <c r="L236" s="10"/>
      <c r="M236" s="10"/>
      <c r="N236" s="4"/>
    </row>
    <row r="237" spans="1:14" ht="13.2" customHeight="1" x14ac:dyDescent="0.25">
      <c r="A237" s="50">
        <v>3</v>
      </c>
      <c r="B237" s="197"/>
      <c r="C237" s="485"/>
      <c r="D237" s="486"/>
      <c r="E237" s="486"/>
      <c r="F237" s="487"/>
      <c r="G237" s="287">
        <v>0</v>
      </c>
      <c r="H237" s="163" t="str">
        <f t="shared" si="14"/>
        <v/>
      </c>
      <c r="I237" s="11"/>
      <c r="J237" s="11"/>
      <c r="K237" s="10"/>
      <c r="L237" s="10"/>
      <c r="M237" s="10"/>
      <c r="N237" s="4"/>
    </row>
    <row r="238" spans="1:14" ht="13.2" customHeight="1" x14ac:dyDescent="0.25">
      <c r="A238" s="50">
        <v>4</v>
      </c>
      <c r="B238" s="197"/>
      <c r="C238" s="485"/>
      <c r="D238" s="486"/>
      <c r="E238" s="486"/>
      <c r="F238" s="487"/>
      <c r="G238" s="287">
        <v>0</v>
      </c>
      <c r="H238" s="163" t="str">
        <f t="shared" si="14"/>
        <v/>
      </c>
      <c r="I238" s="11"/>
      <c r="J238" s="11"/>
      <c r="K238" s="10"/>
      <c r="L238" s="10"/>
      <c r="M238" s="10"/>
      <c r="N238" s="4"/>
    </row>
    <row r="239" spans="1:14" ht="13.2" customHeight="1" x14ac:dyDescent="0.25">
      <c r="A239" s="50">
        <v>5</v>
      </c>
      <c r="B239" s="197"/>
      <c r="C239" s="485"/>
      <c r="D239" s="486"/>
      <c r="E239" s="486"/>
      <c r="F239" s="487"/>
      <c r="G239" s="287">
        <v>0</v>
      </c>
      <c r="H239" s="163" t="str">
        <f t="shared" si="14"/>
        <v/>
      </c>
      <c r="I239" s="11"/>
      <c r="J239" s="11"/>
      <c r="K239" s="10"/>
      <c r="L239" s="10"/>
      <c r="M239" s="10"/>
      <c r="N239" s="4"/>
    </row>
    <row r="240" spans="1:14" ht="13.2" customHeight="1" x14ac:dyDescent="0.25">
      <c r="A240" s="50">
        <v>6</v>
      </c>
      <c r="B240" s="197"/>
      <c r="C240" s="485"/>
      <c r="D240" s="486"/>
      <c r="E240" s="486"/>
      <c r="F240" s="487"/>
      <c r="G240" s="287">
        <v>0</v>
      </c>
      <c r="H240" s="163" t="str">
        <f t="shared" si="14"/>
        <v/>
      </c>
      <c r="I240" s="11"/>
      <c r="J240" s="11"/>
      <c r="K240" s="10"/>
      <c r="L240" s="10"/>
      <c r="M240" s="10"/>
      <c r="N240" s="4"/>
    </row>
    <row r="241" spans="1:14" ht="13.2" customHeight="1" x14ac:dyDescent="0.25">
      <c r="A241" s="50">
        <v>7</v>
      </c>
      <c r="B241" s="197"/>
      <c r="C241" s="485"/>
      <c r="D241" s="486"/>
      <c r="E241" s="486"/>
      <c r="F241" s="487"/>
      <c r="G241" s="287">
        <v>0</v>
      </c>
      <c r="H241" s="163" t="str">
        <f t="shared" si="14"/>
        <v/>
      </c>
      <c r="I241" s="11"/>
      <c r="J241" s="11"/>
      <c r="K241" s="10"/>
      <c r="L241" s="10"/>
      <c r="M241" s="10"/>
      <c r="N241" s="4"/>
    </row>
    <row r="242" spans="1:14" ht="13.2" customHeight="1" x14ac:dyDescent="0.25">
      <c r="A242" s="50">
        <v>8</v>
      </c>
      <c r="B242" s="197"/>
      <c r="C242" s="485"/>
      <c r="D242" s="486"/>
      <c r="E242" s="486"/>
      <c r="F242" s="487"/>
      <c r="G242" s="287">
        <v>0</v>
      </c>
      <c r="H242" s="163" t="str">
        <f t="shared" si="14"/>
        <v/>
      </c>
      <c r="I242" s="11"/>
      <c r="J242" s="11"/>
      <c r="K242" s="10"/>
      <c r="L242" s="10"/>
      <c r="M242" s="10"/>
      <c r="N242" s="4"/>
    </row>
    <row r="243" spans="1:14" ht="13.2" customHeight="1" x14ac:dyDescent="0.25">
      <c r="A243" s="50">
        <v>9</v>
      </c>
      <c r="B243" s="197"/>
      <c r="C243" s="485"/>
      <c r="D243" s="486"/>
      <c r="E243" s="486"/>
      <c r="F243" s="487"/>
      <c r="G243" s="287">
        <v>0</v>
      </c>
      <c r="H243" s="163" t="str">
        <f t="shared" si="14"/>
        <v/>
      </c>
      <c r="I243" s="11"/>
      <c r="J243" s="11"/>
      <c r="K243" s="10"/>
      <c r="L243" s="10"/>
      <c r="M243" s="10"/>
      <c r="N243" s="4"/>
    </row>
    <row r="244" spans="1:14" ht="13.2" customHeight="1" x14ac:dyDescent="0.25">
      <c r="A244" s="50">
        <v>10</v>
      </c>
      <c r="B244" s="197"/>
      <c r="C244" s="485"/>
      <c r="D244" s="486"/>
      <c r="E244" s="486"/>
      <c r="F244" s="487"/>
      <c r="G244" s="287">
        <v>0</v>
      </c>
      <c r="H244" s="163" t="str">
        <f t="shared" si="14"/>
        <v/>
      </c>
      <c r="I244" s="11"/>
      <c r="J244" s="11"/>
      <c r="K244" s="10"/>
      <c r="L244" s="10"/>
      <c r="M244" s="10"/>
      <c r="N244" s="4"/>
    </row>
    <row r="245" spans="1:14" ht="13.2" customHeight="1" x14ac:dyDescent="0.25">
      <c r="A245" s="50">
        <v>11</v>
      </c>
      <c r="B245" s="197"/>
      <c r="C245" s="485"/>
      <c r="D245" s="486"/>
      <c r="E245" s="486"/>
      <c r="F245" s="487"/>
      <c r="G245" s="287">
        <v>0</v>
      </c>
      <c r="H245" s="163" t="str">
        <f t="shared" si="14"/>
        <v/>
      </c>
      <c r="I245" s="11"/>
      <c r="J245" s="11"/>
      <c r="K245" s="10"/>
      <c r="L245" s="10"/>
      <c r="M245" s="10"/>
      <c r="N245" s="4"/>
    </row>
    <row r="246" spans="1:14" ht="13.2" customHeight="1" x14ac:dyDescent="0.25">
      <c r="A246" s="50">
        <v>12</v>
      </c>
      <c r="B246" s="197"/>
      <c r="C246" s="485"/>
      <c r="D246" s="486"/>
      <c r="E246" s="486"/>
      <c r="F246" s="487"/>
      <c r="G246" s="287">
        <v>0</v>
      </c>
      <c r="H246" s="163" t="str">
        <f t="shared" si="14"/>
        <v/>
      </c>
      <c r="I246" s="11"/>
      <c r="J246" s="11"/>
      <c r="K246" s="10"/>
      <c r="L246" s="10"/>
      <c r="M246" s="10"/>
      <c r="N246" s="4"/>
    </row>
    <row r="247" spans="1:14" ht="13.2" customHeight="1" x14ac:dyDescent="0.25">
      <c r="A247" s="50">
        <v>13</v>
      </c>
      <c r="B247" s="197"/>
      <c r="C247" s="485"/>
      <c r="D247" s="486"/>
      <c r="E247" s="486"/>
      <c r="F247" s="487"/>
      <c r="G247" s="287">
        <v>0</v>
      </c>
      <c r="H247" s="163" t="str">
        <f t="shared" si="14"/>
        <v/>
      </c>
      <c r="I247" s="11"/>
      <c r="J247" s="11"/>
      <c r="K247" s="10"/>
      <c r="L247" s="10"/>
      <c r="M247" s="10"/>
      <c r="N247" s="4"/>
    </row>
    <row r="248" spans="1:14" ht="13.2" customHeight="1" x14ac:dyDescent="0.25">
      <c r="A248" s="50">
        <v>14</v>
      </c>
      <c r="B248" s="197"/>
      <c r="C248" s="485"/>
      <c r="D248" s="486"/>
      <c r="E248" s="486"/>
      <c r="F248" s="487"/>
      <c r="G248" s="287">
        <v>0</v>
      </c>
      <c r="H248" s="163" t="str">
        <f t="shared" si="14"/>
        <v/>
      </c>
      <c r="I248" s="11"/>
      <c r="J248" s="11"/>
      <c r="K248" s="10"/>
      <c r="L248" s="10"/>
      <c r="M248" s="10"/>
      <c r="N248" s="4"/>
    </row>
    <row r="249" spans="1:14" ht="13.2" customHeight="1" x14ac:dyDescent="0.25">
      <c r="A249" s="50">
        <v>15</v>
      </c>
      <c r="B249" s="197"/>
      <c r="C249" s="485"/>
      <c r="D249" s="486"/>
      <c r="E249" s="486"/>
      <c r="F249" s="487"/>
      <c r="G249" s="287">
        <v>0</v>
      </c>
      <c r="H249" s="163" t="str">
        <f t="shared" si="14"/>
        <v/>
      </c>
      <c r="I249" s="11"/>
      <c r="J249" s="11"/>
      <c r="K249" s="10"/>
      <c r="L249" s="10"/>
      <c r="M249" s="10"/>
      <c r="N249" s="4"/>
    </row>
    <row r="250" spans="1:14" ht="13.2" customHeight="1" x14ac:dyDescent="0.25">
      <c r="A250" s="50">
        <v>16</v>
      </c>
      <c r="B250" s="197"/>
      <c r="C250" s="485"/>
      <c r="D250" s="486"/>
      <c r="E250" s="486"/>
      <c r="F250" s="487"/>
      <c r="G250" s="287">
        <v>0</v>
      </c>
      <c r="H250" s="163" t="str">
        <f t="shared" si="14"/>
        <v/>
      </c>
      <c r="I250" s="11"/>
      <c r="J250" s="11"/>
      <c r="K250" s="10"/>
      <c r="L250" s="10"/>
      <c r="M250" s="10"/>
      <c r="N250" s="4"/>
    </row>
    <row r="251" spans="1:14" ht="13.2" customHeight="1" x14ac:dyDescent="0.25">
      <c r="A251" s="50">
        <v>17</v>
      </c>
      <c r="B251" s="197"/>
      <c r="C251" s="485"/>
      <c r="D251" s="486"/>
      <c r="E251" s="486"/>
      <c r="F251" s="487"/>
      <c r="G251" s="287">
        <v>0</v>
      </c>
      <c r="H251" s="163" t="str">
        <f t="shared" si="14"/>
        <v/>
      </c>
      <c r="I251" s="11"/>
      <c r="J251" s="11"/>
      <c r="K251" s="10"/>
      <c r="L251" s="10"/>
      <c r="M251" s="10"/>
      <c r="N251" s="4"/>
    </row>
    <row r="252" spans="1:14" ht="13.2" customHeight="1" x14ac:dyDescent="0.25">
      <c r="A252" s="50">
        <v>18</v>
      </c>
      <c r="B252" s="197"/>
      <c r="C252" s="485"/>
      <c r="D252" s="486"/>
      <c r="E252" s="486"/>
      <c r="F252" s="487"/>
      <c r="G252" s="287">
        <v>0</v>
      </c>
      <c r="H252" s="163" t="str">
        <f t="shared" si="14"/>
        <v/>
      </c>
      <c r="I252" s="11"/>
      <c r="J252" s="11"/>
      <c r="K252" s="10"/>
      <c r="L252" s="10"/>
      <c r="M252" s="10"/>
      <c r="N252" s="4"/>
    </row>
    <row r="253" spans="1:14" ht="13.2" customHeight="1" x14ac:dyDescent="0.25">
      <c r="A253" s="50">
        <v>19</v>
      </c>
      <c r="B253" s="197"/>
      <c r="C253" s="485"/>
      <c r="D253" s="486"/>
      <c r="E253" s="486"/>
      <c r="F253" s="487"/>
      <c r="G253" s="287">
        <v>0</v>
      </c>
      <c r="H253" s="163" t="str">
        <f t="shared" si="14"/>
        <v/>
      </c>
      <c r="I253" s="11"/>
      <c r="J253" s="11"/>
      <c r="K253" s="10"/>
      <c r="L253" s="10"/>
      <c r="M253" s="10"/>
      <c r="N253" s="4"/>
    </row>
    <row r="254" spans="1:14" ht="14.4" customHeight="1" x14ac:dyDescent="0.25">
      <c r="A254" s="50">
        <v>20</v>
      </c>
      <c r="B254" s="197"/>
      <c r="C254" s="485"/>
      <c r="D254" s="486"/>
      <c r="E254" s="486"/>
      <c r="F254" s="487"/>
      <c r="G254" s="287">
        <v>0</v>
      </c>
      <c r="H254" s="163" t="str">
        <f t="shared" si="14"/>
        <v/>
      </c>
      <c r="I254" s="11"/>
      <c r="J254" s="11"/>
      <c r="K254" s="10"/>
      <c r="L254" s="10"/>
      <c r="M254" s="10"/>
      <c r="N254" s="4"/>
    </row>
    <row r="255" spans="1:14" ht="13.2" customHeight="1" x14ac:dyDescent="0.25">
      <c r="A255" s="50">
        <v>21</v>
      </c>
      <c r="B255" s="197"/>
      <c r="C255" s="485"/>
      <c r="D255" s="486"/>
      <c r="E255" s="486"/>
      <c r="F255" s="487"/>
      <c r="G255" s="287">
        <v>0</v>
      </c>
      <c r="H255" s="163" t="str">
        <f t="shared" si="14"/>
        <v/>
      </c>
      <c r="I255" s="11"/>
      <c r="J255" s="11"/>
      <c r="K255" s="10"/>
      <c r="L255" s="10"/>
      <c r="M255" s="10"/>
      <c r="N255" s="4"/>
    </row>
    <row r="256" spans="1:14" ht="13.2" customHeight="1" x14ac:dyDescent="0.25">
      <c r="A256" s="50">
        <v>22</v>
      </c>
      <c r="B256" s="197"/>
      <c r="C256" s="485"/>
      <c r="D256" s="486"/>
      <c r="E256" s="486"/>
      <c r="F256" s="487"/>
      <c r="G256" s="287">
        <v>0</v>
      </c>
      <c r="H256" s="163" t="str">
        <f t="shared" si="14"/>
        <v/>
      </c>
      <c r="I256" s="11"/>
      <c r="J256" s="11"/>
      <c r="K256" s="10"/>
      <c r="L256" s="10"/>
      <c r="M256" s="10"/>
      <c r="N256" s="4"/>
    </row>
    <row r="257" spans="1:14" ht="13.2" customHeight="1" x14ac:dyDescent="0.25">
      <c r="A257" s="50">
        <v>23</v>
      </c>
      <c r="B257" s="197"/>
      <c r="C257" s="485"/>
      <c r="D257" s="486"/>
      <c r="E257" s="486"/>
      <c r="F257" s="487"/>
      <c r="G257" s="287">
        <v>0</v>
      </c>
      <c r="H257" s="163" t="str">
        <f t="shared" si="14"/>
        <v/>
      </c>
      <c r="I257" s="11"/>
      <c r="J257" s="11"/>
      <c r="K257" s="10"/>
      <c r="L257" s="10"/>
      <c r="M257" s="10"/>
      <c r="N257" s="4"/>
    </row>
    <row r="258" spans="1:14" ht="13.2" customHeight="1" x14ac:dyDescent="0.25">
      <c r="A258" s="50">
        <v>24</v>
      </c>
      <c r="B258" s="197"/>
      <c r="C258" s="485"/>
      <c r="D258" s="486"/>
      <c r="E258" s="486"/>
      <c r="F258" s="487"/>
      <c r="G258" s="287">
        <v>0</v>
      </c>
      <c r="H258" s="163" t="str">
        <f t="shared" si="14"/>
        <v/>
      </c>
      <c r="I258" s="11"/>
      <c r="J258" s="11"/>
      <c r="K258" s="10"/>
      <c r="L258" s="10"/>
      <c r="M258" s="10"/>
      <c r="N258" s="4"/>
    </row>
    <row r="259" spans="1:14" ht="13.2" customHeight="1" x14ac:dyDescent="0.25">
      <c r="A259" s="50">
        <v>25</v>
      </c>
      <c r="B259" s="197"/>
      <c r="C259" s="485"/>
      <c r="D259" s="486"/>
      <c r="E259" s="486"/>
      <c r="F259" s="487"/>
      <c r="G259" s="287">
        <v>0</v>
      </c>
      <c r="H259" s="163" t="str">
        <f t="shared" si="14"/>
        <v/>
      </c>
      <c r="I259" s="11"/>
      <c r="J259" s="11"/>
      <c r="K259" s="10"/>
      <c r="L259" s="10"/>
      <c r="M259" s="10"/>
      <c r="N259" s="4"/>
    </row>
    <row r="260" spans="1:14" ht="13.2" customHeight="1" x14ac:dyDescent="0.25">
      <c r="A260" s="50">
        <v>26</v>
      </c>
      <c r="B260" s="197"/>
      <c r="C260" s="485"/>
      <c r="D260" s="486"/>
      <c r="E260" s="486"/>
      <c r="F260" s="487"/>
      <c r="G260" s="287">
        <v>0</v>
      </c>
      <c r="H260" s="163" t="str">
        <f t="shared" si="14"/>
        <v/>
      </c>
      <c r="I260" s="11"/>
      <c r="J260" s="11"/>
      <c r="K260" s="10"/>
      <c r="L260" s="10"/>
      <c r="M260" s="10"/>
      <c r="N260" s="4"/>
    </row>
    <row r="261" spans="1:14" ht="13.2" customHeight="1" x14ac:dyDescent="0.25">
      <c r="A261" s="50">
        <v>27</v>
      </c>
      <c r="B261" s="197"/>
      <c r="C261" s="485"/>
      <c r="D261" s="486"/>
      <c r="E261" s="486"/>
      <c r="F261" s="487"/>
      <c r="G261" s="287">
        <v>0</v>
      </c>
      <c r="H261" s="163" t="str">
        <f t="shared" si="14"/>
        <v/>
      </c>
      <c r="I261" s="11"/>
      <c r="J261" s="11" t="s">
        <v>41</v>
      </c>
      <c r="K261" s="10"/>
      <c r="L261" s="10"/>
      <c r="M261" s="10"/>
      <c r="N261" s="4"/>
    </row>
    <row r="262" spans="1:14" ht="13.2" customHeight="1" x14ac:dyDescent="0.25">
      <c r="A262" s="50">
        <v>28</v>
      </c>
      <c r="B262" s="197"/>
      <c r="C262" s="485"/>
      <c r="D262" s="486"/>
      <c r="E262" s="486"/>
      <c r="F262" s="487"/>
      <c r="G262" s="287">
        <v>0</v>
      </c>
      <c r="H262" s="163" t="str">
        <f t="shared" si="14"/>
        <v/>
      </c>
      <c r="I262" s="11"/>
      <c r="J262" s="11"/>
      <c r="K262" s="10"/>
      <c r="L262" s="10"/>
      <c r="M262" s="10"/>
      <c r="N262" s="4"/>
    </row>
    <row r="263" spans="1:14" ht="13.2" customHeight="1" x14ac:dyDescent="0.25">
      <c r="A263" s="50">
        <v>29</v>
      </c>
      <c r="B263" s="197"/>
      <c r="C263" s="485"/>
      <c r="D263" s="486"/>
      <c r="E263" s="486"/>
      <c r="F263" s="487"/>
      <c r="G263" s="287">
        <v>0</v>
      </c>
      <c r="H263" s="163" t="str">
        <f t="shared" si="14"/>
        <v/>
      </c>
      <c r="I263" s="11"/>
      <c r="J263" s="11"/>
      <c r="K263" s="10"/>
      <c r="L263" s="10"/>
      <c r="M263" s="10"/>
      <c r="N263" s="4"/>
    </row>
    <row r="264" spans="1:14" ht="13.2" customHeight="1" thickBot="1" x14ac:dyDescent="0.3">
      <c r="A264" s="50">
        <v>30</v>
      </c>
      <c r="B264" s="198"/>
      <c r="C264" s="491"/>
      <c r="D264" s="492"/>
      <c r="E264" s="492"/>
      <c r="F264" s="493"/>
      <c r="G264" s="288">
        <v>0</v>
      </c>
      <c r="H264" s="163" t="str">
        <f t="shared" si="14"/>
        <v/>
      </c>
      <c r="I264" s="11"/>
      <c r="J264" s="11"/>
      <c r="K264" s="10"/>
      <c r="L264" s="10"/>
      <c r="M264" s="10"/>
      <c r="N264" s="4"/>
    </row>
    <row r="265" spans="1:14" ht="13.2" customHeight="1" thickBot="1" x14ac:dyDescent="0.3">
      <c r="A265" s="24"/>
      <c r="B265" s="25"/>
      <c r="C265" s="25"/>
      <c r="D265" s="26"/>
      <c r="E265" s="26"/>
      <c r="F265" s="26"/>
      <c r="G265" s="38">
        <f>SUM(G235:G264)</f>
        <v>0</v>
      </c>
      <c r="H265" s="440"/>
      <c r="I265" s="11"/>
      <c r="J265" s="10"/>
      <c r="K265" s="10"/>
      <c r="L265" s="10"/>
      <c r="M265" s="10"/>
      <c r="N265" s="4"/>
    </row>
    <row r="266" spans="1:14" ht="13.2" customHeight="1" x14ac:dyDescent="0.3">
      <c r="A266" s="14"/>
      <c r="B266" s="14"/>
      <c r="C266" s="14"/>
      <c r="D266" s="15"/>
      <c r="E266" s="16"/>
      <c r="F266" s="16"/>
      <c r="G266" s="10"/>
      <c r="H266" s="11"/>
      <c r="I266" s="11"/>
      <c r="J266" s="10"/>
      <c r="K266" s="10"/>
      <c r="L266" s="10"/>
      <c r="M266" s="10"/>
      <c r="N266" s="4"/>
    </row>
    <row r="267" spans="1:14" ht="25.2" thickBot="1" x14ac:dyDescent="0.3">
      <c r="A267" s="3" t="s">
        <v>42</v>
      </c>
      <c r="B267" s="3"/>
      <c r="C267" s="10"/>
      <c r="D267" s="10"/>
      <c r="E267" s="10"/>
      <c r="F267" s="10"/>
      <c r="G267" s="10"/>
      <c r="H267" s="11"/>
      <c r="I267" s="11"/>
      <c r="J267" s="10"/>
      <c r="K267" s="10"/>
      <c r="L267" s="10"/>
      <c r="M267" s="10"/>
      <c r="N267" s="4"/>
    </row>
    <row r="268" spans="1:14" ht="30" customHeight="1" thickBot="1" x14ac:dyDescent="0.3">
      <c r="A268" s="149" t="s">
        <v>0</v>
      </c>
      <c r="B268" s="187" t="s">
        <v>13</v>
      </c>
      <c r="C268" s="575" t="s">
        <v>14</v>
      </c>
      <c r="D268" s="580"/>
      <c r="E268" s="561" t="s">
        <v>18</v>
      </c>
      <c r="F268" s="580"/>
      <c r="G268" s="188" t="s">
        <v>182</v>
      </c>
      <c r="H268" s="149" t="s">
        <v>39</v>
      </c>
      <c r="I268" s="150" t="s">
        <v>43</v>
      </c>
      <c r="J268" s="163"/>
      <c r="K268" s="10"/>
      <c r="L268" s="10"/>
      <c r="M268" s="10"/>
      <c r="N268" s="4"/>
    </row>
    <row r="269" spans="1:14" ht="13.2" customHeight="1" x14ac:dyDescent="0.25">
      <c r="A269" s="177">
        <v>1</v>
      </c>
      <c r="B269" s="160"/>
      <c r="C269" s="513"/>
      <c r="D269" s="571"/>
      <c r="E269" s="581"/>
      <c r="F269" s="571"/>
      <c r="G269" s="281"/>
      <c r="H269" s="282"/>
      <c r="I269" s="161">
        <f>G269+H269</f>
        <v>0</v>
      </c>
      <c r="J269" s="163" t="str">
        <f>IF(AND(B269="",I269&lt;&gt;0),"Organisatie invullen","")</f>
        <v/>
      </c>
      <c r="K269" s="10"/>
      <c r="L269" s="10"/>
      <c r="M269" s="10"/>
      <c r="N269" s="4"/>
    </row>
    <row r="270" spans="1:14" ht="13.2" customHeight="1" x14ac:dyDescent="0.25">
      <c r="A270" s="50">
        <v>2</v>
      </c>
      <c r="B270" s="197"/>
      <c r="C270" s="485"/>
      <c r="D270" s="567"/>
      <c r="E270" s="486"/>
      <c r="F270" s="567"/>
      <c r="G270" s="283"/>
      <c r="H270" s="284"/>
      <c r="I270" s="159">
        <f t="shared" ref="I270:I298" si="15">G270+H270</f>
        <v>0</v>
      </c>
      <c r="J270" s="163" t="str">
        <f t="shared" ref="J270:J298" si="16">IF(AND(B270="",I270&lt;&gt;0),"Organisatie invullen","")</f>
        <v/>
      </c>
      <c r="K270" s="10"/>
      <c r="L270" s="10"/>
      <c r="M270" s="10"/>
      <c r="N270" s="4"/>
    </row>
    <row r="271" spans="1:14" ht="13.2" customHeight="1" x14ac:dyDescent="0.25">
      <c r="A271" s="49">
        <v>3</v>
      </c>
      <c r="B271" s="197"/>
      <c r="C271" s="485"/>
      <c r="D271" s="567"/>
      <c r="E271" s="486"/>
      <c r="F271" s="567"/>
      <c r="G271" s="283"/>
      <c r="H271" s="284"/>
      <c r="I271" s="159">
        <f t="shared" si="15"/>
        <v>0</v>
      </c>
      <c r="J271" s="163" t="str">
        <f t="shared" si="16"/>
        <v/>
      </c>
      <c r="K271" s="10"/>
      <c r="L271" s="10"/>
      <c r="M271" s="10"/>
      <c r="N271" s="4"/>
    </row>
    <row r="272" spans="1:14" ht="13.2" customHeight="1" x14ac:dyDescent="0.25">
      <c r="A272" s="50">
        <v>4</v>
      </c>
      <c r="B272" s="197"/>
      <c r="C272" s="485"/>
      <c r="D272" s="567"/>
      <c r="E272" s="486"/>
      <c r="F272" s="567"/>
      <c r="G272" s="283"/>
      <c r="H272" s="284"/>
      <c r="I272" s="159">
        <f t="shared" si="15"/>
        <v>0</v>
      </c>
      <c r="J272" s="163" t="str">
        <f t="shared" si="16"/>
        <v/>
      </c>
      <c r="K272" s="10"/>
      <c r="L272" s="10"/>
      <c r="M272" s="10"/>
      <c r="N272" s="4"/>
    </row>
    <row r="273" spans="1:14" ht="13.2" customHeight="1" x14ac:dyDescent="0.25">
      <c r="A273" s="49">
        <v>5</v>
      </c>
      <c r="B273" s="197"/>
      <c r="C273" s="485"/>
      <c r="D273" s="567"/>
      <c r="E273" s="486"/>
      <c r="F273" s="567"/>
      <c r="G273" s="283"/>
      <c r="H273" s="284"/>
      <c r="I273" s="159">
        <f t="shared" si="15"/>
        <v>0</v>
      </c>
      <c r="J273" s="163" t="str">
        <f t="shared" si="16"/>
        <v/>
      </c>
      <c r="K273" s="10"/>
      <c r="L273" s="10"/>
      <c r="M273" s="10"/>
      <c r="N273" s="4"/>
    </row>
    <row r="274" spans="1:14" ht="13.2" customHeight="1" x14ac:dyDescent="0.25">
      <c r="A274" s="50">
        <v>6</v>
      </c>
      <c r="B274" s="197"/>
      <c r="C274" s="485"/>
      <c r="D274" s="567"/>
      <c r="E274" s="486"/>
      <c r="F274" s="567"/>
      <c r="G274" s="283"/>
      <c r="H274" s="284"/>
      <c r="I274" s="159">
        <f t="shared" si="15"/>
        <v>0</v>
      </c>
      <c r="J274" s="163" t="str">
        <f t="shared" si="16"/>
        <v/>
      </c>
      <c r="K274" s="10"/>
      <c r="L274" s="10"/>
      <c r="M274" s="10"/>
      <c r="N274" s="4"/>
    </row>
    <row r="275" spans="1:14" ht="13.2" customHeight="1" x14ac:dyDescent="0.25">
      <c r="A275" s="49">
        <v>7</v>
      </c>
      <c r="B275" s="197"/>
      <c r="C275" s="485"/>
      <c r="D275" s="567"/>
      <c r="E275" s="486"/>
      <c r="F275" s="567"/>
      <c r="G275" s="283"/>
      <c r="H275" s="284"/>
      <c r="I275" s="159">
        <f t="shared" si="15"/>
        <v>0</v>
      </c>
      <c r="J275" s="163" t="str">
        <f t="shared" si="16"/>
        <v/>
      </c>
      <c r="K275" s="10"/>
      <c r="L275" s="10"/>
      <c r="M275" s="10"/>
      <c r="N275" s="4"/>
    </row>
    <row r="276" spans="1:14" ht="13.2" customHeight="1" x14ac:dyDescent="0.25">
      <c r="A276" s="50">
        <v>8</v>
      </c>
      <c r="B276" s="197"/>
      <c r="C276" s="485"/>
      <c r="D276" s="567"/>
      <c r="E276" s="486"/>
      <c r="F276" s="567"/>
      <c r="G276" s="283"/>
      <c r="H276" s="284"/>
      <c r="I276" s="159">
        <f t="shared" si="15"/>
        <v>0</v>
      </c>
      <c r="J276" s="163" t="str">
        <f t="shared" si="16"/>
        <v/>
      </c>
      <c r="K276" s="10"/>
      <c r="L276" s="10"/>
      <c r="M276" s="10"/>
      <c r="N276" s="4"/>
    </row>
    <row r="277" spans="1:14" ht="13.2" customHeight="1" x14ac:dyDescent="0.25">
      <c r="A277" s="49">
        <v>9</v>
      </c>
      <c r="B277" s="197"/>
      <c r="C277" s="485"/>
      <c r="D277" s="567"/>
      <c r="E277" s="486"/>
      <c r="F277" s="567"/>
      <c r="G277" s="283"/>
      <c r="H277" s="284"/>
      <c r="I277" s="159">
        <f t="shared" si="15"/>
        <v>0</v>
      </c>
      <c r="J277" s="163" t="str">
        <f t="shared" si="16"/>
        <v/>
      </c>
      <c r="K277" s="10"/>
      <c r="L277" s="10"/>
      <c r="M277" s="10"/>
      <c r="N277" s="4"/>
    </row>
    <row r="278" spans="1:14" ht="13.2" customHeight="1" x14ac:dyDescent="0.25">
      <c r="A278" s="50">
        <v>10</v>
      </c>
      <c r="B278" s="197"/>
      <c r="C278" s="485"/>
      <c r="D278" s="567"/>
      <c r="E278" s="486"/>
      <c r="F278" s="567"/>
      <c r="G278" s="283"/>
      <c r="H278" s="284"/>
      <c r="I278" s="159">
        <f t="shared" si="15"/>
        <v>0</v>
      </c>
      <c r="J278" s="163" t="str">
        <f t="shared" si="16"/>
        <v/>
      </c>
      <c r="K278" s="10"/>
      <c r="L278" s="10"/>
      <c r="M278" s="10"/>
      <c r="N278" s="4"/>
    </row>
    <row r="279" spans="1:14" ht="13.2" customHeight="1" x14ac:dyDescent="0.25">
      <c r="A279" s="49">
        <v>11</v>
      </c>
      <c r="B279" s="197"/>
      <c r="C279" s="485"/>
      <c r="D279" s="567"/>
      <c r="E279" s="486"/>
      <c r="F279" s="567"/>
      <c r="G279" s="283"/>
      <c r="H279" s="284"/>
      <c r="I279" s="159">
        <f t="shared" si="15"/>
        <v>0</v>
      </c>
      <c r="J279" s="163" t="str">
        <f t="shared" si="16"/>
        <v/>
      </c>
      <c r="K279" s="10"/>
      <c r="L279" s="10"/>
      <c r="M279" s="10"/>
      <c r="N279" s="4"/>
    </row>
    <row r="280" spans="1:14" ht="13.2" customHeight="1" x14ac:dyDescent="0.25">
      <c r="A280" s="50">
        <v>12</v>
      </c>
      <c r="B280" s="197"/>
      <c r="C280" s="485"/>
      <c r="D280" s="567"/>
      <c r="E280" s="486"/>
      <c r="F280" s="567"/>
      <c r="G280" s="283"/>
      <c r="H280" s="284"/>
      <c r="I280" s="159">
        <f t="shared" si="15"/>
        <v>0</v>
      </c>
      <c r="J280" s="163" t="str">
        <f t="shared" si="16"/>
        <v/>
      </c>
      <c r="K280" s="10"/>
      <c r="L280" s="10"/>
      <c r="M280" s="10"/>
      <c r="N280" s="4"/>
    </row>
    <row r="281" spans="1:14" ht="13.2" customHeight="1" x14ac:dyDescent="0.25">
      <c r="A281" s="49">
        <v>13</v>
      </c>
      <c r="B281" s="197"/>
      <c r="C281" s="485"/>
      <c r="D281" s="567"/>
      <c r="E281" s="486"/>
      <c r="F281" s="567"/>
      <c r="G281" s="283"/>
      <c r="H281" s="284"/>
      <c r="I281" s="159">
        <f t="shared" si="15"/>
        <v>0</v>
      </c>
      <c r="J281" s="163" t="str">
        <f t="shared" si="16"/>
        <v/>
      </c>
      <c r="K281" s="10"/>
      <c r="L281" s="10"/>
      <c r="M281" s="10"/>
      <c r="N281" s="4"/>
    </row>
    <row r="282" spans="1:14" ht="13.2" customHeight="1" x14ac:dyDescent="0.25">
      <c r="A282" s="50">
        <v>14</v>
      </c>
      <c r="B282" s="197"/>
      <c r="C282" s="485"/>
      <c r="D282" s="567"/>
      <c r="E282" s="486"/>
      <c r="F282" s="567"/>
      <c r="G282" s="283"/>
      <c r="H282" s="284"/>
      <c r="I282" s="159">
        <f t="shared" si="15"/>
        <v>0</v>
      </c>
      <c r="J282" s="163" t="str">
        <f t="shared" si="16"/>
        <v/>
      </c>
      <c r="K282" s="10"/>
      <c r="L282" s="10"/>
      <c r="M282" s="10"/>
      <c r="N282" s="4"/>
    </row>
    <row r="283" spans="1:14" ht="13.2" customHeight="1" x14ac:dyDescent="0.25">
      <c r="A283" s="49">
        <v>15</v>
      </c>
      <c r="B283" s="197"/>
      <c r="C283" s="485"/>
      <c r="D283" s="567"/>
      <c r="E283" s="486"/>
      <c r="F283" s="567"/>
      <c r="G283" s="283"/>
      <c r="H283" s="284"/>
      <c r="I283" s="159">
        <f t="shared" si="15"/>
        <v>0</v>
      </c>
      <c r="J283" s="163" t="str">
        <f t="shared" si="16"/>
        <v/>
      </c>
      <c r="K283" s="10"/>
      <c r="L283" s="10"/>
      <c r="M283" s="10"/>
      <c r="N283" s="4"/>
    </row>
    <row r="284" spans="1:14" ht="13.2" customHeight="1" x14ac:dyDescent="0.25">
      <c r="A284" s="50">
        <v>16</v>
      </c>
      <c r="B284" s="197"/>
      <c r="C284" s="485"/>
      <c r="D284" s="567"/>
      <c r="E284" s="486"/>
      <c r="F284" s="567"/>
      <c r="G284" s="283"/>
      <c r="H284" s="284"/>
      <c r="I284" s="159">
        <f t="shared" si="15"/>
        <v>0</v>
      </c>
      <c r="J284" s="163" t="str">
        <f t="shared" si="16"/>
        <v/>
      </c>
      <c r="K284" s="10"/>
      <c r="L284" s="10"/>
      <c r="M284" s="10"/>
      <c r="N284" s="4"/>
    </row>
    <row r="285" spans="1:14" ht="13.2" customHeight="1" x14ac:dyDescent="0.25">
      <c r="A285" s="49">
        <v>17</v>
      </c>
      <c r="B285" s="197"/>
      <c r="C285" s="485"/>
      <c r="D285" s="567"/>
      <c r="E285" s="486"/>
      <c r="F285" s="567"/>
      <c r="G285" s="283"/>
      <c r="H285" s="284"/>
      <c r="I285" s="159">
        <f t="shared" si="15"/>
        <v>0</v>
      </c>
      <c r="J285" s="163" t="str">
        <f t="shared" si="16"/>
        <v/>
      </c>
      <c r="K285" s="10"/>
      <c r="L285" s="10"/>
      <c r="M285" s="10"/>
      <c r="N285" s="4"/>
    </row>
    <row r="286" spans="1:14" ht="13.2" customHeight="1" x14ac:dyDescent="0.25">
      <c r="A286" s="50">
        <v>18</v>
      </c>
      <c r="B286" s="197"/>
      <c r="C286" s="485"/>
      <c r="D286" s="567"/>
      <c r="E286" s="486"/>
      <c r="F286" s="567"/>
      <c r="G286" s="283"/>
      <c r="H286" s="284"/>
      <c r="I286" s="159">
        <f t="shared" si="15"/>
        <v>0</v>
      </c>
      <c r="J286" s="163" t="str">
        <f t="shared" si="16"/>
        <v/>
      </c>
      <c r="K286" s="10"/>
      <c r="L286" s="10"/>
      <c r="M286" s="10"/>
      <c r="N286" s="4"/>
    </row>
    <row r="287" spans="1:14" ht="13.2" customHeight="1" x14ac:dyDescent="0.25">
      <c r="A287" s="49">
        <v>19</v>
      </c>
      <c r="B287" s="197"/>
      <c r="C287" s="485"/>
      <c r="D287" s="567"/>
      <c r="E287" s="486"/>
      <c r="F287" s="567"/>
      <c r="G287" s="283"/>
      <c r="H287" s="284"/>
      <c r="I287" s="159">
        <f t="shared" si="15"/>
        <v>0</v>
      </c>
      <c r="J287" s="163" t="str">
        <f t="shared" si="16"/>
        <v/>
      </c>
      <c r="K287" s="10"/>
      <c r="L287" s="10"/>
      <c r="M287" s="10"/>
      <c r="N287" s="4"/>
    </row>
    <row r="288" spans="1:14" ht="13.2" customHeight="1" x14ac:dyDescent="0.25">
      <c r="A288" s="50">
        <v>20</v>
      </c>
      <c r="B288" s="197"/>
      <c r="C288" s="485"/>
      <c r="D288" s="567"/>
      <c r="E288" s="486"/>
      <c r="F288" s="567"/>
      <c r="G288" s="283"/>
      <c r="H288" s="284"/>
      <c r="I288" s="159">
        <f t="shared" si="15"/>
        <v>0</v>
      </c>
      <c r="J288" s="163" t="str">
        <f t="shared" si="16"/>
        <v/>
      </c>
      <c r="K288" s="10"/>
      <c r="L288" s="10"/>
      <c r="M288" s="10"/>
      <c r="N288" s="4"/>
    </row>
    <row r="289" spans="1:14" ht="13.2" customHeight="1" x14ac:dyDescent="0.25">
      <c r="A289" s="49">
        <v>21</v>
      </c>
      <c r="B289" s="197"/>
      <c r="C289" s="485"/>
      <c r="D289" s="567"/>
      <c r="E289" s="486"/>
      <c r="F289" s="567"/>
      <c r="G289" s="283"/>
      <c r="H289" s="284"/>
      <c r="I289" s="159">
        <f t="shared" si="15"/>
        <v>0</v>
      </c>
      <c r="J289" s="163" t="str">
        <f t="shared" si="16"/>
        <v/>
      </c>
      <c r="K289" s="10"/>
      <c r="L289" s="10"/>
      <c r="M289" s="10"/>
      <c r="N289" s="4"/>
    </row>
    <row r="290" spans="1:14" ht="13.2" customHeight="1" x14ac:dyDescent="0.25">
      <c r="A290" s="50">
        <v>22</v>
      </c>
      <c r="B290" s="197"/>
      <c r="C290" s="485"/>
      <c r="D290" s="567"/>
      <c r="E290" s="486"/>
      <c r="F290" s="567"/>
      <c r="G290" s="283"/>
      <c r="H290" s="284"/>
      <c r="I290" s="159">
        <f t="shared" si="15"/>
        <v>0</v>
      </c>
      <c r="J290" s="163" t="str">
        <f t="shared" si="16"/>
        <v/>
      </c>
      <c r="K290" s="10"/>
      <c r="L290" s="10"/>
      <c r="M290" s="10"/>
      <c r="N290" s="4"/>
    </row>
    <row r="291" spans="1:14" ht="13.2" customHeight="1" x14ac:dyDescent="0.25">
      <c r="A291" s="49">
        <v>23</v>
      </c>
      <c r="B291" s="197"/>
      <c r="C291" s="485"/>
      <c r="D291" s="567"/>
      <c r="E291" s="486"/>
      <c r="F291" s="567"/>
      <c r="G291" s="283"/>
      <c r="H291" s="284"/>
      <c r="I291" s="159">
        <f t="shared" si="15"/>
        <v>0</v>
      </c>
      <c r="J291" s="163" t="str">
        <f t="shared" si="16"/>
        <v/>
      </c>
      <c r="K291" s="10"/>
      <c r="L291" s="10"/>
      <c r="M291" s="10"/>
      <c r="N291" s="4"/>
    </row>
    <row r="292" spans="1:14" ht="13.2" customHeight="1" x14ac:dyDescent="0.25">
      <c r="A292" s="50">
        <v>24</v>
      </c>
      <c r="B292" s="197"/>
      <c r="C292" s="485"/>
      <c r="D292" s="567"/>
      <c r="E292" s="486"/>
      <c r="F292" s="567"/>
      <c r="G292" s="283"/>
      <c r="H292" s="284"/>
      <c r="I292" s="159">
        <f t="shared" si="15"/>
        <v>0</v>
      </c>
      <c r="J292" s="163" t="str">
        <f t="shared" si="16"/>
        <v/>
      </c>
      <c r="K292" s="10"/>
      <c r="L292" s="10"/>
      <c r="M292" s="10"/>
      <c r="N292" s="4"/>
    </row>
    <row r="293" spans="1:14" ht="13.2" customHeight="1" x14ac:dyDescent="0.25">
      <c r="A293" s="49">
        <v>25</v>
      </c>
      <c r="B293" s="197"/>
      <c r="C293" s="485"/>
      <c r="D293" s="567"/>
      <c r="E293" s="486"/>
      <c r="F293" s="567"/>
      <c r="G293" s="283"/>
      <c r="H293" s="284"/>
      <c r="I293" s="159">
        <f t="shared" si="15"/>
        <v>0</v>
      </c>
      <c r="J293" s="163" t="str">
        <f t="shared" si="16"/>
        <v/>
      </c>
      <c r="K293" s="10"/>
      <c r="L293" s="10"/>
      <c r="M293" s="10"/>
      <c r="N293" s="4"/>
    </row>
    <row r="294" spans="1:14" ht="13.2" customHeight="1" x14ac:dyDescent="0.25">
      <c r="A294" s="50">
        <v>26</v>
      </c>
      <c r="B294" s="197"/>
      <c r="C294" s="485"/>
      <c r="D294" s="567"/>
      <c r="E294" s="486"/>
      <c r="F294" s="567"/>
      <c r="G294" s="283"/>
      <c r="H294" s="284"/>
      <c r="I294" s="159">
        <f t="shared" si="15"/>
        <v>0</v>
      </c>
      <c r="J294" s="163" t="str">
        <f t="shared" si="16"/>
        <v/>
      </c>
      <c r="K294" s="10"/>
      <c r="L294" s="10"/>
      <c r="M294" s="10"/>
      <c r="N294" s="4"/>
    </row>
    <row r="295" spans="1:14" ht="13.2" customHeight="1" x14ac:dyDescent="0.25">
      <c r="A295" s="49">
        <v>27</v>
      </c>
      <c r="B295" s="197"/>
      <c r="C295" s="485"/>
      <c r="D295" s="567"/>
      <c r="E295" s="486"/>
      <c r="F295" s="567"/>
      <c r="G295" s="283"/>
      <c r="H295" s="284"/>
      <c r="I295" s="159">
        <f t="shared" si="15"/>
        <v>0</v>
      </c>
      <c r="J295" s="163" t="str">
        <f t="shared" si="16"/>
        <v/>
      </c>
      <c r="K295" s="10"/>
      <c r="L295" s="10"/>
      <c r="M295" s="10"/>
      <c r="N295" s="4"/>
    </row>
    <row r="296" spans="1:14" ht="13.2" customHeight="1" x14ac:dyDescent="0.25">
      <c r="A296" s="50">
        <v>28</v>
      </c>
      <c r="B296" s="197"/>
      <c r="C296" s="485"/>
      <c r="D296" s="567"/>
      <c r="E296" s="486" t="s">
        <v>41</v>
      </c>
      <c r="F296" s="567"/>
      <c r="G296" s="283"/>
      <c r="H296" s="284"/>
      <c r="I296" s="159">
        <f t="shared" si="15"/>
        <v>0</v>
      </c>
      <c r="J296" s="163" t="str">
        <f t="shared" si="16"/>
        <v/>
      </c>
      <c r="K296" s="10"/>
      <c r="L296" s="10"/>
      <c r="M296" s="10"/>
      <c r="N296" s="4"/>
    </row>
    <row r="297" spans="1:14" ht="13.2" customHeight="1" x14ac:dyDescent="0.25">
      <c r="A297" s="49">
        <v>29</v>
      </c>
      <c r="B297" s="197"/>
      <c r="C297" s="485"/>
      <c r="D297" s="567"/>
      <c r="E297" s="486"/>
      <c r="F297" s="567"/>
      <c r="G297" s="283"/>
      <c r="H297" s="284"/>
      <c r="I297" s="159">
        <f t="shared" si="15"/>
        <v>0</v>
      </c>
      <c r="J297" s="163" t="str">
        <f t="shared" si="16"/>
        <v/>
      </c>
      <c r="K297" s="10"/>
      <c r="L297" s="10"/>
      <c r="M297" s="10"/>
      <c r="N297" s="4"/>
    </row>
    <row r="298" spans="1:14" ht="13.2" customHeight="1" thickBot="1" x14ac:dyDescent="0.3">
      <c r="A298" s="135">
        <v>30</v>
      </c>
      <c r="B298" s="198"/>
      <c r="C298" s="491"/>
      <c r="D298" s="574"/>
      <c r="E298" s="492"/>
      <c r="F298" s="574"/>
      <c r="G298" s="285"/>
      <c r="H298" s="286"/>
      <c r="I298" s="159">
        <f t="shared" si="15"/>
        <v>0</v>
      </c>
      <c r="J298" s="163" t="str">
        <f t="shared" si="16"/>
        <v/>
      </c>
      <c r="K298" s="10"/>
      <c r="L298" s="10"/>
      <c r="M298" s="10"/>
      <c r="N298" s="4"/>
    </row>
    <row r="299" spans="1:14" ht="13.2" customHeight="1" thickBot="1" x14ac:dyDescent="0.3">
      <c r="A299" s="11"/>
      <c r="B299" s="11"/>
      <c r="C299" s="499" t="s">
        <v>17</v>
      </c>
      <c r="D299" s="468"/>
      <c r="E299" s="468"/>
      <c r="F299" s="468"/>
      <c r="G299" s="63">
        <f>SUM(G269:G298)</f>
        <v>0</v>
      </c>
      <c r="H299" s="158">
        <f>SUM(H269:H298)</f>
        <v>0</v>
      </c>
      <c r="I299" s="40">
        <f>SUM(I269:I298)</f>
        <v>0</v>
      </c>
      <c r="J299" s="163"/>
      <c r="K299" s="10"/>
      <c r="L299" s="10"/>
      <c r="M299" s="10"/>
      <c r="N299" s="4"/>
    </row>
    <row r="300" spans="1:14" ht="13.2" customHeight="1" thickBot="1" x14ac:dyDescent="0.3">
      <c r="A300" s="11"/>
      <c r="B300" s="11"/>
      <c r="C300" s="11"/>
      <c r="D300" s="12"/>
      <c r="E300" s="12"/>
      <c r="F300" s="12"/>
      <c r="G300" s="17"/>
      <c r="H300" s="17"/>
      <c r="I300" s="10"/>
      <c r="J300" s="10"/>
      <c r="K300" s="10"/>
      <c r="L300" s="10"/>
      <c r="M300" s="10"/>
      <c r="N300" s="4"/>
    </row>
    <row r="301" spans="1:14" ht="13.2" customHeight="1" thickBot="1" x14ac:dyDescent="0.3">
      <c r="A301" s="11"/>
      <c r="B301" s="11"/>
      <c r="C301" s="11"/>
      <c r="D301" s="41" t="s">
        <v>21</v>
      </c>
      <c r="E301" s="42"/>
      <c r="F301" s="43">
        <f>M47+M93+K197+M163+G231+G265</f>
        <v>0</v>
      </c>
      <c r="G301" s="17"/>
      <c r="H301" s="17"/>
      <c r="I301" s="10"/>
      <c r="J301" s="10"/>
      <c r="K301" s="10"/>
      <c r="L301" s="10"/>
      <c r="M301" s="10"/>
      <c r="N301" s="4"/>
    </row>
    <row r="302" spans="1:14" ht="13.2" customHeight="1" thickBot="1" x14ac:dyDescent="0.3">
      <c r="A302" s="11"/>
      <c r="B302" s="11"/>
      <c r="C302" s="11"/>
      <c r="D302" s="12"/>
      <c r="E302" s="12"/>
      <c r="F302" s="12"/>
      <c r="G302" s="17"/>
      <c r="H302" s="17"/>
      <c r="I302" s="10"/>
      <c r="J302" s="10"/>
      <c r="K302" s="10"/>
      <c r="L302" s="10"/>
      <c r="M302" s="10"/>
      <c r="N302" s="4"/>
    </row>
    <row r="303" spans="1:14" ht="13.2" customHeight="1" thickBot="1" x14ac:dyDescent="0.3">
      <c r="A303" s="11"/>
      <c r="B303" s="11"/>
      <c r="C303" s="11"/>
      <c r="D303" s="41" t="s">
        <v>17</v>
      </c>
      <c r="E303" s="42"/>
      <c r="F303" s="42"/>
      <c r="G303" s="44">
        <f>I299</f>
        <v>0</v>
      </c>
      <c r="H303" s="17"/>
      <c r="I303" s="10"/>
      <c r="J303" s="10"/>
      <c r="K303" s="10"/>
      <c r="L303" s="10"/>
      <c r="M303" s="10"/>
      <c r="N303" s="4"/>
    </row>
    <row r="304" spans="1:14" ht="13.2" customHeight="1" thickBot="1" x14ac:dyDescent="0.3">
      <c r="A304" s="11"/>
      <c r="B304" s="11"/>
      <c r="C304" s="11"/>
      <c r="D304" s="12"/>
      <c r="E304" s="12"/>
      <c r="F304" s="12"/>
      <c r="G304" s="17"/>
      <c r="H304" s="17"/>
      <c r="I304" s="10"/>
      <c r="J304" s="10"/>
      <c r="K304" s="10"/>
      <c r="L304" s="10"/>
      <c r="M304" s="10"/>
      <c r="N304" s="4"/>
    </row>
    <row r="305" spans="1:14" ht="13.2" customHeight="1" thickBot="1" x14ac:dyDescent="0.3">
      <c r="A305" s="11"/>
      <c r="B305" s="11"/>
      <c r="C305" s="11"/>
      <c r="D305" s="18" t="s">
        <v>23</v>
      </c>
      <c r="E305" s="19"/>
      <c r="F305" s="19"/>
      <c r="G305" s="20"/>
      <c r="H305" s="66">
        <f>F301-G303</f>
        <v>0</v>
      </c>
      <c r="I305" s="10"/>
      <c r="J305" s="10"/>
      <c r="K305" s="10"/>
      <c r="L305" s="10"/>
      <c r="M305" s="10"/>
      <c r="N305" s="4"/>
    </row>
    <row r="306" spans="1:14" ht="13.2" customHeight="1" thickBot="1" x14ac:dyDescent="0.3">
      <c r="A306" s="11"/>
      <c r="B306" s="11"/>
      <c r="C306" s="11"/>
      <c r="D306" s="11"/>
      <c r="E306" s="11"/>
      <c r="F306" s="12"/>
      <c r="G306" s="13"/>
      <c r="H306" s="13"/>
      <c r="I306" s="10"/>
      <c r="J306" s="10"/>
      <c r="K306" s="10"/>
      <c r="L306" s="10" t="s">
        <v>41</v>
      </c>
      <c r="M306" s="10"/>
      <c r="N306" s="4"/>
    </row>
    <row r="307" spans="1:14" ht="13.2" customHeight="1" thickBot="1" x14ac:dyDescent="0.3">
      <c r="A307" s="11"/>
      <c r="B307" s="11"/>
      <c r="C307" s="11"/>
      <c r="D307" s="509" t="s">
        <v>22</v>
      </c>
      <c r="E307" s="510"/>
      <c r="F307" s="510"/>
      <c r="G307" s="510"/>
      <c r="H307" s="510"/>
      <c r="I307" s="511"/>
      <c r="J307" s="10"/>
      <c r="K307" s="10"/>
      <c r="L307" s="10"/>
      <c r="M307" s="10"/>
      <c r="N307" s="4"/>
    </row>
    <row r="308" spans="1:14" ht="13.2" customHeight="1" x14ac:dyDescent="0.25">
      <c r="A308" s="11"/>
      <c r="B308" s="11"/>
      <c r="C308" s="11"/>
      <c r="D308" s="500" t="s">
        <v>41</v>
      </c>
      <c r="E308" s="501"/>
      <c r="F308" s="501"/>
      <c r="G308" s="501"/>
      <c r="H308" s="501"/>
      <c r="I308" s="502"/>
      <c r="J308" s="10"/>
      <c r="K308" s="10"/>
      <c r="L308" s="10"/>
      <c r="M308" s="10"/>
      <c r="N308" s="4"/>
    </row>
    <row r="309" spans="1:14" ht="13.2" customHeight="1" x14ac:dyDescent="0.25">
      <c r="A309" s="11"/>
      <c r="B309" s="11"/>
      <c r="C309" s="11"/>
      <c r="D309" s="503"/>
      <c r="E309" s="504"/>
      <c r="F309" s="504"/>
      <c r="G309" s="504"/>
      <c r="H309" s="504"/>
      <c r="I309" s="505"/>
      <c r="J309" s="11"/>
      <c r="K309" s="10"/>
      <c r="L309" s="10"/>
      <c r="M309" s="10"/>
      <c r="N309" s="4"/>
    </row>
    <row r="310" spans="1:14" ht="13.2" customHeight="1" x14ac:dyDescent="0.25">
      <c r="A310" s="11"/>
      <c r="B310" s="11"/>
      <c r="C310" s="11"/>
      <c r="D310" s="503"/>
      <c r="E310" s="504"/>
      <c r="F310" s="504"/>
      <c r="G310" s="504"/>
      <c r="H310" s="504"/>
      <c r="I310" s="505"/>
      <c r="J310" s="11"/>
      <c r="K310" s="10"/>
      <c r="L310" s="10" t="s">
        <v>41</v>
      </c>
      <c r="M310" s="10"/>
      <c r="N310" s="4"/>
    </row>
    <row r="311" spans="1:14" ht="13.2" customHeight="1" thickBot="1" x14ac:dyDescent="0.3">
      <c r="A311" s="11"/>
      <c r="B311" s="11"/>
      <c r="C311" s="11"/>
      <c r="D311" s="506"/>
      <c r="E311" s="507"/>
      <c r="F311" s="507"/>
      <c r="G311" s="507"/>
      <c r="H311" s="507"/>
      <c r="I311" s="508"/>
      <c r="J311" s="11"/>
      <c r="K311" s="10"/>
      <c r="L311" s="10"/>
      <c r="M311" s="10"/>
      <c r="N311" s="4"/>
    </row>
    <row r="312" spans="1:14" ht="13.2" hidden="1" customHeight="1" x14ac:dyDescent="0.25">
      <c r="C312" s="11"/>
      <c r="N312" s="4"/>
    </row>
    <row r="313" spans="1:14" ht="0" hidden="1" customHeight="1" x14ac:dyDescent="0.25">
      <c r="N313" s="4"/>
    </row>
    <row r="314" spans="1:14" ht="0" hidden="1" customHeight="1" x14ac:dyDescent="0.25">
      <c r="N314" s="4"/>
    </row>
    <row r="315" spans="1:14" ht="0" hidden="1" customHeight="1" x14ac:dyDescent="0.25">
      <c r="N315" s="4"/>
    </row>
    <row r="316" spans="1:14" ht="0" hidden="1" customHeight="1" x14ac:dyDescent="0.25">
      <c r="N316" s="4"/>
    </row>
    <row r="317" spans="1:14" ht="0" hidden="1" customHeight="1" x14ac:dyDescent="0.25">
      <c r="N317" s="4"/>
    </row>
    <row r="318" spans="1:14" ht="0" hidden="1" customHeight="1" x14ac:dyDescent="0.25">
      <c r="N318" s="4"/>
    </row>
    <row r="319" spans="1:14" ht="0" hidden="1" customHeight="1" x14ac:dyDescent="0.25">
      <c r="N319" s="4"/>
    </row>
    <row r="320" spans="1:14" ht="0" hidden="1" customHeight="1" x14ac:dyDescent="0.25">
      <c r="N320" s="4"/>
    </row>
    <row r="321" spans="1:14" ht="13.2" customHeight="1" x14ac:dyDescent="0.25">
      <c r="A321" s="10"/>
      <c r="B321" s="10"/>
      <c r="C321" s="10"/>
      <c r="D321" s="10"/>
      <c r="E321" s="10"/>
      <c r="F321" s="10"/>
      <c r="G321" s="10"/>
      <c r="H321" s="10"/>
      <c r="I321" s="10"/>
      <c r="J321" s="10"/>
      <c r="K321" s="10"/>
      <c r="L321" s="10"/>
      <c r="M321" s="10"/>
      <c r="N321" s="4"/>
    </row>
    <row r="322" spans="1:14" ht="13.2" hidden="1" customHeight="1" x14ac:dyDescent="0.25">
      <c r="C322" s="10"/>
    </row>
    <row r="323" spans="1:14" ht="13.2" hidden="1" customHeight="1" x14ac:dyDescent="0.25"/>
  </sheetData>
  <sheetProtection algorithmName="SHA-512" hashValue="bbPGnzgmVmuai7LSvXVXv3vTWUtWOQSu6xKwDltFr4AO335VcR+ZkROT3oTcUPG2ygIVXnuc4WAEBZod9reYqA==" saltValue="f/+bqTy5vsAFH0uaF0l3UQ==" spinCount="100000" sheet="1" objects="1" scenarios="1"/>
  <protectedRanges>
    <protectedRange sqref="C167:J196" name="WP5_1_4_1"/>
  </protectedRanges>
  <mergeCells count="273">
    <mergeCell ref="C191:J191"/>
    <mergeCell ref="C192:J192"/>
    <mergeCell ref="C193:J193"/>
    <mergeCell ref="C194:J194"/>
    <mergeCell ref="C195:J195"/>
    <mergeCell ref="C196:J196"/>
    <mergeCell ref="C182:J182"/>
    <mergeCell ref="C183:J183"/>
    <mergeCell ref="C184:J184"/>
    <mergeCell ref="C185:J185"/>
    <mergeCell ref="C186:J186"/>
    <mergeCell ref="C187:J187"/>
    <mergeCell ref="C188:J188"/>
    <mergeCell ref="C189:J189"/>
    <mergeCell ref="C190:J190"/>
    <mergeCell ref="C173:J173"/>
    <mergeCell ref="C174:J174"/>
    <mergeCell ref="C175:J175"/>
    <mergeCell ref="C176:J176"/>
    <mergeCell ref="C177:J177"/>
    <mergeCell ref="C178:J178"/>
    <mergeCell ref="C179:J179"/>
    <mergeCell ref="C180:J180"/>
    <mergeCell ref="C181:J181"/>
    <mergeCell ref="C161:D161"/>
    <mergeCell ref="C162:D162"/>
    <mergeCell ref="C166:J166"/>
    <mergeCell ref="C167:J167"/>
    <mergeCell ref="C168:J168"/>
    <mergeCell ref="C169:J169"/>
    <mergeCell ref="C170:J170"/>
    <mergeCell ref="C171:J171"/>
    <mergeCell ref="C172:J172"/>
    <mergeCell ref="C150:D150"/>
    <mergeCell ref="C151:D151"/>
    <mergeCell ref="C152:D152"/>
    <mergeCell ref="C153:D153"/>
    <mergeCell ref="C154:D154"/>
    <mergeCell ref="C155:D155"/>
    <mergeCell ref="C156:D156"/>
    <mergeCell ref="C157:D157"/>
    <mergeCell ref="C160:D160"/>
    <mergeCell ref="C141:D141"/>
    <mergeCell ref="C142:D142"/>
    <mergeCell ref="C143:D143"/>
    <mergeCell ref="C144:D144"/>
    <mergeCell ref="C145:D145"/>
    <mergeCell ref="C146:D146"/>
    <mergeCell ref="C147:D147"/>
    <mergeCell ref="C148:D148"/>
    <mergeCell ref="C149:D149"/>
    <mergeCell ref="C132:D132"/>
    <mergeCell ref="C133:D133"/>
    <mergeCell ref="C134:D134"/>
    <mergeCell ref="C135:D135"/>
    <mergeCell ref="C136:D136"/>
    <mergeCell ref="C137:D137"/>
    <mergeCell ref="C138:D138"/>
    <mergeCell ref="C139:D139"/>
    <mergeCell ref="C140:D140"/>
    <mergeCell ref="C283:D283"/>
    <mergeCell ref="C284:D284"/>
    <mergeCell ref="C285:D285"/>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D56:F56"/>
    <mergeCell ref="D57:F57"/>
    <mergeCell ref="D58:F58"/>
    <mergeCell ref="D59:F59"/>
    <mergeCell ref="D60:F60"/>
    <mergeCell ref="D61:F61"/>
    <mergeCell ref="M5:M6"/>
    <mergeCell ref="A51:M51"/>
    <mergeCell ref="D52:F52"/>
    <mergeCell ref="D53:F53"/>
    <mergeCell ref="D54:F54"/>
    <mergeCell ref="D55:F55"/>
    <mergeCell ref="G5:G6"/>
    <mergeCell ref="H5:H6"/>
    <mergeCell ref="I5:I6"/>
    <mergeCell ref="J5:J6"/>
    <mergeCell ref="K5:K6"/>
    <mergeCell ref="L5:L6"/>
    <mergeCell ref="A5:A6"/>
    <mergeCell ref="B5:B6"/>
    <mergeCell ref="C5:C6"/>
    <mergeCell ref="D5:D6"/>
    <mergeCell ref="E5:E6"/>
    <mergeCell ref="F5:F6"/>
    <mergeCell ref="B99:E99"/>
    <mergeCell ref="B100:E100"/>
    <mergeCell ref="B101:E101"/>
    <mergeCell ref="B102:E102"/>
    <mergeCell ref="B103:E103"/>
    <mergeCell ref="B104:E104"/>
    <mergeCell ref="D88:F88"/>
    <mergeCell ref="D89:F89"/>
    <mergeCell ref="D90:F90"/>
    <mergeCell ref="D91:F91"/>
    <mergeCell ref="D92:F92"/>
    <mergeCell ref="B98:E98"/>
    <mergeCell ref="B111:E111"/>
    <mergeCell ref="B112:E112"/>
    <mergeCell ref="B113:E113"/>
    <mergeCell ref="B114:E114"/>
    <mergeCell ref="B115:E115"/>
    <mergeCell ref="B116:E116"/>
    <mergeCell ref="B105:E105"/>
    <mergeCell ref="B106:E106"/>
    <mergeCell ref="B107:E107"/>
    <mergeCell ref="B108:E108"/>
    <mergeCell ref="B109:E109"/>
    <mergeCell ref="B110:E110"/>
    <mergeCell ref="B123:E123"/>
    <mergeCell ref="B124:E124"/>
    <mergeCell ref="B125:E125"/>
    <mergeCell ref="B126:E126"/>
    <mergeCell ref="B127:E127"/>
    <mergeCell ref="B128:E128"/>
    <mergeCell ref="B117:E117"/>
    <mergeCell ref="B118:E118"/>
    <mergeCell ref="B119:E119"/>
    <mergeCell ref="B120:E120"/>
    <mergeCell ref="B121:E121"/>
    <mergeCell ref="B122:E122"/>
    <mergeCell ref="C200:F200"/>
    <mergeCell ref="C201:F201"/>
    <mergeCell ref="C208:F208"/>
    <mergeCell ref="C209:F209"/>
    <mergeCell ref="C210:F210"/>
    <mergeCell ref="C211:F211"/>
    <mergeCell ref="C212:F212"/>
    <mergeCell ref="C213:F213"/>
    <mergeCell ref="C202:F202"/>
    <mergeCell ref="C203:F203"/>
    <mergeCell ref="C204:F204"/>
    <mergeCell ref="C205:F205"/>
    <mergeCell ref="C206:F206"/>
    <mergeCell ref="C207:F207"/>
    <mergeCell ref="C220:F220"/>
    <mergeCell ref="C221:F221"/>
    <mergeCell ref="C222:F222"/>
    <mergeCell ref="C223:F223"/>
    <mergeCell ref="C224:F224"/>
    <mergeCell ref="C225:F225"/>
    <mergeCell ref="C214:F214"/>
    <mergeCell ref="C215:F215"/>
    <mergeCell ref="C216:F216"/>
    <mergeCell ref="C217:F217"/>
    <mergeCell ref="C218:F218"/>
    <mergeCell ref="C219:F219"/>
    <mergeCell ref="C235:F235"/>
    <mergeCell ref="C236:F236"/>
    <mergeCell ref="C237:F237"/>
    <mergeCell ref="C238:F238"/>
    <mergeCell ref="C239:F239"/>
    <mergeCell ref="C240:F240"/>
    <mergeCell ref="C226:F226"/>
    <mergeCell ref="C227:F227"/>
    <mergeCell ref="C228:F228"/>
    <mergeCell ref="C229:F229"/>
    <mergeCell ref="C230:F230"/>
    <mergeCell ref="C234:F234"/>
    <mergeCell ref="C247:F247"/>
    <mergeCell ref="C248:F248"/>
    <mergeCell ref="C249:F249"/>
    <mergeCell ref="C250:F250"/>
    <mergeCell ref="C251:F251"/>
    <mergeCell ref="C252:F252"/>
    <mergeCell ref="C241:F241"/>
    <mergeCell ref="C242:F242"/>
    <mergeCell ref="C243:F243"/>
    <mergeCell ref="C244:F244"/>
    <mergeCell ref="C245:F245"/>
    <mergeCell ref="C246:F246"/>
    <mergeCell ref="C259:F259"/>
    <mergeCell ref="C260:F260"/>
    <mergeCell ref="C261:F261"/>
    <mergeCell ref="C262:F262"/>
    <mergeCell ref="C263:F263"/>
    <mergeCell ref="C264:F264"/>
    <mergeCell ref="C253:F253"/>
    <mergeCell ref="C254:F254"/>
    <mergeCell ref="C255:F255"/>
    <mergeCell ref="C256:F256"/>
    <mergeCell ref="C257:F257"/>
    <mergeCell ref="C258:F258"/>
    <mergeCell ref="C286:D286"/>
    <mergeCell ref="E286:F286"/>
    <mergeCell ref="C287:D287"/>
    <mergeCell ref="E287:F287"/>
    <mergeCell ref="C288:D288"/>
    <mergeCell ref="E288:F288"/>
    <mergeCell ref="C268:D268"/>
    <mergeCell ref="E268:F268"/>
    <mergeCell ref="C269:D269"/>
    <mergeCell ref="E269:F269"/>
    <mergeCell ref="C270:D270"/>
    <mergeCell ref="E270:F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92:D292"/>
    <mergeCell ref="E292:F292"/>
    <mergeCell ref="C293:D293"/>
    <mergeCell ref="E293:F293"/>
    <mergeCell ref="C294:D294"/>
    <mergeCell ref="E294:F294"/>
    <mergeCell ref="C289:D289"/>
    <mergeCell ref="E289:F289"/>
    <mergeCell ref="C290:D290"/>
    <mergeCell ref="E290:F290"/>
    <mergeCell ref="C291:D291"/>
    <mergeCell ref="E291:F291"/>
    <mergeCell ref="C298:D298"/>
    <mergeCell ref="E298:F298"/>
    <mergeCell ref="C299:F299"/>
    <mergeCell ref="D308:I311"/>
    <mergeCell ref="C295:D295"/>
    <mergeCell ref="E295:F295"/>
    <mergeCell ref="C296:D296"/>
    <mergeCell ref="E296:F296"/>
    <mergeCell ref="C297:D297"/>
    <mergeCell ref="E297:F297"/>
    <mergeCell ref="D307:I307"/>
    <mergeCell ref="D62:F62"/>
    <mergeCell ref="D63:F63"/>
    <mergeCell ref="D64:F64"/>
    <mergeCell ref="D65:F65"/>
    <mergeCell ref="D66:F66"/>
    <mergeCell ref="D67:F67"/>
    <mergeCell ref="D68:F68"/>
    <mergeCell ref="D69:F69"/>
    <mergeCell ref="D70:F70"/>
    <mergeCell ref="D80:F80"/>
    <mergeCell ref="D81:F81"/>
    <mergeCell ref="D82:F82"/>
    <mergeCell ref="D83:F83"/>
    <mergeCell ref="D84:F84"/>
    <mergeCell ref="D85:F85"/>
    <mergeCell ref="D86:F86"/>
    <mergeCell ref="D87:F87"/>
    <mergeCell ref="D71:F71"/>
    <mergeCell ref="D72:F72"/>
    <mergeCell ref="D73:F73"/>
    <mergeCell ref="D74:F74"/>
    <mergeCell ref="D75:F75"/>
    <mergeCell ref="D76:F76"/>
    <mergeCell ref="D77:F77"/>
    <mergeCell ref="D78:F78"/>
    <mergeCell ref="D79:F79"/>
  </mergeCells>
  <conditionalFormatting sqref="E134">
    <cfRule type="expression" dxfId="15" priority="1">
      <formula>IF(AND(M134&lt;&gt;0,E134=""), "invullen")</formula>
    </cfRule>
  </conditionalFormatting>
  <conditionalFormatting sqref="G7">
    <cfRule type="cellIs" dxfId="14" priority="4" operator="equal">
      <formula>"C7=NFU"</formula>
    </cfRule>
  </conditionalFormatting>
  <conditionalFormatting sqref="H7:H46">
    <cfRule type="expression" dxfId="13" priority="3">
      <formula>$D7&lt;&gt;"Andere"</formula>
    </cfRule>
  </conditionalFormatting>
  <conditionalFormatting sqref="L7:L46">
    <cfRule type="expression" dxfId="12" priority="2">
      <formula>$D7&lt;&gt;"Andere"</formula>
    </cfRule>
  </conditionalFormatting>
  <dataValidations count="3">
    <dataValidation type="decimal" allowBlank="1" showInputMessage="1" showErrorMessage="1" errorTitle="Mag maximaal 40% zijn" error="Mag maximaal 40% zijn" promptTitle="Procenten invoeren " prompt="Maximaal 40%" sqref="L7:L46" xr:uid="{83D76B4C-D6AF-49E0-86C2-07EA14063A67}">
      <formula1>0</formula1>
      <formula2>0.4</formula2>
    </dataValidation>
    <dataValidation type="list" allowBlank="1" showInputMessage="1" showErrorMessage="1" sqref="E7:E46" xr:uid="{74A448EC-D762-4271-92CC-457B89A8F490}">
      <formula1>INDIRECT($D7)</formula1>
    </dataValidation>
    <dataValidation type="list" allowBlank="1" showInputMessage="1" showErrorMessage="1" sqref="D7" xr:uid="{E9FE92C0-F591-4439-A180-6B4F6847E9CE}">
      <formula1>Ruling</formula1>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64" max="11" man="1"/>
    <brk id="266"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37DDC80D-E397-428F-BFE4-AFBF863B6270}">
          <x14:formula1>
            <xm:f>Aanvrager!$B$9:$B$38</xm:f>
          </x14:formula1>
          <xm:sqref>B7:B46 B53:B92 B269:B298 B133:B162 B201:B230 B235:B264 B167:B196</xm:sqref>
        </x14:dataValidation>
        <x14:dataValidation type="list" allowBlank="1" showInputMessage="1" showErrorMessage="1" xr:uid="{4AD0BB50-E21B-4CE9-B154-8639DB77DE70}">
          <x14:formula1>
            <xm:f>hulpsheetNFUenVSNU!$A$1:$A$3</xm:f>
          </x14:formula1>
          <xm:sqref>D8:D46</xm:sqref>
        </x14:dataValidation>
        <x14:dataValidation type="list" allowBlank="1" showInputMessage="1" showErrorMessage="1" prompt="Laptop in 4 jaar en overige apparatuur in 5 jaar afschrijven" xr:uid="{F348ACD2-7B36-474D-AF99-F60867607F26}">
          <x14:formula1>
            <xm:f>'hulpsheet MaterieleKosten'!$A$13:$A$14</xm:f>
          </x14:formula1>
          <xm:sqref>E133:E162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1496C-EDA4-45E9-BC31-C221673DCC01}">
  <sheetPr codeName="Blad15">
    <tabColor theme="0" tint="-0.499984740745262"/>
  </sheetPr>
  <dimension ref="A1:XFC323"/>
  <sheetViews>
    <sheetView workbookViewId="0">
      <selection activeCell="A3" sqref="A3"/>
    </sheetView>
  </sheetViews>
  <sheetFormatPr defaultColWidth="0" defaultRowHeight="0" customHeight="1" zeroHeight="1" x14ac:dyDescent="0.25"/>
  <cols>
    <col min="1" max="1" width="3.109375" style="5" customWidth="1"/>
    <col min="2" max="2" width="20.44140625" style="5" customWidth="1"/>
    <col min="3" max="3" width="16.5546875" style="5" customWidth="1"/>
    <col min="4" max="4" width="19.33203125" style="5" customWidth="1"/>
    <col min="5" max="5" width="18.5546875" style="5" customWidth="1"/>
    <col min="6" max="6" width="17.88671875" style="5" bestFit="1" customWidth="1"/>
    <col min="7" max="7" width="19" style="5" bestFit="1" customWidth="1"/>
    <col min="8" max="8" width="19.33203125" style="5" bestFit="1" customWidth="1"/>
    <col min="9" max="9" width="18.88671875" style="5" customWidth="1"/>
    <col min="10" max="10" width="15.33203125" style="5" bestFit="1" customWidth="1"/>
    <col min="11" max="12" width="23" style="5" customWidth="1"/>
    <col min="13" max="13" width="19.6640625" style="5" customWidth="1"/>
    <col min="14" max="14" width="35.88671875" style="5" customWidth="1"/>
    <col min="15" max="18" width="21.44140625" style="5" hidden="1"/>
    <col min="19" max="19" width="4.33203125" style="5" hidden="1"/>
    <col min="20" max="16383" width="21.44140625" style="5" hidden="1"/>
    <col min="16384" max="16384" width="2.6640625" style="5" hidden="1" customWidth="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c r="G3" s="7"/>
      <c r="H3" s="7"/>
      <c r="I3" s="7"/>
      <c r="J3" s="7"/>
      <c r="K3" s="7"/>
      <c r="L3" s="7"/>
      <c r="M3" s="7"/>
      <c r="N3" s="4"/>
    </row>
    <row r="4" spans="1:14" ht="14.4" thickBot="1" x14ac:dyDescent="0.3">
      <c r="A4" s="6"/>
      <c r="B4" s="6"/>
      <c r="C4" s="7"/>
      <c r="D4" s="7"/>
      <c r="E4" s="7"/>
      <c r="F4" s="7"/>
      <c r="G4" s="7"/>
      <c r="H4" s="7"/>
      <c r="I4" s="7"/>
      <c r="J4" s="7"/>
      <c r="K4" s="7"/>
      <c r="L4" s="7"/>
      <c r="M4" s="7"/>
      <c r="N4" s="4"/>
    </row>
    <row r="5" spans="1:14" ht="12.75" customHeight="1" x14ac:dyDescent="0.25">
      <c r="A5" s="589" t="s">
        <v>0</v>
      </c>
      <c r="B5" s="572" t="s">
        <v>13</v>
      </c>
      <c r="C5" s="589" t="s">
        <v>79</v>
      </c>
      <c r="D5" s="576" t="s">
        <v>46</v>
      </c>
      <c r="E5" s="578" t="s">
        <v>81</v>
      </c>
      <c r="F5" s="576" t="s">
        <v>19</v>
      </c>
      <c r="G5" s="578" t="s">
        <v>20</v>
      </c>
      <c r="H5" s="592" t="s">
        <v>47</v>
      </c>
      <c r="I5" s="578" t="s">
        <v>127</v>
      </c>
      <c r="J5" s="576" t="s">
        <v>49</v>
      </c>
      <c r="K5" s="578" t="s">
        <v>148</v>
      </c>
      <c r="L5" s="576" t="s">
        <v>48</v>
      </c>
      <c r="M5" s="587" t="s">
        <v>51</v>
      </c>
      <c r="N5" s="105"/>
    </row>
    <row r="6" spans="1:14" ht="55.95" customHeight="1" thickBot="1" x14ac:dyDescent="0.3">
      <c r="A6" s="590"/>
      <c r="B6" s="573"/>
      <c r="C6" s="591" t="s">
        <v>54</v>
      </c>
      <c r="D6" s="577"/>
      <c r="E6" s="579"/>
      <c r="F6" s="577"/>
      <c r="G6" s="579"/>
      <c r="H6" s="593"/>
      <c r="I6" s="579"/>
      <c r="J6" s="577"/>
      <c r="K6" s="579"/>
      <c r="L6" s="577"/>
      <c r="M6" s="588"/>
      <c r="N6" s="105"/>
    </row>
    <row r="7" spans="1:14" ht="13.8" x14ac:dyDescent="0.25">
      <c r="A7" s="46">
        <v>1</v>
      </c>
      <c r="B7" s="196"/>
      <c r="C7" s="203"/>
      <c r="D7" s="192"/>
      <c r="E7" s="203"/>
      <c r="F7" s="204"/>
      <c r="G7" s="207">
        <f>IFERROR(IF(D7="VSNU",INDEX(Tabel_VSNU,MATCH($F7,hulpsheetNFUenVSNU!$A$11:$A$107,0),MATCH($E7,hulpsheetNFUenVSNU!$A$11:$F$11,0)),IF(D7="NFU",INDEX(Tabel_NFU,MATCH($F7,hulpsheetNFUenVSNU!$H$11:$H$107,0),MATCH($E7,hulpsheetNFUenVSNU!$H$11:$N$11,0)),IF(D7="Other",0,0))),0)</f>
        <v>0</v>
      </c>
      <c r="H7" s="210"/>
      <c r="I7" s="265">
        <v>0</v>
      </c>
      <c r="J7" s="213">
        <f>IF(G7&gt;0,G7*I7,H7*F7*I7)</f>
        <v>0</v>
      </c>
      <c r="K7" s="216">
        <f>IF(D7="andere",J7*0.4,0)</f>
        <v>0</v>
      </c>
      <c r="L7" s="29"/>
      <c r="M7" s="219">
        <f>IF(D7="andere",((J7*(1+L7))+K7),J7)</f>
        <v>0</v>
      </c>
      <c r="N7" s="105" t="str">
        <f>IF(AND(B7="",M7&lt;&gt;0),"Organisatie invullen","")</f>
        <v/>
      </c>
    </row>
    <row r="8" spans="1:14" ht="13.8" x14ac:dyDescent="0.25">
      <c r="A8" s="33">
        <v>2</v>
      </c>
      <c r="B8" s="160"/>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ref="J8:J46" si="0">IF(G8&gt;0,G8*I8,H8*F8*I8)</f>
        <v>0</v>
      </c>
      <c r="K8" s="217">
        <f t="shared" ref="K8:K46" si="1">IF(D8="andere",J8*0.4,0)</f>
        <v>0</v>
      </c>
      <c r="L8" s="28"/>
      <c r="M8" s="220">
        <f t="shared" ref="M8:M46" si="2">IF(D8="andere",((J8*(1+L8))+K8),J8)</f>
        <v>0</v>
      </c>
      <c r="N8" s="105" t="str">
        <f t="shared" ref="N8:N46" si="3">IF(AND(B8="",M8&lt;&gt;0),"Organisatie invullen","")</f>
        <v/>
      </c>
    </row>
    <row r="9" spans="1:14" ht="13.8" x14ac:dyDescent="0.25">
      <c r="A9" s="33">
        <v>3</v>
      </c>
      <c r="B9" s="160"/>
      <c r="C9" s="200"/>
      <c r="D9" s="190"/>
      <c r="E9" s="200"/>
      <c r="F9" s="205"/>
      <c r="G9" s="208">
        <f>IFERROR(IF(D9="VSNU",INDEX(Tabel_VSNU,MATCH($F9,hulpsheetNFUenVSNU!$A$11:$A$107,0),MATCH($E9,hulpsheetNFUenVSNU!$A$11:$F$11,0)),IF(D9="NFU",INDEX(Tabel_NFU,MATCH($F9,hulpsheetNFUenVSNU!$H$11:$H$107,0),MATCH($E9,hulpsheetNFUenVSNU!$H$11:$N$11,0)),IF(D9="Other",0,0))),0)</f>
        <v>0</v>
      </c>
      <c r="H9" s="211"/>
      <c r="I9" s="266">
        <v>0</v>
      </c>
      <c r="J9" s="214">
        <f t="shared" si="0"/>
        <v>0</v>
      </c>
      <c r="K9" s="217">
        <f t="shared" si="1"/>
        <v>0</v>
      </c>
      <c r="L9" s="28"/>
      <c r="M9" s="220">
        <f t="shared" si="2"/>
        <v>0</v>
      </c>
      <c r="N9" s="105" t="str">
        <f t="shared" si="3"/>
        <v/>
      </c>
    </row>
    <row r="10" spans="1:14" ht="13.8" x14ac:dyDescent="0.25">
      <c r="A10" s="33">
        <v>4</v>
      </c>
      <c r="B10" s="160"/>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20">
        <f t="shared" si="2"/>
        <v>0</v>
      </c>
      <c r="N10" s="105" t="str">
        <f t="shared" si="3"/>
        <v/>
      </c>
    </row>
    <row r="11" spans="1:14" ht="13.8" x14ac:dyDescent="0.25">
      <c r="A11" s="33">
        <v>5</v>
      </c>
      <c r="B11" s="160"/>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20">
        <f t="shared" si="2"/>
        <v>0</v>
      </c>
      <c r="N11" s="105" t="str">
        <f t="shared" si="3"/>
        <v/>
      </c>
    </row>
    <row r="12" spans="1:14" ht="13.8" x14ac:dyDescent="0.25">
      <c r="A12" s="33">
        <v>6</v>
      </c>
      <c r="B12" s="160"/>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20">
        <f t="shared" si="2"/>
        <v>0</v>
      </c>
      <c r="N12" s="105" t="str">
        <f t="shared" si="3"/>
        <v/>
      </c>
    </row>
    <row r="13" spans="1:14" ht="13.8" x14ac:dyDescent="0.25">
      <c r="A13" s="33">
        <v>7</v>
      </c>
      <c r="B13" s="160"/>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 t="shared" si="0"/>
        <v>0</v>
      </c>
      <c r="K13" s="217">
        <f t="shared" si="1"/>
        <v>0</v>
      </c>
      <c r="L13" s="28"/>
      <c r="M13" s="220">
        <f t="shared" si="2"/>
        <v>0</v>
      </c>
      <c r="N13" s="105" t="str">
        <f t="shared" si="3"/>
        <v/>
      </c>
    </row>
    <row r="14" spans="1:14" ht="13.8" x14ac:dyDescent="0.25">
      <c r="A14" s="33">
        <v>8</v>
      </c>
      <c r="B14" s="160"/>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20">
        <f t="shared" si="2"/>
        <v>0</v>
      </c>
      <c r="N14" s="105" t="str">
        <f t="shared" si="3"/>
        <v/>
      </c>
    </row>
    <row r="15" spans="1:14" ht="13.8" x14ac:dyDescent="0.25">
      <c r="A15" s="33">
        <v>9</v>
      </c>
      <c r="B15" s="160"/>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20">
        <f t="shared" si="2"/>
        <v>0</v>
      </c>
      <c r="N15" s="105" t="str">
        <f t="shared" si="3"/>
        <v/>
      </c>
    </row>
    <row r="16" spans="1:14" ht="13.8" x14ac:dyDescent="0.25">
      <c r="A16" s="33">
        <v>10</v>
      </c>
      <c r="B16" s="160"/>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20">
        <f t="shared" si="2"/>
        <v>0</v>
      </c>
      <c r="N16" s="105" t="str">
        <f t="shared" si="3"/>
        <v/>
      </c>
    </row>
    <row r="17" spans="1:14" ht="13.8" x14ac:dyDescent="0.25">
      <c r="A17" s="33">
        <v>11</v>
      </c>
      <c r="B17" s="160"/>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IF(G17&gt;0,G17*I17,H17*F17*I17)</f>
        <v>0</v>
      </c>
      <c r="K17" s="217">
        <f>IF(D17="andere",J17*0.4,0)</f>
        <v>0</v>
      </c>
      <c r="L17" s="28"/>
      <c r="M17" s="220">
        <f>IF(D17="andere",((J17*(1+L17))+K17),J17)</f>
        <v>0</v>
      </c>
      <c r="N17" s="105" t="str">
        <f t="shared" si="3"/>
        <v/>
      </c>
    </row>
    <row r="18" spans="1:14" ht="13.8" x14ac:dyDescent="0.25">
      <c r="A18" s="33">
        <v>12</v>
      </c>
      <c r="B18" s="160"/>
      <c r="C18" s="200"/>
      <c r="D18" s="190"/>
      <c r="E18" s="200"/>
      <c r="F18" s="205"/>
      <c r="G18" s="208">
        <f>IFERROR(IF(D18="VSNU",INDEX(Tabel_VSNU,MATCH($F18,hulpsheetNFUenVSNU!$A$11:$A$107,0),MATCH($E18,hulpsheetNFUenVSNU!$A$11:$F$11,0)),IF(D18="NFU",INDEX(Tabel_NFU,MATCH($F18,hulpsheetNFUenVSNU!$H$11:$H$107,0),MATCH($E18,hulpsheetNFUenVSNU!$H$11:$N$11,0)),IF(D18="Other",0,0))),0)</f>
        <v>0</v>
      </c>
      <c r="H18" s="211"/>
      <c r="I18" s="266">
        <v>0</v>
      </c>
      <c r="J18" s="214">
        <f t="shared" ref="J18:J43" si="4">IF(G18&gt;0,G18*I18,H18*F18*I18)</f>
        <v>0</v>
      </c>
      <c r="K18" s="217">
        <f t="shared" ref="K18:K42" si="5">IF(D18="andere",J18*0.4,0)</f>
        <v>0</v>
      </c>
      <c r="L18" s="28"/>
      <c r="M18" s="220">
        <f t="shared" ref="M18:M43" si="6">IF(D18="andere",((J18*(1+L18))+K18),J18)</f>
        <v>0</v>
      </c>
      <c r="N18" s="105" t="str">
        <f t="shared" si="3"/>
        <v/>
      </c>
    </row>
    <row r="19" spans="1:14" ht="13.8" x14ac:dyDescent="0.25">
      <c r="A19" s="33">
        <v>13</v>
      </c>
      <c r="B19" s="160"/>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4"/>
        <v>0</v>
      </c>
      <c r="K19" s="217">
        <f t="shared" si="5"/>
        <v>0</v>
      </c>
      <c r="L19" s="28"/>
      <c r="M19" s="220">
        <f t="shared" si="6"/>
        <v>0</v>
      </c>
      <c r="N19" s="105" t="str">
        <f t="shared" si="3"/>
        <v/>
      </c>
    </row>
    <row r="20" spans="1:14" ht="13.8" x14ac:dyDescent="0.25">
      <c r="A20" s="33">
        <v>14</v>
      </c>
      <c r="B20" s="160"/>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4"/>
        <v>0</v>
      </c>
      <c r="K20" s="217">
        <f t="shared" si="5"/>
        <v>0</v>
      </c>
      <c r="L20" s="28"/>
      <c r="M20" s="220">
        <f t="shared" si="6"/>
        <v>0</v>
      </c>
      <c r="N20" s="105" t="str">
        <f t="shared" si="3"/>
        <v/>
      </c>
    </row>
    <row r="21" spans="1:14" ht="13.8" x14ac:dyDescent="0.25">
      <c r="A21" s="33">
        <v>15</v>
      </c>
      <c r="B21" s="160"/>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4"/>
        <v>0</v>
      </c>
      <c r="K21" s="217">
        <f t="shared" si="5"/>
        <v>0</v>
      </c>
      <c r="L21" s="28"/>
      <c r="M21" s="220">
        <f t="shared" si="6"/>
        <v>0</v>
      </c>
      <c r="N21" s="105" t="str">
        <f t="shared" si="3"/>
        <v/>
      </c>
    </row>
    <row r="22" spans="1:14" ht="13.8" x14ac:dyDescent="0.25">
      <c r="A22" s="33">
        <v>16</v>
      </c>
      <c r="B22" s="160"/>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4"/>
        <v>0</v>
      </c>
      <c r="K22" s="217">
        <f t="shared" si="5"/>
        <v>0</v>
      </c>
      <c r="L22" s="28"/>
      <c r="M22" s="220">
        <f t="shared" si="6"/>
        <v>0</v>
      </c>
      <c r="N22" s="105" t="str">
        <f t="shared" si="3"/>
        <v/>
      </c>
    </row>
    <row r="23" spans="1:14" ht="13.8" x14ac:dyDescent="0.25">
      <c r="A23" s="33">
        <v>17</v>
      </c>
      <c r="B23" s="160"/>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4"/>
        <v>0</v>
      </c>
      <c r="K23" s="217">
        <f t="shared" si="5"/>
        <v>0</v>
      </c>
      <c r="L23" s="28"/>
      <c r="M23" s="220">
        <f t="shared" si="6"/>
        <v>0</v>
      </c>
      <c r="N23" s="105" t="str">
        <f t="shared" si="3"/>
        <v/>
      </c>
    </row>
    <row r="24" spans="1:14" ht="13.8" x14ac:dyDescent="0.25">
      <c r="A24" s="33">
        <v>18</v>
      </c>
      <c r="B24" s="160"/>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4"/>
        <v>0</v>
      </c>
      <c r="K24" s="217">
        <f t="shared" si="5"/>
        <v>0</v>
      </c>
      <c r="L24" s="28"/>
      <c r="M24" s="220">
        <f t="shared" si="6"/>
        <v>0</v>
      </c>
      <c r="N24" s="105" t="str">
        <f t="shared" si="3"/>
        <v/>
      </c>
    </row>
    <row r="25" spans="1:14" ht="13.8" x14ac:dyDescent="0.25">
      <c r="A25" s="33">
        <v>19</v>
      </c>
      <c r="B25" s="160"/>
      <c r="C25" s="200"/>
      <c r="D25" s="190"/>
      <c r="E25" s="200"/>
      <c r="F25" s="205"/>
      <c r="G25" s="208">
        <f>IFERROR(IF(D25="VSNU",INDEX(Tabel_VSNU,MATCH($F25,hulpsheetNFUenVSNU!$A$11:$A$107,0),MATCH($E25,hulpsheetNFUenVSNU!$A$11:$F$11,0)),IF(D25="NFU",INDEX(Tabel_NFU,MATCH($F25,hulpsheetNFUenVSNU!$H$11:$H$107,0),MATCH($E25,hulpsheetNFUenVSNU!$H$11:$N$11,0)),IF(D25="Other",0,0))),0)</f>
        <v>0</v>
      </c>
      <c r="H25" s="211"/>
      <c r="I25" s="266">
        <v>0</v>
      </c>
      <c r="J25" s="214">
        <f t="shared" si="4"/>
        <v>0</v>
      </c>
      <c r="K25" s="217">
        <f t="shared" si="5"/>
        <v>0</v>
      </c>
      <c r="L25" s="28"/>
      <c r="M25" s="220">
        <f t="shared" si="6"/>
        <v>0</v>
      </c>
      <c r="N25" s="105" t="str">
        <f t="shared" si="3"/>
        <v/>
      </c>
    </row>
    <row r="26" spans="1:14" ht="13.8" x14ac:dyDescent="0.25">
      <c r="A26" s="33">
        <v>20</v>
      </c>
      <c r="B26" s="160"/>
      <c r="C26" s="200"/>
      <c r="D26" s="190"/>
      <c r="E26" s="200"/>
      <c r="F26" s="205"/>
      <c r="G26" s="208">
        <f>IFERROR(IF(D26="VSNU",INDEX(Tabel_VSNU,MATCH($F26,hulpsheetNFUenVSNU!$A$11:$A$107,0),MATCH($E26,hulpsheetNFUenVSNU!$A$11:$F$11,0)),IF(D26="NFU",INDEX(Tabel_NFU,MATCH($F26,hulpsheetNFUenVSNU!$H$11:$H$107,0),MATCH($E26,hulpsheetNFUenVSNU!$H$11:$N$11,0)),IF(D26="Other",0,0))),0)</f>
        <v>0</v>
      </c>
      <c r="H26" s="211"/>
      <c r="I26" s="266">
        <v>0</v>
      </c>
      <c r="J26" s="214">
        <f t="shared" si="4"/>
        <v>0</v>
      </c>
      <c r="K26" s="217">
        <f t="shared" si="5"/>
        <v>0</v>
      </c>
      <c r="L26" s="28"/>
      <c r="M26" s="220">
        <f t="shared" si="6"/>
        <v>0</v>
      </c>
      <c r="N26" s="105" t="str">
        <f t="shared" si="3"/>
        <v/>
      </c>
    </row>
    <row r="27" spans="1:14" ht="13.8" x14ac:dyDescent="0.25">
      <c r="A27" s="33">
        <v>21</v>
      </c>
      <c r="B27" s="160"/>
      <c r="C27" s="200"/>
      <c r="D27" s="190"/>
      <c r="E27" s="200"/>
      <c r="F27" s="205"/>
      <c r="G27" s="208">
        <f>IFERROR(IF(D27="VSNU",INDEX(Tabel_VSNU,MATCH($F27,hulpsheetNFUenVSNU!$A$11:$A$107,0),MATCH($E27,hulpsheetNFUenVSNU!$A$11:$F$11,0)),IF(D27="NFU",INDEX(Tabel_NFU,MATCH($F27,hulpsheetNFUenVSNU!$H$11:$H$107,0),MATCH($E27,hulpsheetNFUenVSNU!$H$11:$N$11,0)),IF(D27="Other",0,0))),0)</f>
        <v>0</v>
      </c>
      <c r="H27" s="211"/>
      <c r="I27" s="266">
        <v>0</v>
      </c>
      <c r="J27" s="214">
        <f t="shared" si="4"/>
        <v>0</v>
      </c>
      <c r="K27" s="217">
        <f t="shared" si="5"/>
        <v>0</v>
      </c>
      <c r="L27" s="28"/>
      <c r="M27" s="220">
        <f t="shared" si="6"/>
        <v>0</v>
      </c>
      <c r="N27" s="105" t="str">
        <f t="shared" si="3"/>
        <v/>
      </c>
    </row>
    <row r="28" spans="1:14" ht="13.8" x14ac:dyDescent="0.25">
      <c r="A28" s="33">
        <v>22</v>
      </c>
      <c r="B28" s="160"/>
      <c r="C28" s="200"/>
      <c r="D28" s="190"/>
      <c r="E28" s="200"/>
      <c r="F28" s="205"/>
      <c r="G28" s="208">
        <f>IFERROR(IF(D28="VSNU",INDEX(Tabel_VSNU,MATCH($F28,hulpsheetNFUenVSNU!$A$11:$A$107,0),MATCH($E28,hulpsheetNFUenVSNU!$A$11:$F$11,0)),IF(D28="NFU",INDEX(Tabel_NFU,MATCH($F28,hulpsheetNFUenVSNU!$H$11:$H$107,0),MATCH($E28,hulpsheetNFUenVSNU!$H$11:$N$11,0)),IF(D28="Other",0,0))),0)</f>
        <v>0</v>
      </c>
      <c r="H28" s="211"/>
      <c r="I28" s="266">
        <v>0</v>
      </c>
      <c r="J28" s="214">
        <f t="shared" si="4"/>
        <v>0</v>
      </c>
      <c r="K28" s="217">
        <f t="shared" si="5"/>
        <v>0</v>
      </c>
      <c r="L28" s="28"/>
      <c r="M28" s="220">
        <f t="shared" si="6"/>
        <v>0</v>
      </c>
      <c r="N28" s="105" t="str">
        <f t="shared" si="3"/>
        <v/>
      </c>
    </row>
    <row r="29" spans="1:14" ht="13.8" x14ac:dyDescent="0.25">
      <c r="A29" s="33">
        <v>23</v>
      </c>
      <c r="B29" s="160"/>
      <c r="C29" s="200"/>
      <c r="D29" s="190"/>
      <c r="E29" s="200"/>
      <c r="F29" s="205"/>
      <c r="G29" s="208">
        <f>IFERROR(IF(D29="VSNU",INDEX(Tabel_VSNU,MATCH($F29,hulpsheetNFUenVSNU!$A$11:$A$107,0),MATCH($E29,hulpsheetNFUenVSNU!$A$11:$F$11,0)),IF(D29="NFU",INDEX(Tabel_NFU,MATCH($F29,hulpsheetNFUenVSNU!$H$11:$H$107,0),MATCH($E29,hulpsheetNFUenVSNU!$H$11:$N$11,0)),IF(D29="Other",0,0))),0)</f>
        <v>0</v>
      </c>
      <c r="H29" s="211"/>
      <c r="I29" s="266">
        <v>0</v>
      </c>
      <c r="J29" s="214">
        <f t="shared" si="4"/>
        <v>0</v>
      </c>
      <c r="K29" s="217">
        <f t="shared" si="5"/>
        <v>0</v>
      </c>
      <c r="L29" s="28"/>
      <c r="M29" s="220">
        <f t="shared" si="6"/>
        <v>0</v>
      </c>
      <c r="N29" s="105" t="str">
        <f t="shared" si="3"/>
        <v/>
      </c>
    </row>
    <row r="30" spans="1:14" ht="13.8" x14ac:dyDescent="0.25">
      <c r="A30" s="33">
        <v>24</v>
      </c>
      <c r="B30" s="160"/>
      <c r="C30" s="200"/>
      <c r="D30" s="190"/>
      <c r="E30" s="200"/>
      <c r="F30" s="205"/>
      <c r="G30" s="208">
        <f>IFERROR(IF(D30="VSNU",INDEX(Tabel_VSNU,MATCH($F30,hulpsheetNFUenVSNU!$A$11:$A$107,0),MATCH($E30,hulpsheetNFUenVSNU!$A$11:$F$11,0)),IF(D30="NFU",INDEX(Tabel_NFU,MATCH($F30,hulpsheetNFUenVSNU!$H$11:$H$107,0),MATCH($E30,hulpsheetNFUenVSNU!$H$11:$N$11,0)),IF(D30="Other",0,0))),0)</f>
        <v>0</v>
      </c>
      <c r="H30" s="211"/>
      <c r="I30" s="266">
        <v>0</v>
      </c>
      <c r="J30" s="214">
        <f t="shared" si="4"/>
        <v>0</v>
      </c>
      <c r="K30" s="217">
        <f t="shared" si="5"/>
        <v>0</v>
      </c>
      <c r="L30" s="28"/>
      <c r="M30" s="220">
        <f t="shared" si="6"/>
        <v>0</v>
      </c>
      <c r="N30" s="105" t="str">
        <f t="shared" si="3"/>
        <v/>
      </c>
    </row>
    <row r="31" spans="1:14" ht="13.8" x14ac:dyDescent="0.25">
      <c r="A31" s="33">
        <v>25</v>
      </c>
      <c r="B31" s="160"/>
      <c r="C31" s="200"/>
      <c r="D31" s="190"/>
      <c r="E31" s="200"/>
      <c r="F31" s="205"/>
      <c r="G31" s="208">
        <f>IFERROR(IF(D31="VSNU",INDEX(Tabel_VSNU,MATCH($F31,hulpsheetNFUenVSNU!$A$11:$A$107,0),MATCH($E31,hulpsheetNFUenVSNU!$A$11:$F$11,0)),IF(D31="NFU",INDEX(Tabel_NFU,MATCH($F31,hulpsheetNFUenVSNU!$H$11:$H$107,0),MATCH($E31,hulpsheetNFUenVSNU!$H$11:$N$11,0)),IF(D31="Other",0,0))),0)</f>
        <v>0</v>
      </c>
      <c r="H31" s="211"/>
      <c r="I31" s="266">
        <v>0</v>
      </c>
      <c r="J31" s="214">
        <f t="shared" si="4"/>
        <v>0</v>
      </c>
      <c r="K31" s="217">
        <f t="shared" si="5"/>
        <v>0</v>
      </c>
      <c r="L31" s="28"/>
      <c r="M31" s="220">
        <f t="shared" si="6"/>
        <v>0</v>
      </c>
      <c r="N31" s="105" t="str">
        <f t="shared" si="3"/>
        <v/>
      </c>
    </row>
    <row r="32" spans="1:14" ht="13.8" x14ac:dyDescent="0.25">
      <c r="A32" s="33">
        <v>26</v>
      </c>
      <c r="B32" s="160"/>
      <c r="C32" s="200"/>
      <c r="D32" s="190"/>
      <c r="E32" s="200"/>
      <c r="F32" s="205"/>
      <c r="G32" s="208">
        <f>IFERROR(IF(D32="VSNU",INDEX(Tabel_VSNU,MATCH($F32,hulpsheetNFUenVSNU!$A$11:$A$107,0),MATCH($E32,hulpsheetNFUenVSNU!$A$11:$F$11,0)),IF(D32="NFU",INDEX(Tabel_NFU,MATCH($F32,hulpsheetNFUenVSNU!$H$11:$H$107,0),MATCH($E32,hulpsheetNFUenVSNU!$H$11:$N$11,0)),IF(D32="Other",0,0))),0)</f>
        <v>0</v>
      </c>
      <c r="H32" s="211"/>
      <c r="I32" s="266">
        <v>0</v>
      </c>
      <c r="J32" s="214">
        <f t="shared" si="4"/>
        <v>0</v>
      </c>
      <c r="K32" s="217">
        <f t="shared" si="5"/>
        <v>0</v>
      </c>
      <c r="L32" s="28"/>
      <c r="M32" s="220">
        <f t="shared" si="6"/>
        <v>0</v>
      </c>
      <c r="N32" s="105" t="str">
        <f t="shared" si="3"/>
        <v/>
      </c>
    </row>
    <row r="33" spans="1:14" ht="13.8" x14ac:dyDescent="0.25">
      <c r="A33" s="33">
        <v>27</v>
      </c>
      <c r="B33" s="160"/>
      <c r="C33" s="200"/>
      <c r="D33" s="190"/>
      <c r="E33" s="200"/>
      <c r="F33" s="205"/>
      <c r="G33" s="208">
        <f>IFERROR(IF(D33="VSNU",INDEX(Tabel_VSNU,MATCH($F33,hulpsheetNFUenVSNU!$A$11:$A$107,0),MATCH($E33,hulpsheetNFUenVSNU!$A$11:$F$11,0)),IF(D33="NFU",INDEX(Tabel_NFU,MATCH($F33,hulpsheetNFUenVSNU!$H$11:$H$107,0),MATCH($E33,hulpsheetNFUenVSNU!$H$11:$N$11,0)),IF(D33="Other",0,0))),0)</f>
        <v>0</v>
      </c>
      <c r="H33" s="211"/>
      <c r="I33" s="266">
        <v>0</v>
      </c>
      <c r="J33" s="214">
        <f t="shared" si="4"/>
        <v>0</v>
      </c>
      <c r="K33" s="217">
        <f t="shared" si="5"/>
        <v>0</v>
      </c>
      <c r="L33" s="28"/>
      <c r="M33" s="220">
        <f t="shared" si="6"/>
        <v>0</v>
      </c>
      <c r="N33" s="105" t="str">
        <f t="shared" si="3"/>
        <v/>
      </c>
    </row>
    <row r="34" spans="1:14" ht="13.8" x14ac:dyDescent="0.25">
      <c r="A34" s="33">
        <v>28</v>
      </c>
      <c r="B34" s="160"/>
      <c r="C34" s="200"/>
      <c r="D34" s="190"/>
      <c r="E34" s="200"/>
      <c r="F34" s="205"/>
      <c r="G34" s="208">
        <f>IFERROR(IF(D34="VSNU",INDEX(Tabel_VSNU,MATCH($F34,hulpsheetNFUenVSNU!$A$11:$A$107,0),MATCH($E34,hulpsheetNFUenVSNU!$A$11:$F$11,0)),IF(D34="NFU",INDEX(Tabel_NFU,MATCH($F34,hulpsheetNFUenVSNU!$H$11:$H$107,0),MATCH($E34,hulpsheetNFUenVSNU!$H$11:$N$11,0)),IF(D34="Other",0,0))),0)</f>
        <v>0</v>
      </c>
      <c r="H34" s="211"/>
      <c r="I34" s="266">
        <v>0</v>
      </c>
      <c r="J34" s="214">
        <f t="shared" si="4"/>
        <v>0</v>
      </c>
      <c r="K34" s="217">
        <f t="shared" si="5"/>
        <v>0</v>
      </c>
      <c r="L34" s="28"/>
      <c r="M34" s="220">
        <f t="shared" si="6"/>
        <v>0</v>
      </c>
      <c r="N34" s="105" t="str">
        <f t="shared" si="3"/>
        <v/>
      </c>
    </row>
    <row r="35" spans="1:14" ht="13.8" x14ac:dyDescent="0.25">
      <c r="A35" s="33">
        <v>29</v>
      </c>
      <c r="B35" s="160"/>
      <c r="C35" s="200"/>
      <c r="D35" s="190"/>
      <c r="E35" s="200"/>
      <c r="F35" s="205"/>
      <c r="G35" s="208">
        <f>IFERROR(IF(D35="VSNU",INDEX(Tabel_VSNU,MATCH($F35,hulpsheetNFUenVSNU!$A$11:$A$107,0),MATCH($E35,hulpsheetNFUenVSNU!$A$11:$F$11,0)),IF(D35="NFU",INDEX(Tabel_NFU,MATCH($F35,hulpsheetNFUenVSNU!$H$11:$H$107,0),MATCH($E35,hulpsheetNFUenVSNU!$H$11:$N$11,0)),IF(D35="Other",0,0))),0)</f>
        <v>0</v>
      </c>
      <c r="H35" s="211"/>
      <c r="I35" s="266">
        <v>0</v>
      </c>
      <c r="J35" s="214">
        <f t="shared" si="4"/>
        <v>0</v>
      </c>
      <c r="K35" s="217">
        <f t="shared" si="5"/>
        <v>0</v>
      </c>
      <c r="L35" s="28"/>
      <c r="M35" s="220">
        <f t="shared" si="6"/>
        <v>0</v>
      </c>
      <c r="N35" s="105" t="str">
        <f t="shared" si="3"/>
        <v/>
      </c>
    </row>
    <row r="36" spans="1:14" ht="13.8" x14ac:dyDescent="0.25">
      <c r="A36" s="33">
        <v>30</v>
      </c>
      <c r="B36" s="160"/>
      <c r="C36" s="200"/>
      <c r="D36" s="190"/>
      <c r="E36" s="200"/>
      <c r="F36" s="205"/>
      <c r="G36" s="208">
        <f>IFERROR(IF(D36="VSNU",INDEX(Tabel_VSNU,MATCH($F36,hulpsheetNFUenVSNU!$A$11:$A$107,0),MATCH($E36,hulpsheetNFUenVSNU!$A$11:$F$11,0)),IF(D36="NFU",INDEX(Tabel_NFU,MATCH($F36,hulpsheetNFUenVSNU!$H$11:$H$107,0),MATCH($E36,hulpsheetNFUenVSNU!$H$11:$N$11,0)),IF(D36="Other",0,0))),0)</f>
        <v>0</v>
      </c>
      <c r="H36" s="211"/>
      <c r="I36" s="266">
        <v>0</v>
      </c>
      <c r="J36" s="214">
        <f t="shared" si="4"/>
        <v>0</v>
      </c>
      <c r="K36" s="217">
        <f t="shared" si="5"/>
        <v>0</v>
      </c>
      <c r="L36" s="28"/>
      <c r="M36" s="220">
        <f t="shared" si="6"/>
        <v>0</v>
      </c>
      <c r="N36" s="105" t="str">
        <f t="shared" si="3"/>
        <v/>
      </c>
    </row>
    <row r="37" spans="1:14" ht="13.8" x14ac:dyDescent="0.25">
      <c r="A37" s="33">
        <v>31</v>
      </c>
      <c r="B37" s="160"/>
      <c r="C37" s="200"/>
      <c r="D37" s="190"/>
      <c r="E37" s="200"/>
      <c r="F37" s="205"/>
      <c r="G37" s="208">
        <f>IFERROR(IF(D37="VSNU",INDEX(Tabel_VSNU,MATCH($F37,hulpsheetNFUenVSNU!$A$11:$A$107,0),MATCH($E37,hulpsheetNFUenVSNU!$A$11:$F$11,0)),IF(D37="NFU",INDEX(Tabel_NFU,MATCH($F37,hulpsheetNFUenVSNU!$H$11:$H$107,0),MATCH($E37,hulpsheetNFUenVSNU!$H$11:$N$11,0)),IF(D37="Other",0,0))),0)</f>
        <v>0</v>
      </c>
      <c r="H37" s="211"/>
      <c r="I37" s="266">
        <v>0</v>
      </c>
      <c r="J37" s="214">
        <f t="shared" si="4"/>
        <v>0</v>
      </c>
      <c r="K37" s="217">
        <f t="shared" si="5"/>
        <v>0</v>
      </c>
      <c r="L37" s="28"/>
      <c r="M37" s="220">
        <f t="shared" si="6"/>
        <v>0</v>
      </c>
      <c r="N37" s="105" t="str">
        <f t="shared" si="3"/>
        <v/>
      </c>
    </row>
    <row r="38" spans="1:14" ht="13.8" x14ac:dyDescent="0.25">
      <c r="A38" s="33">
        <v>32</v>
      </c>
      <c r="B38" s="160"/>
      <c r="C38" s="200"/>
      <c r="D38" s="190"/>
      <c r="E38" s="200"/>
      <c r="F38" s="205"/>
      <c r="G38" s="208">
        <f>IFERROR(IF(D38="VSNU",INDEX(Tabel_VSNU,MATCH($F38,hulpsheetNFUenVSNU!$A$11:$A$107,0),MATCH($E38,hulpsheetNFUenVSNU!$A$11:$F$11,0)),IF(D38="NFU",INDEX(Tabel_NFU,MATCH($F38,hulpsheetNFUenVSNU!$H$11:$H$107,0),MATCH($E38,hulpsheetNFUenVSNU!$H$11:$N$11,0)),IF(D38="Other",0,0))),0)</f>
        <v>0</v>
      </c>
      <c r="H38" s="211"/>
      <c r="I38" s="266">
        <v>0</v>
      </c>
      <c r="J38" s="214">
        <f t="shared" si="4"/>
        <v>0</v>
      </c>
      <c r="K38" s="217">
        <f t="shared" si="5"/>
        <v>0</v>
      </c>
      <c r="L38" s="28"/>
      <c r="M38" s="220">
        <f t="shared" si="6"/>
        <v>0</v>
      </c>
      <c r="N38" s="105" t="str">
        <f t="shared" si="3"/>
        <v/>
      </c>
    </row>
    <row r="39" spans="1:14" ht="13.8" x14ac:dyDescent="0.25">
      <c r="A39" s="33">
        <v>33</v>
      </c>
      <c r="B39" s="160"/>
      <c r="C39" s="200"/>
      <c r="D39" s="190"/>
      <c r="E39" s="200"/>
      <c r="F39" s="205"/>
      <c r="G39" s="208">
        <f>IFERROR(IF(D39="VSNU",INDEX(Tabel_VSNU,MATCH($F39,hulpsheetNFUenVSNU!$A$11:$A$107,0),MATCH($E39,hulpsheetNFUenVSNU!$A$11:$F$11,0)),IF(D39="NFU",INDEX(Tabel_NFU,MATCH($F39,hulpsheetNFUenVSNU!$H$11:$H$107,0),MATCH($E39,hulpsheetNFUenVSNU!$H$11:$N$11,0)),IF(D39="Other",0,0))),0)</f>
        <v>0</v>
      </c>
      <c r="H39" s="211"/>
      <c r="I39" s="266">
        <v>0</v>
      </c>
      <c r="J39" s="214">
        <f t="shared" si="4"/>
        <v>0</v>
      </c>
      <c r="K39" s="217">
        <f t="shared" si="5"/>
        <v>0</v>
      </c>
      <c r="L39" s="28"/>
      <c r="M39" s="220">
        <f t="shared" si="6"/>
        <v>0</v>
      </c>
      <c r="N39" s="105" t="str">
        <f t="shared" si="3"/>
        <v/>
      </c>
    </row>
    <row r="40" spans="1:14" ht="13.8" x14ac:dyDescent="0.25">
      <c r="A40" s="33">
        <v>34</v>
      </c>
      <c r="B40" s="160"/>
      <c r="C40" s="200"/>
      <c r="D40" s="190"/>
      <c r="E40" s="200"/>
      <c r="F40" s="205"/>
      <c r="G40" s="208">
        <f>IFERROR(IF(D40="VSNU",INDEX(Tabel_VSNU,MATCH($F40,hulpsheetNFUenVSNU!$A$11:$A$107,0),MATCH($E40,hulpsheetNFUenVSNU!$A$11:$F$11,0)),IF(D40="NFU",INDEX(Tabel_NFU,MATCH($F40,hulpsheetNFUenVSNU!$H$11:$H$107,0),MATCH($E40,hulpsheetNFUenVSNU!$H$11:$N$11,0)),IF(D40="Other",0,0))),0)</f>
        <v>0</v>
      </c>
      <c r="H40" s="211"/>
      <c r="I40" s="266">
        <v>0</v>
      </c>
      <c r="J40" s="214">
        <f t="shared" si="4"/>
        <v>0</v>
      </c>
      <c r="K40" s="217">
        <f t="shared" si="5"/>
        <v>0</v>
      </c>
      <c r="L40" s="28"/>
      <c r="M40" s="220">
        <f t="shared" si="6"/>
        <v>0</v>
      </c>
      <c r="N40" s="105" t="str">
        <f t="shared" si="3"/>
        <v/>
      </c>
    </row>
    <row r="41" spans="1:14" ht="13.8" x14ac:dyDescent="0.25">
      <c r="A41" s="33">
        <v>35</v>
      </c>
      <c r="B41" s="160"/>
      <c r="C41" s="200"/>
      <c r="D41" s="190"/>
      <c r="E41" s="200"/>
      <c r="F41" s="205"/>
      <c r="G41" s="208">
        <f>IFERROR(IF(D41="VSNU",INDEX(Tabel_VSNU,MATCH($F41,hulpsheetNFUenVSNU!$A$11:$A$107,0),MATCH($E41,hulpsheetNFUenVSNU!$A$11:$F$11,0)),IF(D41="NFU",INDEX(Tabel_NFU,MATCH($F41,hulpsheetNFUenVSNU!$H$11:$H$107,0),MATCH($E41,hulpsheetNFUenVSNU!$H$11:$N$11,0)),IF(D41="Other",0,0))),0)</f>
        <v>0</v>
      </c>
      <c r="H41" s="211"/>
      <c r="I41" s="266">
        <v>0</v>
      </c>
      <c r="J41" s="214">
        <f t="shared" si="4"/>
        <v>0</v>
      </c>
      <c r="K41" s="217">
        <f t="shared" si="5"/>
        <v>0</v>
      </c>
      <c r="L41" s="28"/>
      <c r="M41" s="220">
        <f t="shared" si="6"/>
        <v>0</v>
      </c>
      <c r="N41" s="105" t="str">
        <f t="shared" si="3"/>
        <v/>
      </c>
    </row>
    <row r="42" spans="1:14" ht="13.8" x14ac:dyDescent="0.25">
      <c r="A42" s="33">
        <v>36</v>
      </c>
      <c r="B42" s="160"/>
      <c r="C42" s="200"/>
      <c r="D42" s="190"/>
      <c r="E42" s="200"/>
      <c r="F42" s="205"/>
      <c r="G42" s="208">
        <f>IFERROR(IF(D42="VSNU",INDEX(Tabel_VSNU,MATCH($F42,hulpsheetNFUenVSNU!$A$11:$A$107,0),MATCH($E42,hulpsheetNFUenVSNU!$A$11:$F$11,0)),IF(D42="NFU",INDEX(Tabel_NFU,MATCH($F42,hulpsheetNFUenVSNU!$H$11:$H$107,0),MATCH($E42,hulpsheetNFUenVSNU!$H$11:$N$11,0)),IF(D42="Other",0,0))),0)</f>
        <v>0</v>
      </c>
      <c r="H42" s="211"/>
      <c r="I42" s="266">
        <v>0</v>
      </c>
      <c r="J42" s="214">
        <f t="shared" si="4"/>
        <v>0</v>
      </c>
      <c r="K42" s="217">
        <f t="shared" si="5"/>
        <v>0</v>
      </c>
      <c r="L42" s="28"/>
      <c r="M42" s="220">
        <f t="shared" si="6"/>
        <v>0</v>
      </c>
      <c r="N42" s="105" t="str">
        <f t="shared" si="3"/>
        <v/>
      </c>
    </row>
    <row r="43" spans="1:14" ht="13.8" x14ac:dyDescent="0.25">
      <c r="A43" s="33">
        <v>37</v>
      </c>
      <c r="B43" s="160"/>
      <c r="C43" s="200"/>
      <c r="D43" s="190"/>
      <c r="E43" s="200"/>
      <c r="F43" s="205"/>
      <c r="G43" s="208">
        <f>IFERROR(IF(D43="VSNU",INDEX(Tabel_VSNU,MATCH($F43,hulpsheetNFUenVSNU!$A$11:$A$107,0),MATCH($E43,hulpsheetNFUenVSNU!$A$11:$F$11,0)),IF(D43="NFU",INDEX(Tabel_NFU,MATCH($F43,hulpsheetNFUenVSNU!$H$11:$H$107,0),MATCH($E43,hulpsheetNFUenVSNU!$H$11:$N$11,0)),IF(D43="Other",0,0))),0)</f>
        <v>0</v>
      </c>
      <c r="H43" s="211"/>
      <c r="I43" s="266">
        <v>0</v>
      </c>
      <c r="J43" s="214">
        <f t="shared" si="4"/>
        <v>0</v>
      </c>
      <c r="K43" s="217">
        <f t="shared" si="1"/>
        <v>0</v>
      </c>
      <c r="L43" s="28"/>
      <c r="M43" s="220">
        <f t="shared" si="6"/>
        <v>0</v>
      </c>
      <c r="N43" s="105" t="str">
        <f t="shared" si="3"/>
        <v/>
      </c>
    </row>
    <row r="44" spans="1:14" ht="13.8" x14ac:dyDescent="0.25">
      <c r="A44" s="33">
        <v>38</v>
      </c>
      <c r="B44" s="160"/>
      <c r="C44" s="200"/>
      <c r="D44" s="190"/>
      <c r="E44" s="200"/>
      <c r="F44" s="205"/>
      <c r="G44" s="208">
        <f>IFERROR(IF(D44="VSNU",INDEX(Tabel_VSNU,MATCH($F44,hulpsheetNFUenVSNU!$A$11:$A$107,0),MATCH($E44,hulpsheetNFUenVSNU!$A$11:$F$11,0)),IF(D44="NFU",INDEX(Tabel_NFU,MATCH($F44,hulpsheetNFUenVSNU!$H$11:$H$107,0),MATCH($E44,hulpsheetNFUenVSNU!$H$11:$N$11,0)),IF(D44="Other",0,0))),0)</f>
        <v>0</v>
      </c>
      <c r="H44" s="211"/>
      <c r="I44" s="266">
        <v>0</v>
      </c>
      <c r="J44" s="214">
        <f t="shared" si="0"/>
        <v>0</v>
      </c>
      <c r="K44" s="217">
        <f t="shared" si="1"/>
        <v>0</v>
      </c>
      <c r="L44" s="28"/>
      <c r="M44" s="220">
        <f t="shared" si="2"/>
        <v>0</v>
      </c>
      <c r="N44" s="105" t="str">
        <f t="shared" si="3"/>
        <v/>
      </c>
    </row>
    <row r="45" spans="1:14" ht="13.8" x14ac:dyDescent="0.25">
      <c r="A45" s="33">
        <v>39</v>
      </c>
      <c r="B45" s="160"/>
      <c r="C45" s="200"/>
      <c r="D45" s="190"/>
      <c r="E45" s="200"/>
      <c r="F45" s="205"/>
      <c r="G45" s="208">
        <f>IFERROR(IF(D45="VSNU",INDEX(Tabel_VSNU,MATCH($F45,hulpsheetNFUenVSNU!$A$11:$A$107,0),MATCH($E45,hulpsheetNFUenVSNU!$A$11:$F$11,0)),IF(D45="NFU",INDEX(Tabel_NFU,MATCH($F45,hulpsheetNFUenVSNU!$H$11:$H$107,0),MATCH($E45,hulpsheetNFUenVSNU!$H$11:$N$11,0)),IF(D45="Other",0,0))),0)</f>
        <v>0</v>
      </c>
      <c r="H45" s="211"/>
      <c r="I45" s="266">
        <v>0</v>
      </c>
      <c r="J45" s="214">
        <f t="shared" si="0"/>
        <v>0</v>
      </c>
      <c r="K45" s="217">
        <f t="shared" si="1"/>
        <v>0</v>
      </c>
      <c r="L45" s="28"/>
      <c r="M45" s="220">
        <f t="shared" si="2"/>
        <v>0</v>
      </c>
      <c r="N45" s="105" t="str">
        <f t="shared" si="3"/>
        <v/>
      </c>
    </row>
    <row r="46" spans="1:14" ht="14.4" thickBot="1" x14ac:dyDescent="0.3">
      <c r="A46" s="33">
        <v>40</v>
      </c>
      <c r="B46" s="202"/>
      <c r="C46" s="201"/>
      <c r="D46" s="191"/>
      <c r="E46" s="201"/>
      <c r="F46" s="206"/>
      <c r="G46" s="209">
        <f>IFERROR(IF(D46="VSNU",INDEX(Tabel_VSNU,MATCH($F46,hulpsheetNFUenVSNU!$A$11:$A$107,0),MATCH($E46,hulpsheetNFUenVSNU!$A$11:$F$11,0)),IF(D46="NFU",INDEX(Tabel_NFU,MATCH($F46,hulpsheetNFUenVSNU!$H$11:$H$107,0),MATCH($E46,hulpsheetNFUenVSNU!$H$11:$N$11,0)),IF(D46="Other",0,0))),0)</f>
        <v>0</v>
      </c>
      <c r="H46" s="212"/>
      <c r="I46" s="267">
        <v>0</v>
      </c>
      <c r="J46" s="215">
        <f t="shared" si="0"/>
        <v>0</v>
      </c>
      <c r="K46" s="218">
        <f t="shared" si="1"/>
        <v>0</v>
      </c>
      <c r="L46" s="92"/>
      <c r="M46" s="221">
        <f t="shared" si="2"/>
        <v>0</v>
      </c>
      <c r="N46" s="105" t="str">
        <f t="shared" si="3"/>
        <v/>
      </c>
    </row>
    <row r="47" spans="1:14" s="7" customFormat="1" ht="14.4" thickBot="1" x14ac:dyDescent="0.3">
      <c r="M47" s="91">
        <f>SUM(M7:M46)</f>
        <v>0</v>
      </c>
      <c r="N47" s="105"/>
    </row>
    <row r="48" spans="1:14" ht="13.8" x14ac:dyDescent="0.25">
      <c r="A48" s="4"/>
      <c r="B48" s="4"/>
      <c r="C48" s="4"/>
      <c r="D48" s="4"/>
      <c r="E48" s="4"/>
      <c r="F48" s="4"/>
      <c r="G48" s="4"/>
      <c r="H48" s="4"/>
      <c r="I48" s="4"/>
      <c r="J48" s="4"/>
      <c r="K48" s="4"/>
      <c r="L48" s="4"/>
      <c r="M48" s="4"/>
      <c r="N48" s="4"/>
    </row>
    <row r="49" spans="1:14" ht="13.8" x14ac:dyDescent="0.25">
      <c r="A49" s="6" t="s">
        <v>50</v>
      </c>
      <c r="B49" s="6"/>
      <c r="C49" s="8"/>
      <c r="D49" s="8"/>
      <c r="E49" s="8"/>
      <c r="F49" s="7"/>
      <c r="G49" s="7"/>
      <c r="H49" s="7"/>
      <c r="I49" s="7"/>
      <c r="J49" s="4"/>
      <c r="K49" s="4"/>
      <c r="L49" s="4"/>
      <c r="M49" s="4"/>
      <c r="N49" s="4"/>
    </row>
    <row r="50" spans="1:14" ht="13.8" x14ac:dyDescent="0.25">
      <c r="A50" s="9" t="s">
        <v>24</v>
      </c>
      <c r="B50" s="9"/>
      <c r="C50" s="8"/>
      <c r="D50" s="8"/>
      <c r="E50" s="8"/>
      <c r="F50" s="7"/>
      <c r="G50" s="7"/>
      <c r="H50" s="7"/>
      <c r="I50" s="7"/>
      <c r="J50" s="4"/>
      <c r="K50" s="4"/>
      <c r="L50" s="4"/>
      <c r="M50" s="4" t="s">
        <v>41</v>
      </c>
      <c r="N50" s="4"/>
    </row>
    <row r="51" spans="1:14" ht="14.4" thickBot="1" x14ac:dyDescent="0.3">
      <c r="A51" s="537"/>
      <c r="B51" s="537"/>
      <c r="C51" s="537"/>
      <c r="D51" s="537"/>
      <c r="E51" s="537"/>
      <c r="F51" s="537"/>
      <c r="G51" s="537"/>
      <c r="H51" s="537"/>
      <c r="I51" s="537"/>
      <c r="J51" s="537"/>
      <c r="K51" s="537"/>
      <c r="L51" s="537"/>
      <c r="M51" s="537"/>
      <c r="N51" s="4"/>
    </row>
    <row r="52" spans="1:14" ht="27" thickBot="1" x14ac:dyDescent="0.3">
      <c r="A52" s="136" t="s">
        <v>0</v>
      </c>
      <c r="B52" s="189" t="s">
        <v>13</v>
      </c>
      <c r="C52" s="136" t="s">
        <v>79</v>
      </c>
      <c r="D52" s="582" t="s">
        <v>80</v>
      </c>
      <c r="E52" s="582"/>
      <c r="F52" s="583"/>
      <c r="G52" s="194" t="s">
        <v>36</v>
      </c>
      <c r="H52" s="53" t="s">
        <v>37</v>
      </c>
      <c r="I52" s="138"/>
      <c r="J52" s="138"/>
      <c r="K52" s="139"/>
      <c r="L52" s="139"/>
      <c r="M52" s="154" t="s">
        <v>51</v>
      </c>
      <c r="N52" s="105"/>
    </row>
    <row r="53" spans="1:14" ht="13.8" x14ac:dyDescent="0.25">
      <c r="A53" s="32">
        <v>1</v>
      </c>
      <c r="B53" s="160"/>
      <c r="C53" s="200"/>
      <c r="D53" s="540"/>
      <c r="E53" s="540"/>
      <c r="F53" s="541"/>
      <c r="G53" s="195"/>
      <c r="H53" s="289"/>
      <c r="I53" s="57"/>
      <c r="J53" s="57"/>
      <c r="K53" s="58"/>
      <c r="L53" s="58"/>
      <c r="M53" s="155">
        <f>G53*H53</f>
        <v>0</v>
      </c>
      <c r="N53" s="105" t="str">
        <f>IF(AND(B53="",M53&lt;&gt;0),"Organisatie invullen","")</f>
        <v/>
      </c>
    </row>
    <row r="54" spans="1:14" ht="13.8" x14ac:dyDescent="0.25">
      <c r="A54" s="33">
        <v>2</v>
      </c>
      <c r="B54" s="160"/>
      <c r="C54" s="200"/>
      <c r="D54" s="529"/>
      <c r="E54" s="529"/>
      <c r="F54" s="530"/>
      <c r="G54" s="195"/>
      <c r="H54" s="266"/>
      <c r="I54" s="57"/>
      <c r="J54" s="57"/>
      <c r="K54" s="58"/>
      <c r="L54" s="58"/>
      <c r="M54" s="156">
        <f>G54*H54</f>
        <v>0</v>
      </c>
      <c r="N54" s="105" t="str">
        <f t="shared" ref="N54:N92" si="7">IF(AND(B54="",M54&lt;&gt;0),"Organisatie invullen","")</f>
        <v/>
      </c>
    </row>
    <row r="55" spans="1:14" ht="13.8" x14ac:dyDescent="0.25">
      <c r="A55" s="33">
        <v>3</v>
      </c>
      <c r="B55" s="160"/>
      <c r="C55" s="200"/>
      <c r="D55" s="529"/>
      <c r="E55" s="529"/>
      <c r="F55" s="530"/>
      <c r="G55" s="195"/>
      <c r="H55" s="266"/>
      <c r="I55" s="57"/>
      <c r="J55" s="57"/>
      <c r="K55" s="58"/>
      <c r="L55" s="58"/>
      <c r="M55" s="156">
        <f t="shared" ref="M55:M92" si="8">G55*H55</f>
        <v>0</v>
      </c>
      <c r="N55" s="105" t="str">
        <f t="shared" si="7"/>
        <v/>
      </c>
    </row>
    <row r="56" spans="1:14" ht="13.8" x14ac:dyDescent="0.25">
      <c r="A56" s="33">
        <v>4</v>
      </c>
      <c r="B56" s="160"/>
      <c r="C56" s="200"/>
      <c r="D56" s="529"/>
      <c r="E56" s="529"/>
      <c r="F56" s="530"/>
      <c r="G56" s="195"/>
      <c r="H56" s="266"/>
      <c r="I56" s="57"/>
      <c r="J56" s="57"/>
      <c r="K56" s="58"/>
      <c r="L56" s="58"/>
      <c r="M56" s="156">
        <f t="shared" si="8"/>
        <v>0</v>
      </c>
      <c r="N56" s="105" t="str">
        <f t="shared" si="7"/>
        <v/>
      </c>
    </row>
    <row r="57" spans="1:14" ht="13.8" x14ac:dyDescent="0.25">
      <c r="A57" s="33">
        <v>5</v>
      </c>
      <c r="B57" s="160"/>
      <c r="C57" s="200"/>
      <c r="D57" s="529"/>
      <c r="E57" s="529"/>
      <c r="F57" s="530"/>
      <c r="G57" s="195"/>
      <c r="H57" s="266"/>
      <c r="I57" s="57"/>
      <c r="J57" s="57"/>
      <c r="K57" s="58"/>
      <c r="L57" s="58"/>
      <c r="M57" s="156">
        <f t="shared" si="8"/>
        <v>0</v>
      </c>
      <c r="N57" s="105" t="str">
        <f t="shared" si="7"/>
        <v/>
      </c>
    </row>
    <row r="58" spans="1:14" ht="13.8" x14ac:dyDescent="0.25">
      <c r="A58" s="33">
        <v>6</v>
      </c>
      <c r="B58" s="160"/>
      <c r="C58" s="200"/>
      <c r="D58" s="529"/>
      <c r="E58" s="529"/>
      <c r="F58" s="530"/>
      <c r="G58" s="195"/>
      <c r="H58" s="266"/>
      <c r="I58" s="57"/>
      <c r="J58" s="57"/>
      <c r="K58" s="58"/>
      <c r="L58" s="58"/>
      <c r="M58" s="156">
        <f t="shared" si="8"/>
        <v>0</v>
      </c>
      <c r="N58" s="105" t="str">
        <f t="shared" si="7"/>
        <v/>
      </c>
    </row>
    <row r="59" spans="1:14" ht="13.8" x14ac:dyDescent="0.25">
      <c r="A59" s="33">
        <v>7</v>
      </c>
      <c r="B59" s="160"/>
      <c r="C59" s="200"/>
      <c r="D59" s="529"/>
      <c r="E59" s="529"/>
      <c r="F59" s="530"/>
      <c r="G59" s="195"/>
      <c r="H59" s="266"/>
      <c r="I59" s="57"/>
      <c r="J59" s="57"/>
      <c r="K59" s="58"/>
      <c r="L59" s="58"/>
      <c r="M59" s="156">
        <f t="shared" si="8"/>
        <v>0</v>
      </c>
      <c r="N59" s="105" t="str">
        <f t="shared" si="7"/>
        <v/>
      </c>
    </row>
    <row r="60" spans="1:14" ht="13.8" x14ac:dyDescent="0.25">
      <c r="A60" s="33">
        <v>8</v>
      </c>
      <c r="B60" s="160"/>
      <c r="C60" s="200"/>
      <c r="D60" s="529"/>
      <c r="E60" s="529"/>
      <c r="F60" s="530"/>
      <c r="G60" s="195"/>
      <c r="H60" s="266"/>
      <c r="I60" s="57"/>
      <c r="J60" s="57"/>
      <c r="K60" s="58"/>
      <c r="L60" s="58"/>
      <c r="M60" s="156">
        <f t="shared" si="8"/>
        <v>0</v>
      </c>
      <c r="N60" s="105" t="str">
        <f t="shared" si="7"/>
        <v/>
      </c>
    </row>
    <row r="61" spans="1:14" ht="13.8" x14ac:dyDescent="0.25">
      <c r="A61" s="33">
        <v>9</v>
      </c>
      <c r="B61" s="160"/>
      <c r="C61" s="200"/>
      <c r="D61" s="529"/>
      <c r="E61" s="529"/>
      <c r="F61" s="530"/>
      <c r="G61" s="195"/>
      <c r="H61" s="266"/>
      <c r="I61" s="57"/>
      <c r="J61" s="57"/>
      <c r="K61" s="58"/>
      <c r="L61" s="58"/>
      <c r="M61" s="156">
        <f t="shared" si="8"/>
        <v>0</v>
      </c>
      <c r="N61" s="105" t="str">
        <f t="shared" si="7"/>
        <v/>
      </c>
    </row>
    <row r="62" spans="1:14" ht="13.8" x14ac:dyDescent="0.25">
      <c r="A62" s="33">
        <v>10</v>
      </c>
      <c r="B62" s="160"/>
      <c r="C62" s="200"/>
      <c r="D62" s="529"/>
      <c r="E62" s="529"/>
      <c r="F62" s="530"/>
      <c r="G62" s="195"/>
      <c r="H62" s="266"/>
      <c r="I62" s="57"/>
      <c r="J62" s="57"/>
      <c r="K62" s="58"/>
      <c r="L62" s="58"/>
      <c r="M62" s="156">
        <f t="shared" si="8"/>
        <v>0</v>
      </c>
      <c r="N62" s="105" t="str">
        <f t="shared" si="7"/>
        <v/>
      </c>
    </row>
    <row r="63" spans="1:14" ht="13.8" x14ac:dyDescent="0.25">
      <c r="A63" s="33">
        <v>11</v>
      </c>
      <c r="B63" s="160"/>
      <c r="C63" s="200"/>
      <c r="D63" s="529"/>
      <c r="E63" s="529"/>
      <c r="F63" s="530"/>
      <c r="G63" s="195"/>
      <c r="H63" s="266"/>
      <c r="I63" s="57"/>
      <c r="J63" s="57"/>
      <c r="K63" s="58"/>
      <c r="L63" s="58"/>
      <c r="M63" s="156">
        <f t="shared" si="8"/>
        <v>0</v>
      </c>
      <c r="N63" s="105" t="str">
        <f t="shared" si="7"/>
        <v/>
      </c>
    </row>
    <row r="64" spans="1:14" ht="13.8" x14ac:dyDescent="0.25">
      <c r="A64" s="33">
        <v>12</v>
      </c>
      <c r="B64" s="160"/>
      <c r="C64" s="200"/>
      <c r="D64" s="529"/>
      <c r="E64" s="529"/>
      <c r="F64" s="530"/>
      <c r="G64" s="195"/>
      <c r="H64" s="266"/>
      <c r="I64" s="57"/>
      <c r="J64" s="57"/>
      <c r="K64" s="58"/>
      <c r="L64" s="58"/>
      <c r="M64" s="156">
        <f t="shared" si="8"/>
        <v>0</v>
      </c>
      <c r="N64" s="105" t="str">
        <f t="shared" si="7"/>
        <v/>
      </c>
    </row>
    <row r="65" spans="1:14" ht="13.8" x14ac:dyDescent="0.25">
      <c r="A65" s="33">
        <v>13</v>
      </c>
      <c r="B65" s="160"/>
      <c r="C65" s="200"/>
      <c r="D65" s="529"/>
      <c r="E65" s="529"/>
      <c r="F65" s="530"/>
      <c r="G65" s="195"/>
      <c r="H65" s="266"/>
      <c r="I65" s="57"/>
      <c r="J65" s="57"/>
      <c r="K65" s="58"/>
      <c r="L65" s="58"/>
      <c r="M65" s="156">
        <f t="shared" si="8"/>
        <v>0</v>
      </c>
      <c r="N65" s="105" t="str">
        <f t="shared" si="7"/>
        <v/>
      </c>
    </row>
    <row r="66" spans="1:14" ht="13.8" x14ac:dyDescent="0.25">
      <c r="A66" s="33">
        <v>14</v>
      </c>
      <c r="B66" s="160"/>
      <c r="C66" s="200"/>
      <c r="D66" s="529"/>
      <c r="E66" s="529"/>
      <c r="F66" s="530"/>
      <c r="G66" s="195"/>
      <c r="H66" s="266"/>
      <c r="I66" s="57"/>
      <c r="J66" s="57"/>
      <c r="K66" s="58"/>
      <c r="L66" s="58"/>
      <c r="M66" s="156">
        <f t="shared" si="8"/>
        <v>0</v>
      </c>
      <c r="N66" s="105" t="str">
        <f t="shared" si="7"/>
        <v/>
      </c>
    </row>
    <row r="67" spans="1:14" ht="13.8" x14ac:dyDescent="0.25">
      <c r="A67" s="33">
        <v>15</v>
      </c>
      <c r="B67" s="160"/>
      <c r="C67" s="200"/>
      <c r="D67" s="529"/>
      <c r="E67" s="529"/>
      <c r="F67" s="530"/>
      <c r="G67" s="195"/>
      <c r="H67" s="266"/>
      <c r="I67" s="57"/>
      <c r="J67" s="57"/>
      <c r="K67" s="58"/>
      <c r="L67" s="58"/>
      <c r="M67" s="156">
        <f t="shared" si="8"/>
        <v>0</v>
      </c>
      <c r="N67" s="105" t="str">
        <f>IF(AND(B67="",M67&lt;&gt;0),"Organisatie invullen","")</f>
        <v/>
      </c>
    </row>
    <row r="68" spans="1:14" ht="13.8" x14ac:dyDescent="0.25">
      <c r="A68" s="33">
        <v>16</v>
      </c>
      <c r="B68" s="160"/>
      <c r="C68" s="200"/>
      <c r="D68" s="529"/>
      <c r="E68" s="529"/>
      <c r="F68" s="530"/>
      <c r="G68" s="195"/>
      <c r="H68" s="266"/>
      <c r="I68" s="57"/>
      <c r="J68" s="57"/>
      <c r="K68" s="58"/>
      <c r="L68" s="58"/>
      <c r="M68" s="156">
        <f t="shared" si="8"/>
        <v>0</v>
      </c>
      <c r="N68" s="105" t="str">
        <f t="shared" si="7"/>
        <v/>
      </c>
    </row>
    <row r="69" spans="1:14" ht="13.8" x14ac:dyDescent="0.25">
      <c r="A69" s="33">
        <v>17</v>
      </c>
      <c r="B69" s="160"/>
      <c r="C69" s="200"/>
      <c r="D69" s="529"/>
      <c r="E69" s="529"/>
      <c r="F69" s="530"/>
      <c r="G69" s="195"/>
      <c r="H69" s="266"/>
      <c r="I69" s="57"/>
      <c r="J69" s="57"/>
      <c r="K69" s="58"/>
      <c r="L69" s="58"/>
      <c r="M69" s="156">
        <f t="shared" si="8"/>
        <v>0</v>
      </c>
      <c r="N69" s="105" t="str">
        <f t="shared" si="7"/>
        <v/>
      </c>
    </row>
    <row r="70" spans="1:14" ht="13.8" x14ac:dyDescent="0.25">
      <c r="A70" s="33">
        <v>18</v>
      </c>
      <c r="B70" s="160"/>
      <c r="C70" s="200"/>
      <c r="D70" s="529"/>
      <c r="E70" s="529"/>
      <c r="F70" s="530"/>
      <c r="G70" s="195"/>
      <c r="H70" s="266"/>
      <c r="I70" s="57"/>
      <c r="J70" s="57"/>
      <c r="K70" s="58"/>
      <c r="L70" s="58"/>
      <c r="M70" s="156">
        <f t="shared" si="8"/>
        <v>0</v>
      </c>
      <c r="N70" s="105" t="str">
        <f t="shared" si="7"/>
        <v/>
      </c>
    </row>
    <row r="71" spans="1:14" ht="13.8" x14ac:dyDescent="0.25">
      <c r="A71" s="33">
        <v>19</v>
      </c>
      <c r="B71" s="160"/>
      <c r="C71" s="200"/>
      <c r="D71" s="529"/>
      <c r="E71" s="529"/>
      <c r="F71" s="530"/>
      <c r="G71" s="195"/>
      <c r="H71" s="266"/>
      <c r="I71" s="57"/>
      <c r="J71" s="57"/>
      <c r="K71" s="58"/>
      <c r="L71" s="58"/>
      <c r="M71" s="156">
        <f t="shared" si="8"/>
        <v>0</v>
      </c>
      <c r="N71" s="105" t="str">
        <f t="shared" si="7"/>
        <v/>
      </c>
    </row>
    <row r="72" spans="1:14" ht="13.8" x14ac:dyDescent="0.25">
      <c r="A72" s="33">
        <v>20</v>
      </c>
      <c r="B72" s="160"/>
      <c r="C72" s="200"/>
      <c r="D72" s="529"/>
      <c r="E72" s="529"/>
      <c r="F72" s="530"/>
      <c r="G72" s="195"/>
      <c r="H72" s="266"/>
      <c r="I72" s="57"/>
      <c r="J72" s="57"/>
      <c r="K72" s="58"/>
      <c r="L72" s="58"/>
      <c r="M72" s="156">
        <f t="shared" si="8"/>
        <v>0</v>
      </c>
      <c r="N72" s="105" t="str">
        <f t="shared" si="7"/>
        <v/>
      </c>
    </row>
    <row r="73" spans="1:14" ht="13.8" x14ac:dyDescent="0.25">
      <c r="A73" s="33">
        <v>21</v>
      </c>
      <c r="B73" s="160"/>
      <c r="C73" s="200"/>
      <c r="D73" s="529"/>
      <c r="E73" s="529"/>
      <c r="F73" s="530"/>
      <c r="G73" s="195"/>
      <c r="H73" s="266"/>
      <c r="I73" s="57"/>
      <c r="J73" s="57"/>
      <c r="K73" s="58"/>
      <c r="L73" s="58"/>
      <c r="M73" s="156">
        <f t="shared" si="8"/>
        <v>0</v>
      </c>
      <c r="N73" s="105" t="str">
        <f t="shared" si="7"/>
        <v/>
      </c>
    </row>
    <row r="74" spans="1:14" ht="13.8" x14ac:dyDescent="0.25">
      <c r="A74" s="33">
        <v>22</v>
      </c>
      <c r="B74" s="160"/>
      <c r="C74" s="200"/>
      <c r="D74" s="529"/>
      <c r="E74" s="529"/>
      <c r="F74" s="530"/>
      <c r="G74" s="195"/>
      <c r="H74" s="266"/>
      <c r="I74" s="57"/>
      <c r="J74" s="57"/>
      <c r="K74" s="58"/>
      <c r="L74" s="58"/>
      <c r="M74" s="156">
        <f t="shared" si="8"/>
        <v>0</v>
      </c>
      <c r="N74" s="105" t="str">
        <f t="shared" si="7"/>
        <v/>
      </c>
    </row>
    <row r="75" spans="1:14" ht="13.8" x14ac:dyDescent="0.25">
      <c r="A75" s="33">
        <v>23</v>
      </c>
      <c r="B75" s="160"/>
      <c r="C75" s="200"/>
      <c r="D75" s="529"/>
      <c r="E75" s="529"/>
      <c r="F75" s="530"/>
      <c r="G75" s="195"/>
      <c r="H75" s="266"/>
      <c r="I75" s="57"/>
      <c r="J75" s="57"/>
      <c r="K75" s="58"/>
      <c r="L75" s="58"/>
      <c r="M75" s="156">
        <f t="shared" si="8"/>
        <v>0</v>
      </c>
      <c r="N75" s="105" t="str">
        <f t="shared" si="7"/>
        <v/>
      </c>
    </row>
    <row r="76" spans="1:14" ht="13.8" x14ac:dyDescent="0.25">
      <c r="A76" s="33">
        <v>24</v>
      </c>
      <c r="B76" s="160"/>
      <c r="C76" s="200"/>
      <c r="D76" s="529"/>
      <c r="E76" s="529"/>
      <c r="F76" s="530"/>
      <c r="G76" s="195"/>
      <c r="H76" s="266"/>
      <c r="I76" s="57"/>
      <c r="J76" s="57"/>
      <c r="K76" s="58"/>
      <c r="L76" s="58"/>
      <c r="M76" s="156">
        <f t="shared" si="8"/>
        <v>0</v>
      </c>
      <c r="N76" s="105" t="str">
        <f t="shared" si="7"/>
        <v/>
      </c>
    </row>
    <row r="77" spans="1:14" ht="13.8" x14ac:dyDescent="0.25">
      <c r="A77" s="33">
        <v>25</v>
      </c>
      <c r="B77" s="160"/>
      <c r="C77" s="200"/>
      <c r="D77" s="529"/>
      <c r="E77" s="529"/>
      <c r="F77" s="530"/>
      <c r="G77" s="195"/>
      <c r="H77" s="266"/>
      <c r="I77" s="57"/>
      <c r="J77" s="57"/>
      <c r="K77" s="58"/>
      <c r="L77" s="58"/>
      <c r="M77" s="156">
        <f t="shared" si="8"/>
        <v>0</v>
      </c>
      <c r="N77" s="105" t="str">
        <f t="shared" si="7"/>
        <v/>
      </c>
    </row>
    <row r="78" spans="1:14" ht="13.8" x14ac:dyDescent="0.25">
      <c r="A78" s="33">
        <v>26</v>
      </c>
      <c r="B78" s="160"/>
      <c r="C78" s="200"/>
      <c r="D78" s="529"/>
      <c r="E78" s="529"/>
      <c r="F78" s="530"/>
      <c r="G78" s="195"/>
      <c r="H78" s="266"/>
      <c r="I78" s="57"/>
      <c r="J78" s="57"/>
      <c r="K78" s="58"/>
      <c r="L78" s="58"/>
      <c r="M78" s="156">
        <f t="shared" si="8"/>
        <v>0</v>
      </c>
      <c r="N78" s="105" t="str">
        <f t="shared" si="7"/>
        <v/>
      </c>
    </row>
    <row r="79" spans="1:14" ht="13.8" x14ac:dyDescent="0.25">
      <c r="A79" s="33">
        <v>27</v>
      </c>
      <c r="B79" s="160"/>
      <c r="C79" s="200"/>
      <c r="D79" s="529"/>
      <c r="E79" s="529"/>
      <c r="F79" s="530"/>
      <c r="G79" s="195"/>
      <c r="H79" s="266"/>
      <c r="I79" s="57"/>
      <c r="J79" s="57"/>
      <c r="K79" s="58"/>
      <c r="L79" s="58"/>
      <c r="M79" s="156">
        <f t="shared" si="8"/>
        <v>0</v>
      </c>
      <c r="N79" s="105" t="str">
        <f t="shared" si="7"/>
        <v/>
      </c>
    </row>
    <row r="80" spans="1:14" ht="13.8" x14ac:dyDescent="0.25">
      <c r="A80" s="33">
        <v>28</v>
      </c>
      <c r="B80" s="160"/>
      <c r="C80" s="200"/>
      <c r="D80" s="529"/>
      <c r="E80" s="529"/>
      <c r="F80" s="530"/>
      <c r="G80" s="195"/>
      <c r="H80" s="266"/>
      <c r="I80" s="57"/>
      <c r="J80" s="57"/>
      <c r="K80" s="58"/>
      <c r="L80" s="58"/>
      <c r="M80" s="156">
        <f t="shared" si="8"/>
        <v>0</v>
      </c>
      <c r="N80" s="105" t="str">
        <f t="shared" si="7"/>
        <v/>
      </c>
    </row>
    <row r="81" spans="1:14" ht="13.8" x14ac:dyDescent="0.25">
      <c r="A81" s="33">
        <v>29</v>
      </c>
      <c r="B81" s="160"/>
      <c r="C81" s="200"/>
      <c r="D81" s="529"/>
      <c r="E81" s="529"/>
      <c r="F81" s="530"/>
      <c r="G81" s="195"/>
      <c r="H81" s="266"/>
      <c r="I81" s="57"/>
      <c r="J81" s="57"/>
      <c r="K81" s="58"/>
      <c r="L81" s="58"/>
      <c r="M81" s="156">
        <f t="shared" si="8"/>
        <v>0</v>
      </c>
      <c r="N81" s="105" t="str">
        <f t="shared" si="7"/>
        <v/>
      </c>
    </row>
    <row r="82" spans="1:14" ht="13.8" x14ac:dyDescent="0.25">
      <c r="A82" s="33">
        <v>30</v>
      </c>
      <c r="B82" s="160"/>
      <c r="C82" s="200"/>
      <c r="D82" s="529"/>
      <c r="E82" s="529"/>
      <c r="F82" s="530"/>
      <c r="G82" s="195"/>
      <c r="H82" s="266"/>
      <c r="I82" s="57"/>
      <c r="J82" s="57"/>
      <c r="K82" s="58"/>
      <c r="L82" s="58"/>
      <c r="M82" s="156">
        <f t="shared" si="8"/>
        <v>0</v>
      </c>
      <c r="N82" s="105" t="str">
        <f t="shared" si="7"/>
        <v/>
      </c>
    </row>
    <row r="83" spans="1:14" ht="13.8" x14ac:dyDescent="0.25">
      <c r="A83" s="33">
        <v>31</v>
      </c>
      <c r="B83" s="160"/>
      <c r="C83" s="200"/>
      <c r="D83" s="529"/>
      <c r="E83" s="529"/>
      <c r="F83" s="530"/>
      <c r="G83" s="195"/>
      <c r="H83" s="266"/>
      <c r="I83" s="57"/>
      <c r="J83" s="57"/>
      <c r="K83" s="58"/>
      <c r="L83" s="58"/>
      <c r="M83" s="156">
        <f t="shared" si="8"/>
        <v>0</v>
      </c>
      <c r="N83" s="105" t="str">
        <f t="shared" si="7"/>
        <v/>
      </c>
    </row>
    <row r="84" spans="1:14" ht="13.8" x14ac:dyDescent="0.25">
      <c r="A84" s="33">
        <v>32</v>
      </c>
      <c r="B84" s="160"/>
      <c r="C84" s="200"/>
      <c r="D84" s="529"/>
      <c r="E84" s="529"/>
      <c r="F84" s="530"/>
      <c r="G84" s="195"/>
      <c r="H84" s="266"/>
      <c r="I84" s="57"/>
      <c r="J84" s="57"/>
      <c r="K84" s="58"/>
      <c r="L84" s="58"/>
      <c r="M84" s="156">
        <f t="shared" si="8"/>
        <v>0</v>
      </c>
      <c r="N84" s="105" t="str">
        <f t="shared" si="7"/>
        <v/>
      </c>
    </row>
    <row r="85" spans="1:14" ht="13.8" x14ac:dyDescent="0.25">
      <c r="A85" s="33">
        <v>33</v>
      </c>
      <c r="B85" s="160"/>
      <c r="C85" s="200"/>
      <c r="D85" s="529"/>
      <c r="E85" s="529"/>
      <c r="F85" s="530"/>
      <c r="G85" s="195"/>
      <c r="H85" s="266"/>
      <c r="I85" s="57"/>
      <c r="J85" s="57"/>
      <c r="K85" s="58"/>
      <c r="L85" s="58"/>
      <c r="M85" s="156">
        <f t="shared" si="8"/>
        <v>0</v>
      </c>
      <c r="N85" s="105" t="str">
        <f t="shared" si="7"/>
        <v/>
      </c>
    </row>
    <row r="86" spans="1:14" ht="13.8" x14ac:dyDescent="0.25">
      <c r="A86" s="33">
        <v>34</v>
      </c>
      <c r="B86" s="160"/>
      <c r="C86" s="200"/>
      <c r="D86" s="529"/>
      <c r="E86" s="529"/>
      <c r="F86" s="530"/>
      <c r="G86" s="195"/>
      <c r="H86" s="266"/>
      <c r="I86" s="57"/>
      <c r="J86" s="57"/>
      <c r="K86" s="58"/>
      <c r="L86" s="58"/>
      <c r="M86" s="156">
        <f t="shared" si="8"/>
        <v>0</v>
      </c>
      <c r="N86" s="105" t="str">
        <f t="shared" si="7"/>
        <v/>
      </c>
    </row>
    <row r="87" spans="1:14" ht="13.8" x14ac:dyDescent="0.25">
      <c r="A87" s="33">
        <v>35</v>
      </c>
      <c r="B87" s="160"/>
      <c r="C87" s="200"/>
      <c r="D87" s="529"/>
      <c r="E87" s="529"/>
      <c r="F87" s="530"/>
      <c r="G87" s="195"/>
      <c r="H87" s="266"/>
      <c r="I87" s="57"/>
      <c r="J87" s="57"/>
      <c r="K87" s="58"/>
      <c r="L87" s="58"/>
      <c r="M87" s="156">
        <f t="shared" si="8"/>
        <v>0</v>
      </c>
      <c r="N87" s="105" t="str">
        <f t="shared" si="7"/>
        <v/>
      </c>
    </row>
    <row r="88" spans="1:14" ht="13.8" x14ac:dyDescent="0.25">
      <c r="A88" s="33">
        <v>36</v>
      </c>
      <c r="B88" s="197"/>
      <c r="C88" s="200"/>
      <c r="D88" s="529"/>
      <c r="E88" s="529"/>
      <c r="F88" s="530"/>
      <c r="G88" s="195"/>
      <c r="H88" s="266"/>
      <c r="I88" s="57"/>
      <c r="J88" s="57"/>
      <c r="K88" s="57"/>
      <c r="L88" s="153"/>
      <c r="M88" s="156">
        <f t="shared" si="8"/>
        <v>0</v>
      </c>
      <c r="N88" s="105" t="str">
        <f t="shared" si="7"/>
        <v/>
      </c>
    </row>
    <row r="89" spans="1:14" ht="13.8" x14ac:dyDescent="0.25">
      <c r="A89" s="33">
        <v>37</v>
      </c>
      <c r="B89" s="197"/>
      <c r="C89" s="200"/>
      <c r="D89" s="529"/>
      <c r="E89" s="529"/>
      <c r="F89" s="530"/>
      <c r="G89" s="195"/>
      <c r="H89" s="266"/>
      <c r="I89" s="57"/>
      <c r="J89" s="57"/>
      <c r="K89" s="57"/>
      <c r="L89" s="153"/>
      <c r="M89" s="156">
        <f t="shared" si="8"/>
        <v>0</v>
      </c>
      <c r="N89" s="105" t="str">
        <f t="shared" si="7"/>
        <v/>
      </c>
    </row>
    <row r="90" spans="1:14" ht="13.8" x14ac:dyDescent="0.25">
      <c r="A90" s="33">
        <v>38</v>
      </c>
      <c r="B90" s="197"/>
      <c r="C90" s="200"/>
      <c r="D90" s="529"/>
      <c r="E90" s="529"/>
      <c r="F90" s="530"/>
      <c r="G90" s="195"/>
      <c r="H90" s="266"/>
      <c r="I90" s="57"/>
      <c r="J90" s="57"/>
      <c r="K90" s="57"/>
      <c r="L90" s="153"/>
      <c r="M90" s="156">
        <f t="shared" si="8"/>
        <v>0</v>
      </c>
      <c r="N90" s="105" t="str">
        <f t="shared" si="7"/>
        <v/>
      </c>
    </row>
    <row r="91" spans="1:14" ht="13.8" x14ac:dyDescent="0.25">
      <c r="A91" s="33">
        <v>39</v>
      </c>
      <c r="B91" s="197"/>
      <c r="C91" s="200"/>
      <c r="D91" s="529"/>
      <c r="E91" s="529"/>
      <c r="F91" s="530"/>
      <c r="G91" s="195"/>
      <c r="H91" s="266"/>
      <c r="I91" s="57"/>
      <c r="J91" s="57"/>
      <c r="K91" s="57"/>
      <c r="L91" s="153"/>
      <c r="M91" s="156">
        <f t="shared" si="8"/>
        <v>0</v>
      </c>
      <c r="N91" s="105" t="str">
        <f t="shared" si="7"/>
        <v/>
      </c>
    </row>
    <row r="92" spans="1:14" ht="14.4" thickBot="1" x14ac:dyDescent="0.3">
      <c r="A92" s="33">
        <v>40</v>
      </c>
      <c r="B92" s="198"/>
      <c r="C92" s="201"/>
      <c r="D92" s="531"/>
      <c r="E92" s="531"/>
      <c r="F92" s="532"/>
      <c r="G92" s="198"/>
      <c r="H92" s="267"/>
      <c r="I92" s="59"/>
      <c r="J92" s="59"/>
      <c r="K92" s="60"/>
      <c r="L92" s="60"/>
      <c r="M92" s="157">
        <f t="shared" si="8"/>
        <v>0</v>
      </c>
      <c r="N92" s="105" t="str">
        <f t="shared" si="7"/>
        <v/>
      </c>
    </row>
    <row r="93" spans="1:14" ht="13.2" customHeight="1" thickBot="1" x14ac:dyDescent="0.3">
      <c r="A93" s="10"/>
      <c r="B93" s="10"/>
      <c r="C93" s="10"/>
      <c r="D93" s="10"/>
      <c r="E93" s="10"/>
      <c r="F93" s="10"/>
      <c r="G93" s="10"/>
      <c r="H93" s="10"/>
      <c r="I93" s="4"/>
      <c r="J93" s="10"/>
      <c r="K93" s="10"/>
      <c r="L93" s="10"/>
      <c r="M93" s="31">
        <f>SUM(M53:M92)</f>
        <v>0</v>
      </c>
      <c r="N93" s="105"/>
    </row>
    <row r="94" spans="1:14" ht="13.2" customHeight="1" x14ac:dyDescent="0.25">
      <c r="A94" s="10"/>
      <c r="B94" s="10"/>
      <c r="C94" s="10"/>
      <c r="D94" s="10"/>
      <c r="E94" s="10"/>
      <c r="F94" s="10"/>
      <c r="G94" s="10"/>
      <c r="H94" s="10"/>
      <c r="I94" s="4"/>
      <c r="J94" s="10"/>
      <c r="K94" s="10"/>
      <c r="L94" s="10"/>
      <c r="M94" s="10"/>
      <c r="N94" s="4"/>
    </row>
    <row r="95" spans="1:14" ht="13.2" customHeight="1" x14ac:dyDescent="0.25">
      <c r="A95" s="10"/>
      <c r="B95" s="10"/>
      <c r="C95" s="10"/>
      <c r="D95" s="10"/>
      <c r="E95" s="10"/>
      <c r="F95" s="10"/>
      <c r="G95" s="10"/>
      <c r="H95" s="10"/>
      <c r="I95" s="4"/>
      <c r="J95" s="10"/>
      <c r="K95" s="10"/>
      <c r="L95" s="10"/>
      <c r="M95" s="10"/>
      <c r="N95" s="4"/>
    </row>
    <row r="96" spans="1:14" ht="13.2" customHeight="1" x14ac:dyDescent="0.25">
      <c r="A96" s="10" t="s">
        <v>56</v>
      </c>
      <c r="B96" s="10"/>
      <c r="C96" s="10"/>
      <c r="D96" s="10"/>
      <c r="E96" s="10"/>
      <c r="F96" s="10"/>
      <c r="G96" s="10"/>
      <c r="H96" s="10"/>
      <c r="I96" s="4"/>
      <c r="J96" s="10"/>
      <c r="K96" s="10"/>
      <c r="L96" s="10"/>
      <c r="M96" s="10"/>
      <c r="N96" s="4"/>
    </row>
    <row r="97" spans="1:14" ht="13.2" customHeight="1" thickBot="1" x14ac:dyDescent="0.3">
      <c r="A97" s="10"/>
      <c r="B97" s="10"/>
      <c r="C97" s="10"/>
      <c r="D97" s="10"/>
      <c r="E97" s="10"/>
      <c r="F97" s="10"/>
      <c r="G97" s="10"/>
      <c r="H97" s="10"/>
      <c r="I97" s="10"/>
      <c r="J97" s="10"/>
      <c r="K97" s="10"/>
      <c r="L97" s="10"/>
      <c r="M97" s="10"/>
      <c r="N97" s="4"/>
    </row>
    <row r="98" spans="1:14" ht="31.2" customHeight="1" thickBot="1" x14ac:dyDescent="0.3">
      <c r="A98" s="140" t="s">
        <v>0</v>
      </c>
      <c r="B98" s="568" t="s">
        <v>13</v>
      </c>
      <c r="C98" s="569"/>
      <c r="D98" s="569"/>
      <c r="E98" s="570"/>
      <c r="F98" s="141"/>
      <c r="G98" s="139"/>
      <c r="H98" s="139"/>
      <c r="I98" s="139"/>
      <c r="J98" s="139"/>
      <c r="K98" s="139"/>
      <c r="L98" s="142"/>
      <c r="M98" s="53" t="s">
        <v>53</v>
      </c>
      <c r="N98" s="105"/>
    </row>
    <row r="99" spans="1:14" ht="13.2" customHeight="1" x14ac:dyDescent="0.25">
      <c r="A99" s="33">
        <v>1</v>
      </c>
      <c r="B99" s="558" t="str">
        <f>Aanvrager!$B9</f>
        <v>[ vul deelnemende organisatie 1 in ]</v>
      </c>
      <c r="C99" s="559"/>
      <c r="D99" s="559"/>
      <c r="E99" s="560"/>
      <c r="F99" s="61"/>
      <c r="G99" s="58"/>
      <c r="H99" s="58"/>
      <c r="I99" s="58"/>
      <c r="J99" s="58"/>
      <c r="K99" s="58"/>
      <c r="L99" s="52"/>
      <c r="M99" s="54">
        <f t="shared" ref="M99:M127" si="9">SUMIFS($M$7:$M$46,$B$7:$B$46,B99)+SUMIFS($M$53:$M$92,$B$53:$B$92,B99)</f>
        <v>0</v>
      </c>
      <c r="N99" s="105"/>
    </row>
    <row r="100" spans="1:14" ht="13.2" customHeight="1" x14ac:dyDescent="0.25">
      <c r="A100" s="33">
        <v>2</v>
      </c>
      <c r="B100" s="558" t="str">
        <f>Aanvrager!$B10</f>
        <v>[ vul deelnemende organisatie 2 in ]</v>
      </c>
      <c r="C100" s="559"/>
      <c r="D100" s="559"/>
      <c r="E100" s="560"/>
      <c r="F100" s="61"/>
      <c r="G100" s="58"/>
      <c r="H100" s="58"/>
      <c r="I100" s="58"/>
      <c r="J100" s="58"/>
      <c r="K100" s="58"/>
      <c r="L100" s="52"/>
      <c r="M100" s="54">
        <f t="shared" si="9"/>
        <v>0</v>
      </c>
      <c r="N100" s="105"/>
    </row>
    <row r="101" spans="1:14" ht="13.2" customHeight="1" x14ac:dyDescent="0.25">
      <c r="A101" s="33">
        <v>3</v>
      </c>
      <c r="B101" s="558" t="str">
        <f>Aanvrager!$B11</f>
        <v>[ vul deelnemende organisatie 3 in ]</v>
      </c>
      <c r="C101" s="559"/>
      <c r="D101" s="559"/>
      <c r="E101" s="560"/>
      <c r="F101" s="61"/>
      <c r="G101" s="58"/>
      <c r="H101" s="58"/>
      <c r="I101" s="58"/>
      <c r="J101" s="58"/>
      <c r="K101" s="58"/>
      <c r="L101" s="52"/>
      <c r="M101" s="54">
        <f t="shared" si="9"/>
        <v>0</v>
      </c>
      <c r="N101" s="105"/>
    </row>
    <row r="102" spans="1:14" ht="13.2" customHeight="1" x14ac:dyDescent="0.25">
      <c r="A102" s="33">
        <v>4</v>
      </c>
      <c r="B102" s="558" t="str">
        <f>Aanvrager!$B12</f>
        <v>[ vul deelnemende organisatie 4 in ]</v>
      </c>
      <c r="C102" s="559"/>
      <c r="D102" s="559"/>
      <c r="E102" s="560"/>
      <c r="F102" s="61"/>
      <c r="G102" s="58"/>
      <c r="H102" s="58"/>
      <c r="I102" s="58"/>
      <c r="J102" s="58"/>
      <c r="K102" s="58"/>
      <c r="L102" s="52"/>
      <c r="M102" s="54">
        <f t="shared" si="9"/>
        <v>0</v>
      </c>
      <c r="N102" s="105"/>
    </row>
    <row r="103" spans="1:14" ht="13.2" customHeight="1" x14ac:dyDescent="0.25">
      <c r="A103" s="33">
        <v>5</v>
      </c>
      <c r="B103" s="558" t="str">
        <f>Aanvrager!$B13</f>
        <v>[ vul deelnemende organisatie 5 in ]</v>
      </c>
      <c r="C103" s="559"/>
      <c r="D103" s="559"/>
      <c r="E103" s="560"/>
      <c r="F103" s="61"/>
      <c r="G103" s="58"/>
      <c r="H103" s="58"/>
      <c r="I103" s="58"/>
      <c r="J103" s="58"/>
      <c r="K103" s="58"/>
      <c r="L103" s="52"/>
      <c r="M103" s="54">
        <f t="shared" si="9"/>
        <v>0</v>
      </c>
      <c r="N103" s="105"/>
    </row>
    <row r="104" spans="1:14" ht="13.2" customHeight="1" x14ac:dyDescent="0.25">
      <c r="A104" s="33">
        <v>6</v>
      </c>
      <c r="B104" s="558" t="str">
        <f>Aanvrager!$B14</f>
        <v>[ vul deelnemende organisatie 6 in ]</v>
      </c>
      <c r="C104" s="559"/>
      <c r="D104" s="559"/>
      <c r="E104" s="560"/>
      <c r="F104" s="61"/>
      <c r="G104" s="58"/>
      <c r="H104" s="58"/>
      <c r="I104" s="58"/>
      <c r="J104" s="58"/>
      <c r="K104" s="58"/>
      <c r="L104" s="52"/>
      <c r="M104" s="54">
        <f t="shared" si="9"/>
        <v>0</v>
      </c>
      <c r="N104" s="105"/>
    </row>
    <row r="105" spans="1:14" ht="13.2" customHeight="1" x14ac:dyDescent="0.25">
      <c r="A105" s="33">
        <v>7</v>
      </c>
      <c r="B105" s="558" t="str">
        <f>Aanvrager!$B15</f>
        <v>[ vul deelnemende organisatie 7 in ]</v>
      </c>
      <c r="C105" s="559"/>
      <c r="D105" s="559"/>
      <c r="E105" s="560"/>
      <c r="F105" s="61"/>
      <c r="G105" s="58"/>
      <c r="H105" s="58"/>
      <c r="I105" s="58"/>
      <c r="J105" s="58"/>
      <c r="K105" s="58"/>
      <c r="L105" s="52"/>
      <c r="M105" s="54">
        <f t="shared" si="9"/>
        <v>0</v>
      </c>
      <c r="N105" s="105"/>
    </row>
    <row r="106" spans="1:14" ht="13.2" customHeight="1" x14ac:dyDescent="0.25">
      <c r="A106" s="33">
        <v>8</v>
      </c>
      <c r="B106" s="558" t="str">
        <f>Aanvrager!$B16</f>
        <v>[ vul deelnemende organisatie 8 in ]</v>
      </c>
      <c r="C106" s="559"/>
      <c r="D106" s="559"/>
      <c r="E106" s="560"/>
      <c r="F106" s="61"/>
      <c r="G106" s="58"/>
      <c r="H106" s="58"/>
      <c r="I106" s="58"/>
      <c r="J106" s="58"/>
      <c r="K106" s="58"/>
      <c r="L106" s="52"/>
      <c r="M106" s="54">
        <f t="shared" si="9"/>
        <v>0</v>
      </c>
      <c r="N106" s="105"/>
    </row>
    <row r="107" spans="1:14" ht="13.2" customHeight="1" x14ac:dyDescent="0.25">
      <c r="A107" s="33">
        <v>9</v>
      </c>
      <c r="B107" s="558" t="str">
        <f>Aanvrager!$B17</f>
        <v>[ vul deelnemende organisatie 9 in ]</v>
      </c>
      <c r="C107" s="559"/>
      <c r="D107" s="559"/>
      <c r="E107" s="560"/>
      <c r="F107" s="61"/>
      <c r="G107" s="58"/>
      <c r="H107" s="58"/>
      <c r="I107" s="58"/>
      <c r="J107" s="58"/>
      <c r="K107" s="58"/>
      <c r="L107" s="52"/>
      <c r="M107" s="54">
        <f t="shared" si="9"/>
        <v>0</v>
      </c>
      <c r="N107" s="105"/>
    </row>
    <row r="108" spans="1:14" ht="13.2" customHeight="1" x14ac:dyDescent="0.25">
      <c r="A108" s="33">
        <v>10</v>
      </c>
      <c r="B108" s="558" t="str">
        <f>Aanvrager!$B18</f>
        <v>[ vul deelnemende organisatie 10 in ]</v>
      </c>
      <c r="C108" s="559"/>
      <c r="D108" s="559"/>
      <c r="E108" s="560"/>
      <c r="F108" s="61"/>
      <c r="G108" s="58"/>
      <c r="H108" s="58"/>
      <c r="I108" s="58"/>
      <c r="J108" s="58"/>
      <c r="K108" s="58"/>
      <c r="L108" s="52"/>
      <c r="M108" s="54">
        <f t="shared" si="9"/>
        <v>0</v>
      </c>
      <c r="N108" s="105"/>
    </row>
    <row r="109" spans="1:14" ht="13.2" customHeight="1" x14ac:dyDescent="0.25">
      <c r="A109" s="33">
        <v>11</v>
      </c>
      <c r="B109" s="558" t="str">
        <f>Aanvrager!$B19</f>
        <v>[ vul deelnemende organisatie 11 in ]</v>
      </c>
      <c r="C109" s="559"/>
      <c r="D109" s="559"/>
      <c r="E109" s="560"/>
      <c r="F109" s="61"/>
      <c r="G109" s="58"/>
      <c r="H109" s="58"/>
      <c r="I109" s="58"/>
      <c r="J109" s="58"/>
      <c r="K109" s="58"/>
      <c r="L109" s="52"/>
      <c r="M109" s="54">
        <f t="shared" si="9"/>
        <v>0</v>
      </c>
      <c r="N109" s="105"/>
    </row>
    <row r="110" spans="1:14" ht="13.2" customHeight="1" x14ac:dyDescent="0.25">
      <c r="A110" s="33">
        <v>12</v>
      </c>
      <c r="B110" s="558" t="str">
        <f>Aanvrager!$B20</f>
        <v>[ vul deelnemende organisatie 12 in ]</v>
      </c>
      <c r="C110" s="559"/>
      <c r="D110" s="559"/>
      <c r="E110" s="560"/>
      <c r="F110" s="61"/>
      <c r="G110" s="58"/>
      <c r="H110" s="58"/>
      <c r="I110" s="58"/>
      <c r="J110" s="58"/>
      <c r="K110" s="58"/>
      <c r="L110" s="52"/>
      <c r="M110" s="54">
        <f t="shared" si="9"/>
        <v>0</v>
      </c>
      <c r="N110" s="105"/>
    </row>
    <row r="111" spans="1:14" ht="13.2" customHeight="1" x14ac:dyDescent="0.25">
      <c r="A111" s="33">
        <v>13</v>
      </c>
      <c r="B111" s="558" t="str">
        <f>Aanvrager!$B21</f>
        <v>[ vul deelnemende organisatie 13 in ]</v>
      </c>
      <c r="C111" s="559"/>
      <c r="D111" s="559"/>
      <c r="E111" s="560"/>
      <c r="F111" s="61"/>
      <c r="G111" s="58"/>
      <c r="H111" s="58"/>
      <c r="I111" s="58"/>
      <c r="J111" s="58"/>
      <c r="K111" s="58"/>
      <c r="L111" s="52"/>
      <c r="M111" s="54">
        <f t="shared" si="9"/>
        <v>0</v>
      </c>
      <c r="N111" s="105"/>
    </row>
    <row r="112" spans="1:14" ht="13.2" customHeight="1" x14ac:dyDescent="0.25">
      <c r="A112" s="33">
        <v>14</v>
      </c>
      <c r="B112" s="558" t="str">
        <f>Aanvrager!$B22</f>
        <v>[ vul deelnemende organisatie 14 in ]</v>
      </c>
      <c r="C112" s="559"/>
      <c r="D112" s="559"/>
      <c r="E112" s="560"/>
      <c r="F112" s="61"/>
      <c r="G112" s="58"/>
      <c r="H112" s="58"/>
      <c r="I112" s="58"/>
      <c r="J112" s="58"/>
      <c r="K112" s="58"/>
      <c r="L112" s="52"/>
      <c r="M112" s="54">
        <f t="shared" si="9"/>
        <v>0</v>
      </c>
      <c r="N112" s="105"/>
    </row>
    <row r="113" spans="1:14" ht="13.2" customHeight="1" x14ac:dyDescent="0.25">
      <c r="A113" s="33">
        <v>15</v>
      </c>
      <c r="B113" s="558" t="str">
        <f>Aanvrager!$B23</f>
        <v>[ vul deelnemende organisatie 15 in ]</v>
      </c>
      <c r="C113" s="559"/>
      <c r="D113" s="559"/>
      <c r="E113" s="560"/>
      <c r="F113" s="61"/>
      <c r="G113" s="58"/>
      <c r="H113" s="58"/>
      <c r="I113" s="58"/>
      <c r="J113" s="58"/>
      <c r="K113" s="58"/>
      <c r="L113" s="52"/>
      <c r="M113" s="54">
        <f t="shared" si="9"/>
        <v>0</v>
      </c>
      <c r="N113" s="105"/>
    </row>
    <row r="114" spans="1:14" ht="13.2" customHeight="1" x14ac:dyDescent="0.25">
      <c r="A114" s="33">
        <v>16</v>
      </c>
      <c r="B114" s="558" t="str">
        <f>Aanvrager!$B24</f>
        <v>[ vul deelnemende organisatie 16 in ]</v>
      </c>
      <c r="C114" s="559"/>
      <c r="D114" s="559"/>
      <c r="E114" s="560"/>
      <c r="F114" s="61"/>
      <c r="G114" s="58"/>
      <c r="H114" s="58"/>
      <c r="I114" s="58"/>
      <c r="J114" s="58"/>
      <c r="K114" s="58"/>
      <c r="L114" s="52"/>
      <c r="M114" s="54">
        <f t="shared" si="9"/>
        <v>0</v>
      </c>
      <c r="N114" s="105"/>
    </row>
    <row r="115" spans="1:14" ht="13.2" customHeight="1" x14ac:dyDescent="0.25">
      <c r="A115" s="33">
        <v>17</v>
      </c>
      <c r="B115" s="558" t="str">
        <f>Aanvrager!$B25</f>
        <v>[ vul deelnemende organisatie 17 in ]</v>
      </c>
      <c r="C115" s="559"/>
      <c r="D115" s="559"/>
      <c r="E115" s="560"/>
      <c r="F115" s="61"/>
      <c r="G115" s="58"/>
      <c r="H115" s="58"/>
      <c r="I115" s="58"/>
      <c r="J115" s="58"/>
      <c r="K115" s="58"/>
      <c r="L115" s="52"/>
      <c r="M115" s="54">
        <f>SUMIFS($M$7:$M$46,$B$7:$B$46,B115)+SUMIFS($M$53:$M$92,$B$53:$B$92,B115)</f>
        <v>0</v>
      </c>
      <c r="N115" s="105"/>
    </row>
    <row r="116" spans="1:14" ht="13.2" customHeight="1" x14ac:dyDescent="0.25">
      <c r="A116" s="33">
        <v>18</v>
      </c>
      <c r="B116" s="558" t="str">
        <f>Aanvrager!$B26</f>
        <v>[ vul deelnemende organisatie 18 in ]</v>
      </c>
      <c r="C116" s="559"/>
      <c r="D116" s="559"/>
      <c r="E116" s="560"/>
      <c r="F116" s="61"/>
      <c r="G116" s="58"/>
      <c r="H116" s="58"/>
      <c r="I116" s="58"/>
      <c r="J116" s="58"/>
      <c r="K116" s="58"/>
      <c r="L116" s="52"/>
      <c r="M116" s="54">
        <f t="shared" si="9"/>
        <v>0</v>
      </c>
      <c r="N116" s="105"/>
    </row>
    <row r="117" spans="1:14" ht="13.2" customHeight="1" x14ac:dyDescent="0.25">
      <c r="A117" s="33">
        <v>19</v>
      </c>
      <c r="B117" s="558" t="str">
        <f>Aanvrager!$B27</f>
        <v>[ vul deelnemende organisatie 19 in ]</v>
      </c>
      <c r="C117" s="559"/>
      <c r="D117" s="559"/>
      <c r="E117" s="560"/>
      <c r="F117" s="61"/>
      <c r="G117" s="58"/>
      <c r="H117" s="58"/>
      <c r="I117" s="58"/>
      <c r="J117" s="58"/>
      <c r="K117" s="58"/>
      <c r="L117" s="52"/>
      <c r="M117" s="54">
        <f t="shared" si="9"/>
        <v>0</v>
      </c>
      <c r="N117" s="105"/>
    </row>
    <row r="118" spans="1:14" ht="13.2" customHeight="1" x14ac:dyDescent="0.25">
      <c r="A118" s="33">
        <v>20</v>
      </c>
      <c r="B118" s="558" t="str">
        <f>Aanvrager!$B28</f>
        <v>[ vul deelnemende organisatie 20 in ]</v>
      </c>
      <c r="C118" s="559"/>
      <c r="D118" s="559"/>
      <c r="E118" s="560"/>
      <c r="F118" s="61"/>
      <c r="G118" s="58"/>
      <c r="H118" s="58"/>
      <c r="I118" s="58"/>
      <c r="J118" s="58"/>
      <c r="K118" s="58"/>
      <c r="L118" s="52"/>
      <c r="M118" s="54">
        <f t="shared" si="9"/>
        <v>0</v>
      </c>
      <c r="N118" s="105"/>
    </row>
    <row r="119" spans="1:14" ht="13.2" customHeight="1" x14ac:dyDescent="0.25">
      <c r="A119" s="33">
        <v>21</v>
      </c>
      <c r="B119" s="558" t="str">
        <f>Aanvrager!$B29</f>
        <v>[ vul deelnemende organisatie 21 in ]</v>
      </c>
      <c r="C119" s="559"/>
      <c r="D119" s="559"/>
      <c r="E119" s="560"/>
      <c r="F119" s="61"/>
      <c r="G119" s="58"/>
      <c r="H119" s="58"/>
      <c r="I119" s="58"/>
      <c r="J119" s="58"/>
      <c r="K119" s="58"/>
      <c r="L119" s="52"/>
      <c r="M119" s="54">
        <f t="shared" si="9"/>
        <v>0</v>
      </c>
      <c r="N119" s="105"/>
    </row>
    <row r="120" spans="1:14" ht="13.2" customHeight="1" x14ac:dyDescent="0.25">
      <c r="A120" s="33">
        <v>22</v>
      </c>
      <c r="B120" s="558" t="str">
        <f>Aanvrager!$B30</f>
        <v>[ vul deelnemende organisatie 22 in ]</v>
      </c>
      <c r="C120" s="559"/>
      <c r="D120" s="559"/>
      <c r="E120" s="560"/>
      <c r="F120" s="61"/>
      <c r="G120" s="58"/>
      <c r="H120" s="58"/>
      <c r="I120" s="58"/>
      <c r="J120" s="58"/>
      <c r="K120" s="58"/>
      <c r="L120" s="52"/>
      <c r="M120" s="54">
        <f t="shared" si="9"/>
        <v>0</v>
      </c>
      <c r="N120" s="105"/>
    </row>
    <row r="121" spans="1:14" ht="13.2" customHeight="1" x14ac:dyDescent="0.25">
      <c r="A121" s="33">
        <v>23</v>
      </c>
      <c r="B121" s="558" t="str">
        <f>Aanvrager!$B31</f>
        <v>[ vul deelnemende organisatie 23 in ]</v>
      </c>
      <c r="C121" s="559"/>
      <c r="D121" s="559"/>
      <c r="E121" s="560"/>
      <c r="F121" s="61"/>
      <c r="G121" s="58"/>
      <c r="H121" s="58"/>
      <c r="I121" s="58"/>
      <c r="J121" s="58"/>
      <c r="K121" s="58"/>
      <c r="L121" s="52"/>
      <c r="M121" s="54">
        <f t="shared" si="9"/>
        <v>0</v>
      </c>
      <c r="N121" s="105"/>
    </row>
    <row r="122" spans="1:14" ht="13.2" customHeight="1" x14ac:dyDescent="0.25">
      <c r="A122" s="33">
        <v>24</v>
      </c>
      <c r="B122" s="558" t="str">
        <f>Aanvrager!$B32</f>
        <v>[ vul deelnemende organisatie 24 in ]</v>
      </c>
      <c r="C122" s="559"/>
      <c r="D122" s="559"/>
      <c r="E122" s="560"/>
      <c r="F122" s="61"/>
      <c r="G122" s="58"/>
      <c r="H122" s="58"/>
      <c r="I122" s="58"/>
      <c r="J122" s="58"/>
      <c r="K122" s="58"/>
      <c r="L122" s="52"/>
      <c r="M122" s="54">
        <f t="shared" si="9"/>
        <v>0</v>
      </c>
      <c r="N122" s="105"/>
    </row>
    <row r="123" spans="1:14" ht="13.2" customHeight="1" x14ac:dyDescent="0.25">
      <c r="A123" s="33">
        <v>25</v>
      </c>
      <c r="B123" s="558" t="str">
        <f>Aanvrager!$B33</f>
        <v>[ vul deelnemende organisatie 25 in ]</v>
      </c>
      <c r="C123" s="559"/>
      <c r="D123" s="559"/>
      <c r="E123" s="560"/>
      <c r="F123" s="61"/>
      <c r="G123" s="58"/>
      <c r="H123" s="58"/>
      <c r="I123" s="58"/>
      <c r="J123" s="58"/>
      <c r="K123" s="58"/>
      <c r="L123" s="52"/>
      <c r="M123" s="54">
        <f t="shared" si="9"/>
        <v>0</v>
      </c>
      <c r="N123" s="105"/>
    </row>
    <row r="124" spans="1:14" ht="13.2" customHeight="1" x14ac:dyDescent="0.25">
      <c r="A124" s="33">
        <v>26</v>
      </c>
      <c r="B124" s="558" t="str">
        <f>Aanvrager!$B34</f>
        <v>[ vul deelnemende organisatie 26 in ]</v>
      </c>
      <c r="C124" s="559"/>
      <c r="D124" s="559"/>
      <c r="E124" s="560"/>
      <c r="F124" s="61"/>
      <c r="G124" s="58"/>
      <c r="H124" s="58"/>
      <c r="I124" s="58"/>
      <c r="J124" s="58"/>
      <c r="K124" s="58"/>
      <c r="L124" s="52"/>
      <c r="M124" s="54">
        <f t="shared" si="9"/>
        <v>0</v>
      </c>
      <c r="N124" s="105"/>
    </row>
    <row r="125" spans="1:14" ht="13.2" customHeight="1" x14ac:dyDescent="0.25">
      <c r="A125" s="33">
        <v>27</v>
      </c>
      <c r="B125" s="558" t="str">
        <f>Aanvrager!$B35</f>
        <v>[ vul deelnemende organisatie 27 in ]</v>
      </c>
      <c r="C125" s="559"/>
      <c r="D125" s="559"/>
      <c r="E125" s="560"/>
      <c r="F125" s="61"/>
      <c r="G125" s="58"/>
      <c r="H125" s="58"/>
      <c r="I125" s="58"/>
      <c r="J125" s="58"/>
      <c r="K125" s="58"/>
      <c r="L125" s="52"/>
      <c r="M125" s="54">
        <f t="shared" si="9"/>
        <v>0</v>
      </c>
      <c r="N125" s="105"/>
    </row>
    <row r="126" spans="1:14" ht="13.2" customHeight="1" x14ac:dyDescent="0.25">
      <c r="A126" s="33">
        <v>28</v>
      </c>
      <c r="B126" s="558" t="str">
        <f>Aanvrager!$B36</f>
        <v>[ vul deelnemende organisatie 28 in ]</v>
      </c>
      <c r="C126" s="559"/>
      <c r="D126" s="559"/>
      <c r="E126" s="560"/>
      <c r="F126" s="61"/>
      <c r="G126" s="58"/>
      <c r="H126" s="58"/>
      <c r="I126" s="58"/>
      <c r="J126" s="58"/>
      <c r="K126" s="58"/>
      <c r="L126" s="52"/>
      <c r="M126" s="54">
        <f t="shared" si="9"/>
        <v>0</v>
      </c>
      <c r="N126" s="105"/>
    </row>
    <row r="127" spans="1:14" ht="13.2" customHeight="1" x14ac:dyDescent="0.25">
      <c r="A127" s="33">
        <v>29</v>
      </c>
      <c r="B127" s="558" t="str">
        <f>Aanvrager!$B37</f>
        <v>[ vul deelnemende organisatie 29 in ]</v>
      </c>
      <c r="C127" s="559"/>
      <c r="D127" s="559"/>
      <c r="E127" s="560"/>
      <c r="F127" s="61"/>
      <c r="G127" s="58"/>
      <c r="H127" s="58"/>
      <c r="I127" s="58"/>
      <c r="J127" s="58"/>
      <c r="K127" s="58"/>
      <c r="L127" s="52"/>
      <c r="M127" s="54">
        <f t="shared" si="9"/>
        <v>0</v>
      </c>
      <c r="N127" s="105"/>
    </row>
    <row r="128" spans="1:14" ht="13.2" customHeight="1" thickBot="1" x14ac:dyDescent="0.3">
      <c r="A128" s="33">
        <v>30</v>
      </c>
      <c r="B128" s="584" t="str">
        <f>Aanvrager!$B38</f>
        <v>[ vul deelnemende organisatie 30 in ]</v>
      </c>
      <c r="C128" s="585"/>
      <c r="D128" s="585"/>
      <c r="E128" s="586"/>
      <c r="F128" s="62"/>
      <c r="G128" s="60"/>
      <c r="H128" s="60"/>
      <c r="I128" s="60"/>
      <c r="J128" s="60"/>
      <c r="K128" s="60"/>
      <c r="L128" s="51"/>
      <c r="M128" s="54">
        <f>SUMIFS($M$7:$M$46,$B$7:$B$46,B128)+SUMIFS($M$53:$M$92,$B$53:$B$92,B128)</f>
        <v>0</v>
      </c>
      <c r="N128" s="105"/>
    </row>
    <row r="129" spans="1:14" ht="13.2" customHeight="1" thickBot="1" x14ac:dyDescent="0.3">
      <c r="A129" s="10"/>
      <c r="B129" s="10"/>
      <c r="C129" s="10"/>
      <c r="D129" s="10"/>
      <c r="E129" s="10"/>
      <c r="F129" s="10"/>
      <c r="G129" s="10"/>
      <c r="H129" s="10"/>
      <c r="I129" s="10"/>
      <c r="J129" s="10"/>
      <c r="K129" s="10"/>
      <c r="L129" s="10"/>
      <c r="M129" s="56">
        <f>SUM(M99:M128)</f>
        <v>0</v>
      </c>
      <c r="N129" s="105"/>
    </row>
    <row r="130" spans="1:14" ht="13.8" x14ac:dyDescent="0.25">
      <c r="A130" s="10"/>
      <c r="B130" s="10"/>
      <c r="C130" s="10"/>
      <c r="D130" s="10"/>
      <c r="E130" s="10"/>
      <c r="F130" s="10"/>
      <c r="G130" s="10"/>
      <c r="H130" s="10"/>
      <c r="I130" s="10"/>
      <c r="J130" s="10"/>
      <c r="K130" s="10"/>
      <c r="L130" s="10"/>
      <c r="M130" s="10"/>
      <c r="N130" s="4"/>
    </row>
    <row r="131" spans="1:14" ht="25.2" customHeight="1" thickBot="1" x14ac:dyDescent="0.3">
      <c r="A131" s="64" t="s">
        <v>181</v>
      </c>
      <c r="B131" s="10"/>
      <c r="C131" s="10"/>
      <c r="D131" s="10"/>
      <c r="E131" s="10"/>
      <c r="F131" s="10"/>
      <c r="G131" s="10"/>
      <c r="H131" s="10"/>
      <c r="I131" s="10"/>
      <c r="J131" s="10"/>
      <c r="K131" s="10"/>
      <c r="L131" s="10"/>
      <c r="M131" s="10"/>
      <c r="N131" s="4"/>
    </row>
    <row r="132" spans="1:14" ht="39.6" x14ac:dyDescent="0.25">
      <c r="A132" s="126" t="s">
        <v>0</v>
      </c>
      <c r="B132" s="225" t="s">
        <v>13</v>
      </c>
      <c r="C132" s="542" t="s">
        <v>93</v>
      </c>
      <c r="D132" s="543"/>
      <c r="E132" s="226" t="s">
        <v>108</v>
      </c>
      <c r="F132" s="229" t="s">
        <v>94</v>
      </c>
      <c r="G132" s="226" t="s">
        <v>109</v>
      </c>
      <c r="H132" s="230" t="s">
        <v>95</v>
      </c>
      <c r="I132" s="231" t="s">
        <v>96</v>
      </c>
      <c r="J132" s="230" t="s">
        <v>97</v>
      </c>
      <c r="K132" s="231" t="s">
        <v>98</v>
      </c>
      <c r="L132" s="230" t="s">
        <v>99</v>
      </c>
      <c r="M132" s="232" t="s">
        <v>100</v>
      </c>
      <c r="N132" s="105"/>
    </row>
    <row r="133" spans="1:14" ht="13.8" x14ac:dyDescent="0.25">
      <c r="A133" s="120">
        <v>1</v>
      </c>
      <c r="B133" s="197"/>
      <c r="C133" s="533"/>
      <c r="D133" s="534"/>
      <c r="E133" s="227"/>
      <c r="F133" s="268"/>
      <c r="G133" s="269"/>
      <c r="H133" s="270"/>
      <c r="I133" s="269"/>
      <c r="J133" s="268"/>
      <c r="K133" s="269"/>
      <c r="L133" s="268"/>
      <c r="M133" s="233">
        <f>H133+I133+J133+K133+L133</f>
        <v>0</v>
      </c>
      <c r="N133" s="105"/>
    </row>
    <row r="134" spans="1:14" ht="13.8" x14ac:dyDescent="0.25">
      <c r="A134" s="120">
        <v>2</v>
      </c>
      <c r="B134" s="197"/>
      <c r="C134" s="533"/>
      <c r="D134" s="534"/>
      <c r="E134" s="227"/>
      <c r="F134" s="268"/>
      <c r="G134" s="269"/>
      <c r="H134" s="270"/>
      <c r="I134" s="269"/>
      <c r="J134" s="268"/>
      <c r="K134" s="269"/>
      <c r="L134" s="268"/>
      <c r="M134" s="233">
        <f t="shared" ref="M134:M162" si="10">H134+I134+J134+K134+L134</f>
        <v>0</v>
      </c>
      <c r="N134" s="105"/>
    </row>
    <row r="135" spans="1:14" ht="13.8" x14ac:dyDescent="0.25">
      <c r="A135" s="120">
        <v>3</v>
      </c>
      <c r="B135" s="197"/>
      <c r="C135" s="533"/>
      <c r="D135" s="534"/>
      <c r="E135" s="227"/>
      <c r="F135" s="268"/>
      <c r="G135" s="269"/>
      <c r="H135" s="270"/>
      <c r="I135" s="269"/>
      <c r="J135" s="268"/>
      <c r="K135" s="269"/>
      <c r="L135" s="268"/>
      <c r="M135" s="233">
        <f t="shared" si="10"/>
        <v>0</v>
      </c>
      <c r="N135" s="105"/>
    </row>
    <row r="136" spans="1:14" ht="13.8" x14ac:dyDescent="0.25">
      <c r="A136" s="120">
        <v>4</v>
      </c>
      <c r="B136" s="197"/>
      <c r="C136" s="533"/>
      <c r="D136" s="534"/>
      <c r="E136" s="227"/>
      <c r="F136" s="268"/>
      <c r="G136" s="269"/>
      <c r="H136" s="270"/>
      <c r="I136" s="269"/>
      <c r="J136" s="268"/>
      <c r="K136" s="269"/>
      <c r="L136" s="268"/>
      <c r="M136" s="233">
        <f t="shared" si="10"/>
        <v>0</v>
      </c>
      <c r="N136" s="105"/>
    </row>
    <row r="137" spans="1:14" ht="13.8" x14ac:dyDescent="0.25">
      <c r="A137" s="120">
        <v>5</v>
      </c>
      <c r="B137" s="197"/>
      <c r="C137" s="533"/>
      <c r="D137" s="534"/>
      <c r="E137" s="227"/>
      <c r="F137" s="268"/>
      <c r="G137" s="269"/>
      <c r="H137" s="270"/>
      <c r="I137" s="269"/>
      <c r="J137" s="268"/>
      <c r="K137" s="269"/>
      <c r="L137" s="268"/>
      <c r="M137" s="233">
        <f t="shared" si="10"/>
        <v>0</v>
      </c>
      <c r="N137" s="105"/>
    </row>
    <row r="138" spans="1:14" ht="13.8" x14ac:dyDescent="0.25">
      <c r="A138" s="120">
        <v>6</v>
      </c>
      <c r="B138" s="197"/>
      <c r="C138" s="533"/>
      <c r="D138" s="534"/>
      <c r="E138" s="227"/>
      <c r="F138" s="268"/>
      <c r="G138" s="269"/>
      <c r="H138" s="270"/>
      <c r="I138" s="269"/>
      <c r="J138" s="268"/>
      <c r="K138" s="269"/>
      <c r="L138" s="268"/>
      <c r="M138" s="233">
        <f t="shared" si="10"/>
        <v>0</v>
      </c>
      <c r="N138" s="105"/>
    </row>
    <row r="139" spans="1:14" ht="13.8" x14ac:dyDescent="0.25">
      <c r="A139" s="120">
        <v>7</v>
      </c>
      <c r="B139" s="197"/>
      <c r="C139" s="533"/>
      <c r="D139" s="534"/>
      <c r="E139" s="227"/>
      <c r="F139" s="268"/>
      <c r="G139" s="269"/>
      <c r="H139" s="270"/>
      <c r="I139" s="269"/>
      <c r="J139" s="268"/>
      <c r="K139" s="269"/>
      <c r="L139" s="268"/>
      <c r="M139" s="233">
        <f t="shared" si="10"/>
        <v>0</v>
      </c>
      <c r="N139" s="105"/>
    </row>
    <row r="140" spans="1:14" ht="13.8" x14ac:dyDescent="0.25">
      <c r="A140" s="120">
        <v>8</v>
      </c>
      <c r="B140" s="197"/>
      <c r="C140" s="533"/>
      <c r="D140" s="534"/>
      <c r="E140" s="227"/>
      <c r="F140" s="268"/>
      <c r="G140" s="269"/>
      <c r="H140" s="270"/>
      <c r="I140" s="269"/>
      <c r="J140" s="268"/>
      <c r="K140" s="269"/>
      <c r="L140" s="268"/>
      <c r="M140" s="233">
        <f t="shared" si="10"/>
        <v>0</v>
      </c>
      <c r="N140" s="105"/>
    </row>
    <row r="141" spans="1:14" ht="13.8" x14ac:dyDescent="0.25">
      <c r="A141" s="120">
        <v>9</v>
      </c>
      <c r="B141" s="197"/>
      <c r="C141" s="533"/>
      <c r="D141" s="534"/>
      <c r="E141" s="227"/>
      <c r="F141" s="268"/>
      <c r="G141" s="269"/>
      <c r="H141" s="270"/>
      <c r="I141" s="269"/>
      <c r="J141" s="268"/>
      <c r="K141" s="269"/>
      <c r="L141" s="268"/>
      <c r="M141" s="233">
        <f t="shared" si="10"/>
        <v>0</v>
      </c>
      <c r="N141" s="105"/>
    </row>
    <row r="142" spans="1:14" ht="13.8" x14ac:dyDescent="0.25">
      <c r="A142" s="120">
        <v>10</v>
      </c>
      <c r="B142" s="197"/>
      <c r="C142" s="533"/>
      <c r="D142" s="534"/>
      <c r="E142" s="227"/>
      <c r="F142" s="268"/>
      <c r="G142" s="269"/>
      <c r="H142" s="270"/>
      <c r="I142" s="269"/>
      <c r="J142" s="268"/>
      <c r="K142" s="269"/>
      <c r="L142" s="268"/>
      <c r="M142" s="233">
        <f t="shared" si="10"/>
        <v>0</v>
      </c>
      <c r="N142" s="105"/>
    </row>
    <row r="143" spans="1:14" ht="13.8" x14ac:dyDescent="0.25">
      <c r="A143" s="120">
        <v>11</v>
      </c>
      <c r="B143" s="197"/>
      <c r="C143" s="533"/>
      <c r="D143" s="534"/>
      <c r="E143" s="227"/>
      <c r="F143" s="268"/>
      <c r="G143" s="269"/>
      <c r="H143" s="270"/>
      <c r="I143" s="269"/>
      <c r="J143" s="268"/>
      <c r="K143" s="269"/>
      <c r="L143" s="268"/>
      <c r="M143" s="233">
        <f t="shared" si="10"/>
        <v>0</v>
      </c>
      <c r="N143" s="105"/>
    </row>
    <row r="144" spans="1:14" ht="13.8" x14ac:dyDescent="0.25">
      <c r="A144" s="120">
        <v>12</v>
      </c>
      <c r="B144" s="197"/>
      <c r="C144" s="533"/>
      <c r="D144" s="534"/>
      <c r="E144" s="227"/>
      <c r="F144" s="268"/>
      <c r="G144" s="269"/>
      <c r="H144" s="270"/>
      <c r="I144" s="269"/>
      <c r="J144" s="268"/>
      <c r="K144" s="269"/>
      <c r="L144" s="268"/>
      <c r="M144" s="233">
        <f t="shared" si="10"/>
        <v>0</v>
      </c>
      <c r="N144" s="105"/>
    </row>
    <row r="145" spans="1:14" ht="13.8" x14ac:dyDescent="0.25">
      <c r="A145" s="120">
        <v>13</v>
      </c>
      <c r="B145" s="197"/>
      <c r="C145" s="533"/>
      <c r="D145" s="534"/>
      <c r="E145" s="227"/>
      <c r="F145" s="268"/>
      <c r="G145" s="269"/>
      <c r="H145" s="270"/>
      <c r="I145" s="269"/>
      <c r="J145" s="268"/>
      <c r="K145" s="269"/>
      <c r="L145" s="268"/>
      <c r="M145" s="233">
        <f t="shared" si="10"/>
        <v>0</v>
      </c>
      <c r="N145" s="105"/>
    </row>
    <row r="146" spans="1:14" ht="13.8" x14ac:dyDescent="0.25">
      <c r="A146" s="120">
        <v>14</v>
      </c>
      <c r="B146" s="197"/>
      <c r="C146" s="533"/>
      <c r="D146" s="534"/>
      <c r="E146" s="227"/>
      <c r="F146" s="268"/>
      <c r="G146" s="269"/>
      <c r="H146" s="270"/>
      <c r="I146" s="269"/>
      <c r="J146" s="268"/>
      <c r="K146" s="269"/>
      <c r="L146" s="268"/>
      <c r="M146" s="233">
        <f t="shared" si="10"/>
        <v>0</v>
      </c>
      <c r="N146" s="105"/>
    </row>
    <row r="147" spans="1:14" ht="13.8" x14ac:dyDescent="0.25">
      <c r="A147" s="120">
        <v>15</v>
      </c>
      <c r="B147" s="197"/>
      <c r="C147" s="533"/>
      <c r="D147" s="534"/>
      <c r="E147" s="227"/>
      <c r="F147" s="268"/>
      <c r="G147" s="269"/>
      <c r="H147" s="270"/>
      <c r="I147" s="269"/>
      <c r="J147" s="268"/>
      <c r="K147" s="269"/>
      <c r="L147" s="268"/>
      <c r="M147" s="233">
        <f t="shared" si="10"/>
        <v>0</v>
      </c>
      <c r="N147" s="105"/>
    </row>
    <row r="148" spans="1:14" ht="13.8" x14ac:dyDescent="0.25">
      <c r="A148" s="120">
        <v>16</v>
      </c>
      <c r="B148" s="197"/>
      <c r="C148" s="533"/>
      <c r="D148" s="534"/>
      <c r="E148" s="227"/>
      <c r="F148" s="268"/>
      <c r="G148" s="269"/>
      <c r="H148" s="270"/>
      <c r="I148" s="269"/>
      <c r="J148" s="268"/>
      <c r="K148" s="269"/>
      <c r="L148" s="268"/>
      <c r="M148" s="233">
        <f t="shared" si="10"/>
        <v>0</v>
      </c>
      <c r="N148" s="105"/>
    </row>
    <row r="149" spans="1:14" ht="13.8" x14ac:dyDescent="0.25">
      <c r="A149" s="120">
        <v>17</v>
      </c>
      <c r="B149" s="197"/>
      <c r="C149" s="533"/>
      <c r="D149" s="534"/>
      <c r="E149" s="227"/>
      <c r="F149" s="268"/>
      <c r="G149" s="269"/>
      <c r="H149" s="270"/>
      <c r="I149" s="269"/>
      <c r="J149" s="268"/>
      <c r="K149" s="269"/>
      <c r="L149" s="268"/>
      <c r="M149" s="233">
        <f t="shared" si="10"/>
        <v>0</v>
      </c>
      <c r="N149" s="105"/>
    </row>
    <row r="150" spans="1:14" ht="13.8" x14ac:dyDescent="0.25">
      <c r="A150" s="120">
        <v>18</v>
      </c>
      <c r="B150" s="197"/>
      <c r="C150" s="533"/>
      <c r="D150" s="534"/>
      <c r="E150" s="227"/>
      <c r="F150" s="268"/>
      <c r="G150" s="269"/>
      <c r="H150" s="270"/>
      <c r="I150" s="269"/>
      <c r="J150" s="268"/>
      <c r="K150" s="269"/>
      <c r="L150" s="268"/>
      <c r="M150" s="233">
        <f t="shared" si="10"/>
        <v>0</v>
      </c>
      <c r="N150" s="105"/>
    </row>
    <row r="151" spans="1:14" ht="13.8" x14ac:dyDescent="0.25">
      <c r="A151" s="120">
        <v>19</v>
      </c>
      <c r="B151" s="197"/>
      <c r="C151" s="533"/>
      <c r="D151" s="534"/>
      <c r="E151" s="227"/>
      <c r="F151" s="268"/>
      <c r="G151" s="269"/>
      <c r="H151" s="270"/>
      <c r="I151" s="269"/>
      <c r="J151" s="268"/>
      <c r="K151" s="269"/>
      <c r="L151" s="268"/>
      <c r="M151" s="233">
        <f t="shared" si="10"/>
        <v>0</v>
      </c>
      <c r="N151" s="105"/>
    </row>
    <row r="152" spans="1:14" ht="13.8" x14ac:dyDescent="0.25">
      <c r="A152" s="120">
        <v>20</v>
      </c>
      <c r="B152" s="197"/>
      <c r="C152" s="533"/>
      <c r="D152" s="534"/>
      <c r="E152" s="227"/>
      <c r="F152" s="268"/>
      <c r="G152" s="269"/>
      <c r="H152" s="270"/>
      <c r="I152" s="269"/>
      <c r="J152" s="268"/>
      <c r="K152" s="269"/>
      <c r="L152" s="268"/>
      <c r="M152" s="233">
        <f t="shared" si="10"/>
        <v>0</v>
      </c>
      <c r="N152" s="105"/>
    </row>
    <row r="153" spans="1:14" ht="13.8" x14ac:dyDescent="0.25">
      <c r="A153" s="120">
        <v>21</v>
      </c>
      <c r="B153" s="197"/>
      <c r="C153" s="533"/>
      <c r="D153" s="534"/>
      <c r="E153" s="227"/>
      <c r="F153" s="268"/>
      <c r="G153" s="269"/>
      <c r="H153" s="270"/>
      <c r="I153" s="269"/>
      <c r="J153" s="268"/>
      <c r="K153" s="269"/>
      <c r="L153" s="268"/>
      <c r="M153" s="233">
        <f t="shared" si="10"/>
        <v>0</v>
      </c>
      <c r="N153" s="105"/>
    </row>
    <row r="154" spans="1:14" ht="13.8" x14ac:dyDescent="0.25">
      <c r="A154" s="120">
        <v>22</v>
      </c>
      <c r="B154" s="197"/>
      <c r="C154" s="533"/>
      <c r="D154" s="534"/>
      <c r="E154" s="227"/>
      <c r="F154" s="268"/>
      <c r="G154" s="269"/>
      <c r="H154" s="270"/>
      <c r="I154" s="269"/>
      <c r="J154" s="268"/>
      <c r="K154" s="269"/>
      <c r="L154" s="268"/>
      <c r="M154" s="233">
        <f t="shared" si="10"/>
        <v>0</v>
      </c>
      <c r="N154" s="105"/>
    </row>
    <row r="155" spans="1:14" ht="13.8" x14ac:dyDescent="0.25">
      <c r="A155" s="120">
        <v>23</v>
      </c>
      <c r="B155" s="197"/>
      <c r="C155" s="533"/>
      <c r="D155" s="534"/>
      <c r="E155" s="227"/>
      <c r="F155" s="268"/>
      <c r="G155" s="269"/>
      <c r="H155" s="270"/>
      <c r="I155" s="269"/>
      <c r="J155" s="268"/>
      <c r="K155" s="269"/>
      <c r="L155" s="268"/>
      <c r="M155" s="233">
        <f t="shared" si="10"/>
        <v>0</v>
      </c>
      <c r="N155" s="105"/>
    </row>
    <row r="156" spans="1:14" ht="13.8" x14ac:dyDescent="0.25">
      <c r="A156" s="120">
        <v>24</v>
      </c>
      <c r="B156" s="197"/>
      <c r="C156" s="533"/>
      <c r="D156" s="534"/>
      <c r="E156" s="227"/>
      <c r="F156" s="268"/>
      <c r="G156" s="269"/>
      <c r="H156" s="270"/>
      <c r="I156" s="269"/>
      <c r="J156" s="268"/>
      <c r="K156" s="269"/>
      <c r="L156" s="268"/>
      <c r="M156" s="233">
        <f t="shared" si="10"/>
        <v>0</v>
      </c>
      <c r="N156" s="105"/>
    </row>
    <row r="157" spans="1:14" ht="13.8" x14ac:dyDescent="0.25">
      <c r="A157" s="120">
        <v>25</v>
      </c>
      <c r="B157" s="197"/>
      <c r="C157" s="533"/>
      <c r="D157" s="534"/>
      <c r="E157" s="227"/>
      <c r="F157" s="268"/>
      <c r="G157" s="269"/>
      <c r="H157" s="270"/>
      <c r="I157" s="269"/>
      <c r="J157" s="268"/>
      <c r="K157" s="269"/>
      <c r="L157" s="268"/>
      <c r="M157" s="233">
        <f t="shared" si="10"/>
        <v>0</v>
      </c>
      <c r="N157" s="105"/>
    </row>
    <row r="158" spans="1:14" ht="13.8" x14ac:dyDescent="0.25">
      <c r="A158" s="120">
        <v>26</v>
      </c>
      <c r="B158" s="197"/>
      <c r="C158" s="255"/>
      <c r="D158" s="256"/>
      <c r="E158" s="227"/>
      <c r="F158" s="268"/>
      <c r="G158" s="269"/>
      <c r="H158" s="270"/>
      <c r="I158" s="269"/>
      <c r="J158" s="268"/>
      <c r="K158" s="269"/>
      <c r="L158" s="268"/>
      <c r="M158" s="233">
        <f t="shared" si="10"/>
        <v>0</v>
      </c>
      <c r="N158" s="105"/>
    </row>
    <row r="159" spans="1:14" ht="13.8" x14ac:dyDescent="0.25">
      <c r="A159" s="120">
        <v>27</v>
      </c>
      <c r="B159" s="197"/>
      <c r="C159" s="255"/>
      <c r="D159" s="256"/>
      <c r="E159" s="227"/>
      <c r="F159" s="268"/>
      <c r="G159" s="269"/>
      <c r="H159" s="270"/>
      <c r="I159" s="269"/>
      <c r="J159" s="268"/>
      <c r="K159" s="269"/>
      <c r="L159" s="268"/>
      <c r="M159" s="233">
        <f t="shared" si="10"/>
        <v>0</v>
      </c>
      <c r="N159" s="105"/>
    </row>
    <row r="160" spans="1:14" ht="13.8" x14ac:dyDescent="0.25">
      <c r="A160" s="120">
        <v>28</v>
      </c>
      <c r="B160" s="197"/>
      <c r="C160" s="600"/>
      <c r="D160" s="601"/>
      <c r="E160" s="227"/>
      <c r="F160" s="268"/>
      <c r="G160" s="269"/>
      <c r="H160" s="270"/>
      <c r="I160" s="269"/>
      <c r="J160" s="268"/>
      <c r="K160" s="269"/>
      <c r="L160" s="268"/>
      <c r="M160" s="233">
        <f t="shared" si="10"/>
        <v>0</v>
      </c>
      <c r="N160" s="105"/>
    </row>
    <row r="161" spans="1:14" ht="13.8" x14ac:dyDescent="0.25">
      <c r="A161" s="120">
        <v>29</v>
      </c>
      <c r="B161" s="197"/>
      <c r="C161" s="600"/>
      <c r="D161" s="601"/>
      <c r="E161" s="227"/>
      <c r="F161" s="268"/>
      <c r="G161" s="269"/>
      <c r="H161" s="270"/>
      <c r="I161" s="269"/>
      <c r="J161" s="268"/>
      <c r="K161" s="269"/>
      <c r="L161" s="268"/>
      <c r="M161" s="233">
        <f t="shared" si="10"/>
        <v>0</v>
      </c>
      <c r="N161" s="105"/>
    </row>
    <row r="162" spans="1:14" ht="14.4" thickBot="1" x14ac:dyDescent="0.3">
      <c r="A162" s="120">
        <v>30</v>
      </c>
      <c r="B162" s="198"/>
      <c r="C162" s="535"/>
      <c r="D162" s="536"/>
      <c r="E162" s="228"/>
      <c r="F162" s="271"/>
      <c r="G162" s="269"/>
      <c r="H162" s="272"/>
      <c r="I162" s="273"/>
      <c r="J162" s="271"/>
      <c r="K162" s="273"/>
      <c r="L162" s="271"/>
      <c r="M162" s="261">
        <f t="shared" si="10"/>
        <v>0</v>
      </c>
      <c r="N162" s="105"/>
    </row>
    <row r="163" spans="1:14" ht="14.4" thickBot="1" x14ac:dyDescent="0.3">
      <c r="A163" s="260"/>
      <c r="B163" s="241" t="s">
        <v>101</v>
      </c>
      <c r="C163" s="124"/>
      <c r="D163" s="236"/>
      <c r="E163" s="237"/>
      <c r="F163" s="238">
        <f t="shared" ref="F163:M163" si="11">SUM(F133:F162)</f>
        <v>0</v>
      </c>
      <c r="G163" s="239">
        <f t="shared" si="11"/>
        <v>0</v>
      </c>
      <c r="H163" s="238">
        <f t="shared" si="11"/>
        <v>0</v>
      </c>
      <c r="I163" s="239">
        <f t="shared" si="11"/>
        <v>0</v>
      </c>
      <c r="J163" s="238">
        <f t="shared" si="11"/>
        <v>0</v>
      </c>
      <c r="K163" s="239">
        <f t="shared" si="11"/>
        <v>0</v>
      </c>
      <c r="L163" s="238">
        <f t="shared" si="11"/>
        <v>0</v>
      </c>
      <c r="M163" s="242">
        <f t="shared" si="11"/>
        <v>0</v>
      </c>
      <c r="N163" s="105" t="str">
        <f>IF(M163&lt;&gt;(F163-G163),"Controleer afschrijvingen!","")</f>
        <v/>
      </c>
    </row>
    <row r="164" spans="1:14" ht="22.8" customHeight="1" x14ac:dyDescent="0.25">
      <c r="A164" s="4"/>
      <c r="B164" s="4"/>
      <c r="C164" s="4"/>
      <c r="D164" s="4"/>
      <c r="E164" s="4"/>
      <c r="F164" s="4"/>
      <c r="G164" s="4"/>
      <c r="H164" s="4"/>
      <c r="I164" s="4"/>
      <c r="J164" s="4"/>
      <c r="K164" s="4"/>
      <c r="L164" s="4"/>
      <c r="M164" s="4"/>
      <c r="N164" s="4"/>
    </row>
    <row r="165" spans="1:14" ht="25.2" thickBot="1" x14ac:dyDescent="0.3">
      <c r="A165" s="64" t="s">
        <v>123</v>
      </c>
      <c r="B165" s="30"/>
      <c r="C165" s="4"/>
      <c r="D165" s="4"/>
      <c r="E165" s="12"/>
      <c r="F165" s="12"/>
      <c r="G165" s="12"/>
      <c r="H165" s="13"/>
      <c r="I165" s="13"/>
      <c r="J165" s="10"/>
      <c r="K165" s="10"/>
      <c r="L165" s="10"/>
      <c r="M165" s="10"/>
      <c r="N165" s="4"/>
    </row>
    <row r="166" spans="1:14" ht="45" customHeight="1" thickBot="1" x14ac:dyDescent="0.3">
      <c r="A166" s="182" t="s">
        <v>0</v>
      </c>
      <c r="B166" s="193" t="s">
        <v>13</v>
      </c>
      <c r="C166" s="597" t="s">
        <v>18</v>
      </c>
      <c r="D166" s="598"/>
      <c r="E166" s="598"/>
      <c r="F166" s="598"/>
      <c r="G166" s="598"/>
      <c r="H166" s="598"/>
      <c r="I166" s="598"/>
      <c r="J166" s="599"/>
      <c r="K166" s="183" t="s">
        <v>44</v>
      </c>
      <c r="L166" s="163"/>
      <c r="M166" s="10"/>
      <c r="N166" s="4"/>
    </row>
    <row r="167" spans="1:14" ht="13.2" customHeight="1" x14ac:dyDescent="0.25">
      <c r="A167" s="48">
        <v>1</v>
      </c>
      <c r="B167" s="67"/>
      <c r="C167" s="594"/>
      <c r="D167" s="595"/>
      <c r="E167" s="595"/>
      <c r="F167" s="595"/>
      <c r="G167" s="595"/>
      <c r="H167" s="595"/>
      <c r="I167" s="595"/>
      <c r="J167" s="596"/>
      <c r="K167" s="292">
        <v>0</v>
      </c>
      <c r="L167" s="163" t="str">
        <f>IF(AND(B167="",K167&lt;&gt;0),"Organisatie invullen","")</f>
        <v/>
      </c>
      <c r="M167" s="10"/>
      <c r="N167" s="4"/>
    </row>
    <row r="168" spans="1:14" ht="13.2" customHeight="1" x14ac:dyDescent="0.25">
      <c r="A168" s="33">
        <v>2</v>
      </c>
      <c r="B168" s="67"/>
      <c r="C168" s="602"/>
      <c r="D168" s="603"/>
      <c r="E168" s="603"/>
      <c r="F168" s="603"/>
      <c r="G168" s="603"/>
      <c r="H168" s="603"/>
      <c r="I168" s="603"/>
      <c r="J168" s="604"/>
      <c r="K168" s="292">
        <v>0</v>
      </c>
      <c r="L168" s="163" t="str">
        <f t="shared" ref="L168:L196" si="12">IF(AND(B168="",K168&lt;&gt;0),"Organisatie invullen","")</f>
        <v/>
      </c>
      <c r="M168" s="10"/>
      <c r="N168" s="4"/>
    </row>
    <row r="169" spans="1:14" ht="13.2" customHeight="1" x14ac:dyDescent="0.25">
      <c r="A169" s="33">
        <v>3</v>
      </c>
      <c r="B169" s="67"/>
      <c r="C169" s="602"/>
      <c r="D169" s="603"/>
      <c r="E169" s="603"/>
      <c r="F169" s="603"/>
      <c r="G169" s="603"/>
      <c r="H169" s="603"/>
      <c r="I169" s="603"/>
      <c r="J169" s="604"/>
      <c r="K169" s="292">
        <v>0</v>
      </c>
      <c r="L169" s="163" t="str">
        <f t="shared" si="12"/>
        <v/>
      </c>
      <c r="M169" s="10"/>
      <c r="N169" s="4"/>
    </row>
    <row r="170" spans="1:14" ht="13.2" customHeight="1" x14ac:dyDescent="0.25">
      <c r="A170" s="33">
        <v>4</v>
      </c>
      <c r="B170" s="67"/>
      <c r="C170" s="602"/>
      <c r="D170" s="603"/>
      <c r="E170" s="603"/>
      <c r="F170" s="603"/>
      <c r="G170" s="603"/>
      <c r="H170" s="603"/>
      <c r="I170" s="603"/>
      <c r="J170" s="604"/>
      <c r="K170" s="292">
        <v>0</v>
      </c>
      <c r="L170" s="163" t="str">
        <f t="shared" si="12"/>
        <v/>
      </c>
      <c r="M170" s="10"/>
      <c r="N170" s="4"/>
    </row>
    <row r="171" spans="1:14" ht="13.2" customHeight="1" x14ac:dyDescent="0.25">
      <c r="A171" s="33">
        <v>5</v>
      </c>
      <c r="B171" s="67"/>
      <c r="C171" s="602"/>
      <c r="D171" s="603"/>
      <c r="E171" s="603"/>
      <c r="F171" s="603"/>
      <c r="G171" s="603"/>
      <c r="H171" s="603"/>
      <c r="I171" s="603"/>
      <c r="J171" s="604"/>
      <c r="K171" s="292">
        <v>0</v>
      </c>
      <c r="L171" s="163" t="str">
        <f t="shared" si="12"/>
        <v/>
      </c>
      <c r="M171" s="10"/>
      <c r="N171" s="4"/>
    </row>
    <row r="172" spans="1:14" ht="13.2" customHeight="1" x14ac:dyDescent="0.25">
      <c r="A172" s="33">
        <v>6</v>
      </c>
      <c r="B172" s="67"/>
      <c r="C172" s="602"/>
      <c r="D172" s="603"/>
      <c r="E172" s="603"/>
      <c r="F172" s="603"/>
      <c r="G172" s="603"/>
      <c r="H172" s="603"/>
      <c r="I172" s="603"/>
      <c r="J172" s="604"/>
      <c r="K172" s="292">
        <v>0</v>
      </c>
      <c r="L172" s="163" t="str">
        <f t="shared" si="12"/>
        <v/>
      </c>
      <c r="M172" s="10"/>
      <c r="N172" s="4"/>
    </row>
    <row r="173" spans="1:14" ht="13.2" customHeight="1" x14ac:dyDescent="0.25">
      <c r="A173" s="33">
        <v>7</v>
      </c>
      <c r="B173" s="67"/>
      <c r="C173" s="602"/>
      <c r="D173" s="603"/>
      <c r="E173" s="603"/>
      <c r="F173" s="603"/>
      <c r="G173" s="603"/>
      <c r="H173" s="603"/>
      <c r="I173" s="603"/>
      <c r="J173" s="604"/>
      <c r="K173" s="292">
        <v>0</v>
      </c>
      <c r="L173" s="163" t="str">
        <f t="shared" si="12"/>
        <v/>
      </c>
      <c r="M173" s="10"/>
      <c r="N173" s="4"/>
    </row>
    <row r="174" spans="1:14" ht="13.2" customHeight="1" x14ac:dyDescent="0.25">
      <c r="A174" s="33">
        <v>8</v>
      </c>
      <c r="B174" s="67"/>
      <c r="C174" s="602"/>
      <c r="D174" s="603"/>
      <c r="E174" s="603"/>
      <c r="F174" s="603"/>
      <c r="G174" s="603"/>
      <c r="H174" s="603"/>
      <c r="I174" s="603"/>
      <c r="J174" s="604"/>
      <c r="K174" s="292">
        <v>0</v>
      </c>
      <c r="L174" s="163" t="str">
        <f t="shared" si="12"/>
        <v/>
      </c>
      <c r="M174" s="10"/>
      <c r="N174" s="4"/>
    </row>
    <row r="175" spans="1:14" ht="13.2" customHeight="1" x14ac:dyDescent="0.25">
      <c r="A175" s="33">
        <v>9</v>
      </c>
      <c r="B175" s="67"/>
      <c r="C175" s="602"/>
      <c r="D175" s="603"/>
      <c r="E175" s="603"/>
      <c r="F175" s="603"/>
      <c r="G175" s="603"/>
      <c r="H175" s="603"/>
      <c r="I175" s="603"/>
      <c r="J175" s="604"/>
      <c r="K175" s="292">
        <v>0</v>
      </c>
      <c r="L175" s="163" t="str">
        <f t="shared" si="12"/>
        <v/>
      </c>
      <c r="M175" s="10"/>
      <c r="N175" s="4"/>
    </row>
    <row r="176" spans="1:14" ht="13.2" customHeight="1" x14ac:dyDescent="0.25">
      <c r="A176" s="33">
        <v>10</v>
      </c>
      <c r="B176" s="67"/>
      <c r="C176" s="602"/>
      <c r="D176" s="603"/>
      <c r="E176" s="603"/>
      <c r="F176" s="603"/>
      <c r="G176" s="603"/>
      <c r="H176" s="603"/>
      <c r="I176" s="603"/>
      <c r="J176" s="604"/>
      <c r="K176" s="292">
        <v>0</v>
      </c>
      <c r="L176" s="163" t="str">
        <f t="shared" si="12"/>
        <v/>
      </c>
      <c r="M176" s="10"/>
      <c r="N176" s="4"/>
    </row>
    <row r="177" spans="1:14" ht="13.2" customHeight="1" x14ac:dyDescent="0.25">
      <c r="A177" s="33">
        <v>11</v>
      </c>
      <c r="B177" s="67"/>
      <c r="C177" s="602"/>
      <c r="D177" s="603"/>
      <c r="E177" s="603"/>
      <c r="F177" s="603"/>
      <c r="G177" s="603"/>
      <c r="H177" s="603"/>
      <c r="I177" s="603"/>
      <c r="J177" s="604"/>
      <c r="K177" s="292">
        <v>0</v>
      </c>
      <c r="L177" s="163" t="str">
        <f t="shared" si="12"/>
        <v/>
      </c>
      <c r="M177" s="10"/>
      <c r="N177" s="4"/>
    </row>
    <row r="178" spans="1:14" ht="13.2" customHeight="1" x14ac:dyDescent="0.25">
      <c r="A178" s="33">
        <v>12</v>
      </c>
      <c r="B178" s="67"/>
      <c r="C178" s="602"/>
      <c r="D178" s="603"/>
      <c r="E178" s="603"/>
      <c r="F178" s="603"/>
      <c r="G178" s="603"/>
      <c r="H178" s="603"/>
      <c r="I178" s="603"/>
      <c r="J178" s="604"/>
      <c r="K178" s="292">
        <v>0</v>
      </c>
      <c r="L178" s="163" t="str">
        <f t="shared" si="12"/>
        <v/>
      </c>
      <c r="M178" s="10"/>
      <c r="N178" s="4"/>
    </row>
    <row r="179" spans="1:14" ht="13.2" customHeight="1" x14ac:dyDescent="0.25">
      <c r="A179" s="33">
        <v>13</v>
      </c>
      <c r="B179" s="67"/>
      <c r="C179" s="602"/>
      <c r="D179" s="603"/>
      <c r="E179" s="603"/>
      <c r="F179" s="603"/>
      <c r="G179" s="603"/>
      <c r="H179" s="603"/>
      <c r="I179" s="603"/>
      <c r="J179" s="604"/>
      <c r="K179" s="292">
        <v>0</v>
      </c>
      <c r="L179" s="163" t="str">
        <f t="shared" si="12"/>
        <v/>
      </c>
      <c r="M179" s="10"/>
      <c r="N179" s="4"/>
    </row>
    <row r="180" spans="1:14" ht="13.2" customHeight="1" x14ac:dyDescent="0.25">
      <c r="A180" s="33">
        <v>14</v>
      </c>
      <c r="B180" s="67"/>
      <c r="C180" s="602"/>
      <c r="D180" s="603"/>
      <c r="E180" s="603"/>
      <c r="F180" s="603"/>
      <c r="G180" s="603"/>
      <c r="H180" s="603"/>
      <c r="I180" s="603"/>
      <c r="J180" s="604"/>
      <c r="K180" s="292">
        <v>0</v>
      </c>
      <c r="L180" s="163" t="str">
        <f t="shared" si="12"/>
        <v/>
      </c>
      <c r="M180" s="10"/>
      <c r="N180" s="4"/>
    </row>
    <row r="181" spans="1:14" ht="13.2" customHeight="1" x14ac:dyDescent="0.25">
      <c r="A181" s="33">
        <v>15</v>
      </c>
      <c r="B181" s="67"/>
      <c r="C181" s="602"/>
      <c r="D181" s="603"/>
      <c r="E181" s="603"/>
      <c r="F181" s="603"/>
      <c r="G181" s="603"/>
      <c r="H181" s="603"/>
      <c r="I181" s="603"/>
      <c r="J181" s="604"/>
      <c r="K181" s="292">
        <v>0</v>
      </c>
      <c r="L181" s="163" t="str">
        <f t="shared" si="12"/>
        <v/>
      </c>
      <c r="M181" s="10"/>
      <c r="N181" s="4"/>
    </row>
    <row r="182" spans="1:14" ht="13.2" customHeight="1" x14ac:dyDescent="0.25">
      <c r="A182" s="33">
        <v>16</v>
      </c>
      <c r="B182" s="67"/>
      <c r="C182" s="602"/>
      <c r="D182" s="603"/>
      <c r="E182" s="603"/>
      <c r="F182" s="603"/>
      <c r="G182" s="603"/>
      <c r="H182" s="603"/>
      <c r="I182" s="603"/>
      <c r="J182" s="604"/>
      <c r="K182" s="292">
        <v>0</v>
      </c>
      <c r="L182" s="163" t="str">
        <f t="shared" si="12"/>
        <v/>
      </c>
      <c r="M182" s="10"/>
      <c r="N182" s="4"/>
    </row>
    <row r="183" spans="1:14" ht="13.2" customHeight="1" x14ac:dyDescent="0.25">
      <c r="A183" s="33">
        <v>17</v>
      </c>
      <c r="B183" s="67"/>
      <c r="C183" s="602"/>
      <c r="D183" s="603"/>
      <c r="E183" s="603"/>
      <c r="F183" s="603"/>
      <c r="G183" s="603"/>
      <c r="H183" s="603"/>
      <c r="I183" s="603"/>
      <c r="J183" s="604"/>
      <c r="K183" s="292">
        <v>0</v>
      </c>
      <c r="L183" s="163" t="str">
        <f t="shared" si="12"/>
        <v/>
      </c>
      <c r="M183" s="10"/>
      <c r="N183" s="4"/>
    </row>
    <row r="184" spans="1:14" ht="13.2" customHeight="1" x14ac:dyDescent="0.25">
      <c r="A184" s="33">
        <v>18</v>
      </c>
      <c r="B184" s="67"/>
      <c r="C184" s="602"/>
      <c r="D184" s="603"/>
      <c r="E184" s="603"/>
      <c r="F184" s="603"/>
      <c r="G184" s="603"/>
      <c r="H184" s="603"/>
      <c r="I184" s="603"/>
      <c r="J184" s="604"/>
      <c r="K184" s="292">
        <v>0</v>
      </c>
      <c r="L184" s="163" t="str">
        <f t="shared" si="12"/>
        <v/>
      </c>
      <c r="M184" s="10"/>
      <c r="N184" s="4"/>
    </row>
    <row r="185" spans="1:14" ht="13.2" customHeight="1" x14ac:dyDescent="0.25">
      <c r="A185" s="33">
        <v>19</v>
      </c>
      <c r="B185" s="67"/>
      <c r="C185" s="602"/>
      <c r="D185" s="603"/>
      <c r="E185" s="603"/>
      <c r="F185" s="603"/>
      <c r="G185" s="603"/>
      <c r="H185" s="603"/>
      <c r="I185" s="603"/>
      <c r="J185" s="604"/>
      <c r="K185" s="292">
        <v>0</v>
      </c>
      <c r="L185" s="163" t="str">
        <f t="shared" si="12"/>
        <v/>
      </c>
      <c r="M185" s="10"/>
      <c r="N185" s="4"/>
    </row>
    <row r="186" spans="1:14" ht="13.2" customHeight="1" x14ac:dyDescent="0.25">
      <c r="A186" s="33">
        <v>20</v>
      </c>
      <c r="B186" s="67"/>
      <c r="C186" s="602"/>
      <c r="D186" s="603"/>
      <c r="E186" s="603"/>
      <c r="F186" s="603"/>
      <c r="G186" s="603"/>
      <c r="H186" s="603"/>
      <c r="I186" s="603"/>
      <c r="J186" s="604"/>
      <c r="K186" s="292">
        <v>0</v>
      </c>
      <c r="L186" s="163" t="str">
        <f t="shared" si="12"/>
        <v/>
      </c>
      <c r="M186" s="10"/>
      <c r="N186" s="4"/>
    </row>
    <row r="187" spans="1:14" ht="13.2" customHeight="1" x14ac:dyDescent="0.25">
      <c r="A187" s="33">
        <v>21</v>
      </c>
      <c r="B187" s="67"/>
      <c r="C187" s="602"/>
      <c r="D187" s="603"/>
      <c r="E187" s="603"/>
      <c r="F187" s="603"/>
      <c r="G187" s="603"/>
      <c r="H187" s="603"/>
      <c r="I187" s="603"/>
      <c r="J187" s="604"/>
      <c r="K187" s="292">
        <v>0</v>
      </c>
      <c r="L187" s="163" t="str">
        <f t="shared" si="12"/>
        <v/>
      </c>
      <c r="M187" s="10"/>
      <c r="N187" s="4"/>
    </row>
    <row r="188" spans="1:14" ht="13.2" customHeight="1" x14ac:dyDescent="0.25">
      <c r="A188" s="33">
        <v>22</v>
      </c>
      <c r="B188" s="67"/>
      <c r="C188" s="602"/>
      <c r="D188" s="603"/>
      <c r="E188" s="603"/>
      <c r="F188" s="603"/>
      <c r="G188" s="603"/>
      <c r="H188" s="603"/>
      <c r="I188" s="603"/>
      <c r="J188" s="604"/>
      <c r="K188" s="292">
        <v>0</v>
      </c>
      <c r="L188" s="163" t="str">
        <f t="shared" si="12"/>
        <v/>
      </c>
      <c r="M188" s="10"/>
      <c r="N188" s="4"/>
    </row>
    <row r="189" spans="1:14" ht="13.2" customHeight="1" x14ac:dyDescent="0.25">
      <c r="A189" s="33">
        <v>23</v>
      </c>
      <c r="B189" s="67"/>
      <c r="C189" s="602"/>
      <c r="D189" s="603"/>
      <c r="E189" s="603"/>
      <c r="F189" s="603"/>
      <c r="G189" s="603"/>
      <c r="H189" s="603"/>
      <c r="I189" s="603"/>
      <c r="J189" s="604"/>
      <c r="K189" s="292">
        <v>0</v>
      </c>
      <c r="L189" s="163" t="str">
        <f t="shared" si="12"/>
        <v/>
      </c>
      <c r="M189" s="10"/>
      <c r="N189" s="4"/>
    </row>
    <row r="190" spans="1:14" ht="13.2" customHeight="1" x14ac:dyDescent="0.25">
      <c r="A190" s="33">
        <v>24</v>
      </c>
      <c r="B190" s="67"/>
      <c r="C190" s="602"/>
      <c r="D190" s="603"/>
      <c r="E190" s="603"/>
      <c r="F190" s="603"/>
      <c r="G190" s="603"/>
      <c r="H190" s="603"/>
      <c r="I190" s="603"/>
      <c r="J190" s="604"/>
      <c r="K190" s="292">
        <v>0</v>
      </c>
      <c r="L190" s="163" t="str">
        <f t="shared" si="12"/>
        <v/>
      </c>
      <c r="M190" s="10"/>
      <c r="N190" s="4"/>
    </row>
    <row r="191" spans="1:14" ht="13.2" customHeight="1" x14ac:dyDescent="0.25">
      <c r="A191" s="33">
        <v>25</v>
      </c>
      <c r="B191" s="67"/>
      <c r="C191" s="602"/>
      <c r="D191" s="603"/>
      <c r="E191" s="603"/>
      <c r="F191" s="603"/>
      <c r="G191" s="603"/>
      <c r="H191" s="603"/>
      <c r="I191" s="603"/>
      <c r="J191" s="604"/>
      <c r="K191" s="292">
        <v>0</v>
      </c>
      <c r="L191" s="163" t="str">
        <f t="shared" si="12"/>
        <v/>
      </c>
      <c r="M191" s="10"/>
      <c r="N191" s="4"/>
    </row>
    <row r="192" spans="1:14" ht="13.2" customHeight="1" x14ac:dyDescent="0.25">
      <c r="A192" s="33">
        <v>26</v>
      </c>
      <c r="B192" s="67"/>
      <c r="C192" s="602"/>
      <c r="D192" s="603"/>
      <c r="E192" s="603"/>
      <c r="F192" s="603"/>
      <c r="G192" s="603"/>
      <c r="H192" s="603"/>
      <c r="I192" s="603"/>
      <c r="J192" s="604"/>
      <c r="K192" s="292">
        <v>0</v>
      </c>
      <c r="L192" s="163" t="str">
        <f t="shared" si="12"/>
        <v/>
      </c>
      <c r="M192" s="10" t="s">
        <v>41</v>
      </c>
      <c r="N192" s="4"/>
    </row>
    <row r="193" spans="1:14" ht="13.2" customHeight="1" x14ac:dyDescent="0.25">
      <c r="A193" s="33">
        <v>27</v>
      </c>
      <c r="B193" s="67"/>
      <c r="C193" s="602"/>
      <c r="D193" s="603"/>
      <c r="E193" s="603"/>
      <c r="F193" s="603"/>
      <c r="G193" s="603"/>
      <c r="H193" s="603"/>
      <c r="I193" s="603"/>
      <c r="J193" s="604"/>
      <c r="K193" s="292">
        <v>0</v>
      </c>
      <c r="L193" s="163" t="str">
        <f t="shared" si="12"/>
        <v/>
      </c>
      <c r="M193" s="10"/>
      <c r="N193" s="4"/>
    </row>
    <row r="194" spans="1:14" ht="13.2" customHeight="1" x14ac:dyDescent="0.25">
      <c r="A194" s="33">
        <v>28</v>
      </c>
      <c r="B194" s="67"/>
      <c r="C194" s="602"/>
      <c r="D194" s="603"/>
      <c r="E194" s="603"/>
      <c r="F194" s="603"/>
      <c r="G194" s="603"/>
      <c r="H194" s="603"/>
      <c r="I194" s="603"/>
      <c r="J194" s="604"/>
      <c r="K194" s="292">
        <v>0</v>
      </c>
      <c r="L194" s="163" t="str">
        <f t="shared" si="12"/>
        <v/>
      </c>
      <c r="M194" s="10"/>
      <c r="N194" s="4"/>
    </row>
    <row r="195" spans="1:14" ht="13.2" customHeight="1" x14ac:dyDescent="0.25">
      <c r="A195" s="33">
        <v>29</v>
      </c>
      <c r="B195" s="67"/>
      <c r="C195" s="602"/>
      <c r="D195" s="603"/>
      <c r="E195" s="603"/>
      <c r="F195" s="603"/>
      <c r="G195" s="603"/>
      <c r="H195" s="603"/>
      <c r="I195" s="603"/>
      <c r="J195" s="604"/>
      <c r="K195" s="292">
        <v>0</v>
      </c>
      <c r="L195" s="163" t="str">
        <f t="shared" si="12"/>
        <v/>
      </c>
      <c r="M195" s="10"/>
      <c r="N195" s="4"/>
    </row>
    <row r="196" spans="1:14" ht="13.2" customHeight="1" thickBot="1" x14ac:dyDescent="0.3">
      <c r="A196" s="33">
        <v>30</v>
      </c>
      <c r="B196" s="198"/>
      <c r="C196" s="605"/>
      <c r="D196" s="606"/>
      <c r="E196" s="606"/>
      <c r="F196" s="606"/>
      <c r="G196" s="606"/>
      <c r="H196" s="606"/>
      <c r="I196" s="606"/>
      <c r="J196" s="607"/>
      <c r="K196" s="292">
        <v>0</v>
      </c>
      <c r="L196" s="163" t="str">
        <f t="shared" si="12"/>
        <v/>
      </c>
      <c r="M196" s="10"/>
      <c r="N196" s="4"/>
    </row>
    <row r="197" spans="1:14" ht="13.2" customHeight="1" thickBot="1" x14ac:dyDescent="0.3">
      <c r="A197" s="12"/>
      <c r="B197" s="12"/>
      <c r="C197" s="12"/>
      <c r="D197" s="12"/>
      <c r="E197" s="12"/>
      <c r="F197" s="12"/>
      <c r="G197" s="12"/>
      <c r="H197" s="13"/>
      <c r="I197" s="13"/>
      <c r="J197" s="13"/>
      <c r="K197" s="39">
        <f>SUM(K167:K196)</f>
        <v>0</v>
      </c>
      <c r="L197" s="163"/>
      <c r="M197" s="10"/>
      <c r="N197" s="4"/>
    </row>
    <row r="198" spans="1:14" ht="13.2" customHeight="1" x14ac:dyDescent="0.3">
      <c r="A198" s="14"/>
      <c r="B198" s="14"/>
      <c r="C198" s="14"/>
      <c r="D198" s="15"/>
      <c r="E198" s="16"/>
      <c r="F198" s="16"/>
      <c r="G198" s="10"/>
      <c r="H198" s="11"/>
      <c r="I198" s="11"/>
      <c r="J198" s="10"/>
      <c r="K198" s="10"/>
      <c r="L198" s="10"/>
      <c r="M198" s="10"/>
      <c r="N198" s="4"/>
    </row>
    <row r="199" spans="1:14" ht="25.2" thickBot="1" x14ac:dyDescent="0.3">
      <c r="A199" s="3" t="s">
        <v>45</v>
      </c>
      <c r="B199" s="3"/>
      <c r="C199" s="10"/>
      <c r="D199" s="10"/>
      <c r="E199" s="10"/>
      <c r="F199" s="10"/>
      <c r="G199" s="10"/>
      <c r="H199" s="11"/>
      <c r="I199" s="11"/>
      <c r="J199" s="10"/>
      <c r="K199" s="10"/>
      <c r="L199" s="10"/>
      <c r="M199" s="10"/>
      <c r="N199" s="4"/>
    </row>
    <row r="200" spans="1:14" ht="13.2" customHeight="1" thickBot="1" x14ac:dyDescent="0.3">
      <c r="A200" s="149" t="s">
        <v>0</v>
      </c>
      <c r="B200" s="187" t="s">
        <v>13</v>
      </c>
      <c r="C200" s="575" t="s">
        <v>18</v>
      </c>
      <c r="D200" s="561"/>
      <c r="E200" s="561"/>
      <c r="F200" s="562"/>
      <c r="G200" s="35" t="s">
        <v>40</v>
      </c>
      <c r="H200" s="440"/>
      <c r="I200" s="11"/>
      <c r="J200" s="10"/>
      <c r="K200" s="10"/>
      <c r="L200" s="10"/>
      <c r="M200" s="10"/>
      <c r="N200" s="4"/>
    </row>
    <row r="201" spans="1:14" ht="13.2" customHeight="1" x14ac:dyDescent="0.25">
      <c r="A201" s="49">
        <v>1</v>
      </c>
      <c r="B201" s="196"/>
      <c r="C201" s="488"/>
      <c r="D201" s="489"/>
      <c r="E201" s="489"/>
      <c r="F201" s="490"/>
      <c r="G201" s="290">
        <v>0</v>
      </c>
      <c r="H201" s="163" t="str">
        <f>IF(AND(B201="",G201&lt;&gt;0),"Organisatie invullen","")</f>
        <v/>
      </c>
      <c r="I201" s="11"/>
      <c r="J201" s="11"/>
      <c r="K201" s="10"/>
      <c r="L201" s="10"/>
      <c r="M201" s="10"/>
      <c r="N201" s="4"/>
    </row>
    <row r="202" spans="1:14" ht="13.8" x14ac:dyDescent="0.25">
      <c r="A202" s="50">
        <v>2</v>
      </c>
      <c r="B202" s="197"/>
      <c r="C202" s="485"/>
      <c r="D202" s="486"/>
      <c r="E202" s="486"/>
      <c r="F202" s="487"/>
      <c r="G202" s="287">
        <v>0</v>
      </c>
      <c r="H202" s="163" t="str">
        <f t="shared" ref="H202:H230" si="13">IF(AND(B202="",G202&lt;&gt;0),"Organisatie invullen","")</f>
        <v/>
      </c>
      <c r="I202" s="11"/>
      <c r="J202" s="11"/>
      <c r="K202" s="10"/>
      <c r="L202" s="10"/>
      <c r="M202" s="10"/>
      <c r="N202" s="4"/>
    </row>
    <row r="203" spans="1:14" ht="13.2" customHeight="1" x14ac:dyDescent="0.25">
      <c r="A203" s="50">
        <v>3</v>
      </c>
      <c r="B203" s="197"/>
      <c r="C203" s="485"/>
      <c r="D203" s="486"/>
      <c r="E203" s="486"/>
      <c r="F203" s="487"/>
      <c r="G203" s="287">
        <v>0</v>
      </c>
      <c r="H203" s="163" t="str">
        <f t="shared" si="13"/>
        <v/>
      </c>
      <c r="I203" s="11"/>
      <c r="J203" s="11"/>
      <c r="K203" s="10"/>
      <c r="L203" s="10"/>
      <c r="M203" s="10"/>
      <c r="N203" s="4"/>
    </row>
    <row r="204" spans="1:14" ht="13.2" customHeight="1" x14ac:dyDescent="0.25">
      <c r="A204" s="50">
        <v>4</v>
      </c>
      <c r="B204" s="197"/>
      <c r="C204" s="485"/>
      <c r="D204" s="486"/>
      <c r="E204" s="486"/>
      <c r="F204" s="487"/>
      <c r="G204" s="287">
        <v>0</v>
      </c>
      <c r="H204" s="163" t="str">
        <f t="shared" si="13"/>
        <v/>
      </c>
      <c r="I204" s="11"/>
      <c r="J204" s="11"/>
      <c r="K204" s="10"/>
      <c r="L204" s="10"/>
      <c r="M204" s="10"/>
      <c r="N204" s="4"/>
    </row>
    <row r="205" spans="1:14" ht="13.2" customHeight="1" x14ac:dyDescent="0.25">
      <c r="A205" s="50">
        <v>5</v>
      </c>
      <c r="B205" s="197"/>
      <c r="C205" s="485"/>
      <c r="D205" s="486"/>
      <c r="E205" s="486"/>
      <c r="F205" s="487"/>
      <c r="G205" s="287">
        <v>0</v>
      </c>
      <c r="H205" s="163" t="str">
        <f t="shared" si="13"/>
        <v/>
      </c>
      <c r="I205" s="11"/>
      <c r="J205" s="11"/>
      <c r="K205" s="10"/>
      <c r="L205" s="10"/>
      <c r="M205" s="10"/>
      <c r="N205" s="4"/>
    </row>
    <row r="206" spans="1:14" ht="13.2" customHeight="1" x14ac:dyDescent="0.25">
      <c r="A206" s="50">
        <v>6</v>
      </c>
      <c r="B206" s="197"/>
      <c r="C206" s="485"/>
      <c r="D206" s="486"/>
      <c r="E206" s="486"/>
      <c r="F206" s="487"/>
      <c r="G206" s="287">
        <v>0</v>
      </c>
      <c r="H206" s="163" t="str">
        <f t="shared" si="13"/>
        <v/>
      </c>
      <c r="I206" s="11"/>
      <c r="J206" s="11"/>
      <c r="K206" s="10"/>
      <c r="L206" s="10"/>
      <c r="M206" s="10"/>
      <c r="N206" s="4"/>
    </row>
    <row r="207" spans="1:14" ht="13.2" customHeight="1" x14ac:dyDescent="0.25">
      <c r="A207" s="50">
        <v>7</v>
      </c>
      <c r="B207" s="197"/>
      <c r="C207" s="485"/>
      <c r="D207" s="486"/>
      <c r="E207" s="486"/>
      <c r="F207" s="487"/>
      <c r="G207" s="287">
        <v>0</v>
      </c>
      <c r="H207" s="163" t="str">
        <f t="shared" si="13"/>
        <v/>
      </c>
      <c r="I207" s="11"/>
      <c r="J207" s="11"/>
      <c r="K207" s="10"/>
      <c r="L207" s="10"/>
      <c r="M207" s="10"/>
      <c r="N207" s="4"/>
    </row>
    <row r="208" spans="1:14" ht="13.2" customHeight="1" x14ac:dyDescent="0.25">
      <c r="A208" s="50">
        <v>8</v>
      </c>
      <c r="B208" s="197"/>
      <c r="C208" s="485"/>
      <c r="D208" s="486"/>
      <c r="E208" s="486"/>
      <c r="F208" s="487"/>
      <c r="G208" s="287">
        <v>0</v>
      </c>
      <c r="H208" s="163" t="str">
        <f t="shared" si="13"/>
        <v/>
      </c>
      <c r="I208" s="11"/>
      <c r="J208" s="11"/>
      <c r="K208" s="10"/>
      <c r="L208" s="10"/>
      <c r="M208" s="10"/>
      <c r="N208" s="4"/>
    </row>
    <row r="209" spans="1:14" ht="13.2" customHeight="1" x14ac:dyDescent="0.25">
      <c r="A209" s="50">
        <v>9</v>
      </c>
      <c r="B209" s="197"/>
      <c r="C209" s="485"/>
      <c r="D209" s="486"/>
      <c r="E209" s="486"/>
      <c r="F209" s="487"/>
      <c r="G209" s="287">
        <v>0</v>
      </c>
      <c r="H209" s="163" t="str">
        <f t="shared" si="13"/>
        <v/>
      </c>
      <c r="I209" s="11"/>
      <c r="J209" s="11"/>
      <c r="K209" s="10"/>
      <c r="L209" s="10"/>
      <c r="M209" s="10"/>
      <c r="N209" s="4"/>
    </row>
    <row r="210" spans="1:14" ht="13.2" customHeight="1" x14ac:dyDescent="0.25">
      <c r="A210" s="50">
        <v>10</v>
      </c>
      <c r="B210" s="197"/>
      <c r="C210" s="485"/>
      <c r="D210" s="486"/>
      <c r="E210" s="486"/>
      <c r="F210" s="487"/>
      <c r="G210" s="287">
        <v>0</v>
      </c>
      <c r="H210" s="163" t="str">
        <f t="shared" si="13"/>
        <v/>
      </c>
      <c r="I210" s="11"/>
      <c r="J210" s="11"/>
      <c r="K210" s="10"/>
      <c r="L210" s="10"/>
      <c r="M210" s="10"/>
      <c r="N210" s="4"/>
    </row>
    <row r="211" spans="1:14" ht="13.2" customHeight="1" x14ac:dyDescent="0.25">
      <c r="A211" s="50">
        <v>11</v>
      </c>
      <c r="B211" s="197"/>
      <c r="C211" s="485"/>
      <c r="D211" s="486"/>
      <c r="E211" s="486"/>
      <c r="F211" s="487"/>
      <c r="G211" s="287">
        <v>0</v>
      </c>
      <c r="H211" s="163" t="str">
        <f t="shared" si="13"/>
        <v/>
      </c>
      <c r="I211" s="11"/>
      <c r="J211" s="11"/>
      <c r="K211" s="10"/>
      <c r="L211" s="10"/>
      <c r="M211" s="10"/>
      <c r="N211" s="4"/>
    </row>
    <row r="212" spans="1:14" ht="13.2" customHeight="1" x14ac:dyDescent="0.25">
      <c r="A212" s="50">
        <v>12</v>
      </c>
      <c r="B212" s="197"/>
      <c r="C212" s="485"/>
      <c r="D212" s="486"/>
      <c r="E212" s="486"/>
      <c r="F212" s="487"/>
      <c r="G212" s="287">
        <v>0</v>
      </c>
      <c r="H212" s="163" t="str">
        <f t="shared" si="13"/>
        <v/>
      </c>
      <c r="I212" s="11"/>
      <c r="J212" s="11"/>
      <c r="K212" s="10"/>
      <c r="L212" s="10"/>
      <c r="M212" s="10"/>
      <c r="N212" s="4"/>
    </row>
    <row r="213" spans="1:14" ht="13.2" customHeight="1" x14ac:dyDescent="0.25">
      <c r="A213" s="50">
        <v>13</v>
      </c>
      <c r="B213" s="197"/>
      <c r="C213" s="485"/>
      <c r="D213" s="486"/>
      <c r="E213" s="486"/>
      <c r="F213" s="487"/>
      <c r="G213" s="287">
        <v>0</v>
      </c>
      <c r="H213" s="163" t="str">
        <f t="shared" si="13"/>
        <v/>
      </c>
      <c r="I213" s="11"/>
      <c r="J213" s="11"/>
      <c r="K213" s="10"/>
      <c r="L213" s="10"/>
      <c r="M213" s="10"/>
      <c r="N213" s="4"/>
    </row>
    <row r="214" spans="1:14" ht="13.2" customHeight="1" x14ac:dyDescent="0.25">
      <c r="A214" s="50">
        <v>14</v>
      </c>
      <c r="B214" s="197"/>
      <c r="C214" s="485"/>
      <c r="D214" s="486"/>
      <c r="E214" s="486"/>
      <c r="F214" s="487"/>
      <c r="G214" s="287">
        <v>0</v>
      </c>
      <c r="H214" s="163" t="str">
        <f t="shared" si="13"/>
        <v/>
      </c>
      <c r="I214" s="11"/>
      <c r="J214" s="11"/>
      <c r="K214" s="10"/>
      <c r="L214" s="10"/>
      <c r="M214" s="10"/>
      <c r="N214" s="4"/>
    </row>
    <row r="215" spans="1:14" ht="13.2" customHeight="1" x14ac:dyDescent="0.25">
      <c r="A215" s="50">
        <v>15</v>
      </c>
      <c r="B215" s="197"/>
      <c r="C215" s="485"/>
      <c r="D215" s="486"/>
      <c r="E215" s="486"/>
      <c r="F215" s="487"/>
      <c r="G215" s="287">
        <v>0</v>
      </c>
      <c r="H215" s="163" t="str">
        <f t="shared" si="13"/>
        <v/>
      </c>
      <c r="I215" s="11"/>
      <c r="J215" s="11"/>
      <c r="K215" s="10"/>
      <c r="L215" s="10"/>
      <c r="M215" s="10"/>
      <c r="N215" s="4"/>
    </row>
    <row r="216" spans="1:14" ht="13.2" customHeight="1" x14ac:dyDescent="0.25">
      <c r="A216" s="50">
        <v>16</v>
      </c>
      <c r="B216" s="197"/>
      <c r="C216" s="485"/>
      <c r="D216" s="486"/>
      <c r="E216" s="486"/>
      <c r="F216" s="487"/>
      <c r="G216" s="287">
        <v>0</v>
      </c>
      <c r="H216" s="163" t="str">
        <f t="shared" si="13"/>
        <v/>
      </c>
      <c r="I216" s="11"/>
      <c r="J216" s="11"/>
      <c r="K216" s="10"/>
      <c r="L216" s="10"/>
      <c r="M216" s="10"/>
      <c r="N216" s="4"/>
    </row>
    <row r="217" spans="1:14" ht="13.2" customHeight="1" x14ac:dyDescent="0.25">
      <c r="A217" s="50">
        <v>17</v>
      </c>
      <c r="B217" s="197"/>
      <c r="C217" s="485"/>
      <c r="D217" s="486"/>
      <c r="E217" s="486"/>
      <c r="F217" s="487"/>
      <c r="G217" s="287">
        <v>0</v>
      </c>
      <c r="H217" s="163" t="str">
        <f t="shared" si="13"/>
        <v/>
      </c>
      <c r="I217" s="11"/>
      <c r="J217" s="11"/>
      <c r="K217" s="10"/>
      <c r="L217" s="10"/>
      <c r="M217" s="10"/>
      <c r="N217" s="4"/>
    </row>
    <row r="218" spans="1:14" ht="13.2" customHeight="1" x14ac:dyDescent="0.25">
      <c r="A218" s="50">
        <v>18</v>
      </c>
      <c r="B218" s="197"/>
      <c r="C218" s="485"/>
      <c r="D218" s="486"/>
      <c r="E218" s="486"/>
      <c r="F218" s="487"/>
      <c r="G218" s="287">
        <v>0</v>
      </c>
      <c r="H218" s="163" t="str">
        <f t="shared" si="13"/>
        <v/>
      </c>
      <c r="I218" s="11"/>
      <c r="J218" s="11"/>
      <c r="K218" s="10"/>
      <c r="L218" s="10"/>
      <c r="M218" s="10"/>
      <c r="N218" s="4"/>
    </row>
    <row r="219" spans="1:14" ht="13.2" customHeight="1" x14ac:dyDescent="0.25">
      <c r="A219" s="50">
        <v>19</v>
      </c>
      <c r="B219" s="197"/>
      <c r="C219" s="485"/>
      <c r="D219" s="486"/>
      <c r="E219" s="486"/>
      <c r="F219" s="487"/>
      <c r="G219" s="287">
        <v>0</v>
      </c>
      <c r="H219" s="163" t="str">
        <f t="shared" si="13"/>
        <v/>
      </c>
      <c r="I219" s="11"/>
      <c r="J219" s="11"/>
      <c r="K219" s="10"/>
      <c r="L219" s="10"/>
      <c r="M219" s="10"/>
      <c r="N219" s="4"/>
    </row>
    <row r="220" spans="1:14" ht="13.2" customHeight="1" x14ac:dyDescent="0.25">
      <c r="A220" s="50">
        <v>20</v>
      </c>
      <c r="B220" s="197"/>
      <c r="C220" s="485"/>
      <c r="D220" s="486"/>
      <c r="E220" s="486"/>
      <c r="F220" s="487"/>
      <c r="G220" s="287">
        <v>0</v>
      </c>
      <c r="H220" s="163" t="str">
        <f t="shared" si="13"/>
        <v/>
      </c>
      <c r="I220" s="11"/>
      <c r="J220" s="11"/>
      <c r="K220" s="10"/>
      <c r="L220" s="10"/>
      <c r="M220" s="10"/>
      <c r="N220" s="4"/>
    </row>
    <row r="221" spans="1:14" ht="13.2" customHeight="1" x14ac:dyDescent="0.25">
      <c r="A221" s="50">
        <v>21</v>
      </c>
      <c r="B221" s="197"/>
      <c r="C221" s="485"/>
      <c r="D221" s="486"/>
      <c r="E221" s="486"/>
      <c r="F221" s="487"/>
      <c r="G221" s="287">
        <v>0</v>
      </c>
      <c r="H221" s="163" t="str">
        <f t="shared" si="13"/>
        <v/>
      </c>
      <c r="I221" s="11"/>
      <c r="J221" s="11"/>
      <c r="K221" s="10"/>
      <c r="L221" s="10"/>
      <c r="M221" s="10"/>
      <c r="N221" s="4"/>
    </row>
    <row r="222" spans="1:14" ht="13.2" customHeight="1" x14ac:dyDescent="0.25">
      <c r="A222" s="50">
        <v>22</v>
      </c>
      <c r="B222" s="197"/>
      <c r="C222" s="485"/>
      <c r="D222" s="486"/>
      <c r="E222" s="486"/>
      <c r="F222" s="487"/>
      <c r="G222" s="287">
        <v>0</v>
      </c>
      <c r="H222" s="163" t="str">
        <f t="shared" si="13"/>
        <v/>
      </c>
      <c r="I222" s="11"/>
      <c r="J222" s="11"/>
      <c r="K222" s="10"/>
      <c r="L222" s="10"/>
      <c r="M222" s="10"/>
      <c r="N222" s="4"/>
    </row>
    <row r="223" spans="1:14" ht="13.2" customHeight="1" x14ac:dyDescent="0.25">
      <c r="A223" s="50">
        <v>23</v>
      </c>
      <c r="B223" s="197"/>
      <c r="C223" s="485"/>
      <c r="D223" s="486"/>
      <c r="E223" s="486"/>
      <c r="F223" s="487"/>
      <c r="G223" s="287">
        <v>0</v>
      </c>
      <c r="H223" s="163" t="str">
        <f t="shared" si="13"/>
        <v/>
      </c>
      <c r="I223" s="11"/>
      <c r="J223" s="11"/>
      <c r="K223" s="10"/>
      <c r="L223" s="10"/>
      <c r="M223" s="10"/>
      <c r="N223" s="4"/>
    </row>
    <row r="224" spans="1:14" ht="13.2" customHeight="1" x14ac:dyDescent="0.25">
      <c r="A224" s="50">
        <v>24</v>
      </c>
      <c r="B224" s="197"/>
      <c r="C224" s="485"/>
      <c r="D224" s="486"/>
      <c r="E224" s="486"/>
      <c r="F224" s="487"/>
      <c r="G224" s="287">
        <v>0</v>
      </c>
      <c r="H224" s="163" t="str">
        <f t="shared" si="13"/>
        <v/>
      </c>
      <c r="I224" s="11"/>
      <c r="J224" s="11"/>
      <c r="K224" s="10"/>
      <c r="L224" s="10"/>
      <c r="M224" s="10"/>
      <c r="N224" s="4"/>
    </row>
    <row r="225" spans="1:14" ht="13.2" customHeight="1" x14ac:dyDescent="0.25">
      <c r="A225" s="50">
        <v>25</v>
      </c>
      <c r="B225" s="197"/>
      <c r="C225" s="485"/>
      <c r="D225" s="486"/>
      <c r="E225" s="486"/>
      <c r="F225" s="487"/>
      <c r="G225" s="287">
        <v>0</v>
      </c>
      <c r="H225" s="163" t="str">
        <f t="shared" si="13"/>
        <v/>
      </c>
      <c r="I225" s="11"/>
      <c r="J225" s="11"/>
      <c r="K225" s="10"/>
      <c r="L225" s="10"/>
      <c r="M225" s="10"/>
      <c r="N225" s="4"/>
    </row>
    <row r="226" spans="1:14" ht="13.2" customHeight="1" x14ac:dyDescent="0.25">
      <c r="A226" s="50">
        <v>26</v>
      </c>
      <c r="B226" s="197"/>
      <c r="C226" s="485"/>
      <c r="D226" s="486"/>
      <c r="E226" s="486"/>
      <c r="F226" s="487"/>
      <c r="G226" s="287">
        <v>0</v>
      </c>
      <c r="H226" s="163" t="str">
        <f t="shared" si="13"/>
        <v/>
      </c>
      <c r="I226" s="11"/>
      <c r="J226" s="11"/>
      <c r="K226" s="10"/>
      <c r="L226" s="10"/>
      <c r="M226" s="10"/>
      <c r="N226" s="4"/>
    </row>
    <row r="227" spans="1:14" ht="13.2" customHeight="1" x14ac:dyDescent="0.25">
      <c r="A227" s="50">
        <v>27</v>
      </c>
      <c r="B227" s="197"/>
      <c r="C227" s="485"/>
      <c r="D227" s="486"/>
      <c r="E227" s="486"/>
      <c r="F227" s="487"/>
      <c r="G227" s="287">
        <v>0</v>
      </c>
      <c r="H227" s="163" t="str">
        <f t="shared" si="13"/>
        <v/>
      </c>
      <c r="I227" s="11"/>
      <c r="J227" s="11"/>
      <c r="K227" s="10"/>
      <c r="L227" s="10"/>
      <c r="M227" s="10"/>
      <c r="N227" s="4"/>
    </row>
    <row r="228" spans="1:14" ht="13.2" customHeight="1" x14ac:dyDescent="0.25">
      <c r="A228" s="50">
        <v>28</v>
      </c>
      <c r="B228" s="197"/>
      <c r="C228" s="485"/>
      <c r="D228" s="486"/>
      <c r="E228" s="486"/>
      <c r="F228" s="487"/>
      <c r="G228" s="287">
        <v>0</v>
      </c>
      <c r="H228" s="163" t="str">
        <f t="shared" si="13"/>
        <v/>
      </c>
      <c r="I228" s="11"/>
      <c r="J228" s="11"/>
      <c r="K228" s="10"/>
      <c r="L228" s="10"/>
      <c r="M228" s="10"/>
      <c r="N228" s="4"/>
    </row>
    <row r="229" spans="1:14" ht="13.2" customHeight="1" x14ac:dyDescent="0.25">
      <c r="A229" s="50">
        <v>29</v>
      </c>
      <c r="B229" s="197"/>
      <c r="C229" s="485"/>
      <c r="D229" s="486"/>
      <c r="E229" s="486"/>
      <c r="F229" s="487"/>
      <c r="G229" s="287">
        <v>0</v>
      </c>
      <c r="H229" s="163" t="str">
        <f t="shared" si="13"/>
        <v/>
      </c>
      <c r="I229" s="11"/>
      <c r="J229" s="11"/>
      <c r="K229" s="10"/>
      <c r="L229" s="10"/>
      <c r="M229" s="10"/>
      <c r="N229" s="4"/>
    </row>
    <row r="230" spans="1:14" ht="13.2" customHeight="1" thickBot="1" x14ac:dyDescent="0.3">
      <c r="A230" s="50">
        <v>30</v>
      </c>
      <c r="B230" s="198"/>
      <c r="C230" s="491"/>
      <c r="D230" s="492"/>
      <c r="E230" s="492"/>
      <c r="F230" s="493"/>
      <c r="G230" s="288">
        <v>0</v>
      </c>
      <c r="H230" s="163" t="str">
        <f t="shared" si="13"/>
        <v/>
      </c>
      <c r="I230" s="11"/>
      <c r="J230" s="11"/>
      <c r="K230" s="10"/>
      <c r="L230" s="10"/>
      <c r="M230" s="10"/>
      <c r="N230" s="4"/>
    </row>
    <row r="231" spans="1:14" ht="13.2" customHeight="1" thickBot="1" x14ac:dyDescent="0.35">
      <c r="A231" s="11"/>
      <c r="B231" s="11"/>
      <c r="C231" s="10"/>
      <c r="D231" s="14"/>
      <c r="E231" s="15"/>
      <c r="F231" s="151"/>
      <c r="G231" s="152">
        <f>SUM(G201:G230)</f>
        <v>0</v>
      </c>
      <c r="H231" s="163"/>
      <c r="I231" s="11"/>
      <c r="J231" s="11"/>
      <c r="K231" s="10"/>
      <c r="L231" s="10"/>
      <c r="M231" s="10"/>
      <c r="N231" s="4"/>
    </row>
    <row r="232" spans="1:14" ht="13.2" customHeight="1" x14ac:dyDescent="0.25">
      <c r="A232" s="11"/>
      <c r="B232" s="11"/>
      <c r="C232" s="10"/>
      <c r="D232" s="10"/>
      <c r="E232" s="10"/>
      <c r="F232" s="10"/>
      <c r="G232" s="10"/>
      <c r="H232" s="11"/>
      <c r="I232" s="11"/>
      <c r="J232" s="10"/>
      <c r="K232" s="10"/>
      <c r="L232" s="10"/>
      <c r="M232" s="10"/>
      <c r="N232" s="4"/>
    </row>
    <row r="233" spans="1:14" ht="25.2" thickBot="1" x14ac:dyDescent="0.3">
      <c r="A233" s="3" t="s">
        <v>35</v>
      </c>
      <c r="B233" s="3"/>
      <c r="C233" s="10"/>
      <c r="D233" s="10"/>
      <c r="E233" s="10"/>
      <c r="F233" s="10"/>
      <c r="G233" s="10"/>
      <c r="H233" s="11"/>
      <c r="I233" s="11"/>
      <c r="J233" s="10"/>
      <c r="K233" s="10"/>
      <c r="L233" s="10"/>
      <c r="M233" s="10"/>
      <c r="N233" s="4"/>
    </row>
    <row r="234" spans="1:14" ht="13.2" customHeight="1" thickBot="1" x14ac:dyDescent="0.3">
      <c r="A234" s="149" t="s">
        <v>0</v>
      </c>
      <c r="B234" s="187" t="s">
        <v>13</v>
      </c>
      <c r="C234" s="575" t="s">
        <v>18</v>
      </c>
      <c r="D234" s="561"/>
      <c r="E234" s="561"/>
      <c r="F234" s="562"/>
      <c r="G234" s="150" t="s">
        <v>40</v>
      </c>
      <c r="H234" s="163"/>
      <c r="I234" s="11"/>
      <c r="J234" s="11"/>
      <c r="K234" s="10"/>
      <c r="L234" s="10"/>
      <c r="M234" s="10"/>
      <c r="N234" s="4"/>
    </row>
    <row r="235" spans="1:14" ht="13.2" customHeight="1" x14ac:dyDescent="0.25">
      <c r="A235" s="49">
        <v>1</v>
      </c>
      <c r="B235" s="196"/>
      <c r="C235" s="488"/>
      <c r="D235" s="489"/>
      <c r="E235" s="489"/>
      <c r="F235" s="490"/>
      <c r="G235" s="290">
        <v>0</v>
      </c>
      <c r="H235" s="163" t="str">
        <f t="shared" ref="H235:H264" si="14">IF(AND(B235="",G235&lt;&gt;0),"Organisatie invullen","")</f>
        <v/>
      </c>
      <c r="I235" s="11"/>
      <c r="J235" s="11"/>
      <c r="K235" s="10"/>
      <c r="L235" s="10"/>
      <c r="M235" s="10"/>
      <c r="N235" s="4"/>
    </row>
    <row r="236" spans="1:14" ht="13.2" customHeight="1" x14ac:dyDescent="0.25">
      <c r="A236" s="50">
        <v>2</v>
      </c>
      <c r="B236" s="197"/>
      <c r="C236" s="485"/>
      <c r="D236" s="486"/>
      <c r="E236" s="486"/>
      <c r="F236" s="487"/>
      <c r="G236" s="287">
        <v>0</v>
      </c>
      <c r="H236" s="163" t="str">
        <f t="shared" si="14"/>
        <v/>
      </c>
      <c r="I236" s="11"/>
      <c r="J236" s="11"/>
      <c r="K236" s="10"/>
      <c r="L236" s="10"/>
      <c r="M236" s="10"/>
      <c r="N236" s="4"/>
    </row>
    <row r="237" spans="1:14" ht="13.2" customHeight="1" x14ac:dyDescent="0.25">
      <c r="A237" s="50">
        <v>3</v>
      </c>
      <c r="B237" s="197"/>
      <c r="C237" s="485"/>
      <c r="D237" s="486"/>
      <c r="E237" s="486"/>
      <c r="F237" s="487"/>
      <c r="G237" s="287">
        <v>0</v>
      </c>
      <c r="H237" s="163" t="str">
        <f t="shared" si="14"/>
        <v/>
      </c>
      <c r="I237" s="11"/>
      <c r="J237" s="11"/>
      <c r="K237" s="10"/>
      <c r="L237" s="10"/>
      <c r="M237" s="10"/>
      <c r="N237" s="4"/>
    </row>
    <row r="238" spans="1:14" ht="13.2" customHeight="1" x14ac:dyDescent="0.25">
      <c r="A238" s="50">
        <v>4</v>
      </c>
      <c r="B238" s="197"/>
      <c r="C238" s="485"/>
      <c r="D238" s="486"/>
      <c r="E238" s="486"/>
      <c r="F238" s="487"/>
      <c r="G238" s="287">
        <v>0</v>
      </c>
      <c r="H238" s="163" t="str">
        <f t="shared" si="14"/>
        <v/>
      </c>
      <c r="I238" s="11"/>
      <c r="J238" s="11"/>
      <c r="K238" s="10"/>
      <c r="L238" s="10"/>
      <c r="M238" s="10"/>
      <c r="N238" s="4"/>
    </row>
    <row r="239" spans="1:14" ht="13.2" customHeight="1" x14ac:dyDescent="0.25">
      <c r="A239" s="50">
        <v>5</v>
      </c>
      <c r="B239" s="197"/>
      <c r="C239" s="485"/>
      <c r="D239" s="486"/>
      <c r="E239" s="486"/>
      <c r="F239" s="487"/>
      <c r="G239" s="287">
        <v>0</v>
      </c>
      <c r="H239" s="163" t="str">
        <f t="shared" si="14"/>
        <v/>
      </c>
      <c r="I239" s="11"/>
      <c r="J239" s="11"/>
      <c r="K239" s="10"/>
      <c r="L239" s="10"/>
      <c r="M239" s="10"/>
      <c r="N239" s="4"/>
    </row>
    <row r="240" spans="1:14" ht="13.2" customHeight="1" x14ac:dyDescent="0.25">
      <c r="A240" s="50">
        <v>6</v>
      </c>
      <c r="B240" s="197"/>
      <c r="C240" s="485"/>
      <c r="D240" s="486"/>
      <c r="E240" s="486"/>
      <c r="F240" s="487"/>
      <c r="G240" s="287">
        <v>0</v>
      </c>
      <c r="H240" s="163" t="str">
        <f t="shared" si="14"/>
        <v/>
      </c>
      <c r="I240" s="11"/>
      <c r="J240" s="11"/>
      <c r="K240" s="10"/>
      <c r="L240" s="10"/>
      <c r="M240" s="10"/>
      <c r="N240" s="4"/>
    </row>
    <row r="241" spans="1:14" ht="13.2" customHeight="1" x14ac:dyDescent="0.25">
      <c r="A241" s="50">
        <v>7</v>
      </c>
      <c r="B241" s="197"/>
      <c r="C241" s="485"/>
      <c r="D241" s="486"/>
      <c r="E241" s="486"/>
      <c r="F241" s="487"/>
      <c r="G241" s="287">
        <v>0</v>
      </c>
      <c r="H241" s="163" t="str">
        <f t="shared" si="14"/>
        <v/>
      </c>
      <c r="I241" s="11"/>
      <c r="J241" s="11"/>
      <c r="K241" s="10"/>
      <c r="L241" s="10"/>
      <c r="M241" s="10"/>
      <c r="N241" s="4"/>
    </row>
    <row r="242" spans="1:14" ht="13.2" customHeight="1" x14ac:dyDescent="0.25">
      <c r="A242" s="50">
        <v>8</v>
      </c>
      <c r="B242" s="197"/>
      <c r="C242" s="485"/>
      <c r="D242" s="486"/>
      <c r="E242" s="486"/>
      <c r="F242" s="487"/>
      <c r="G242" s="287">
        <v>0</v>
      </c>
      <c r="H242" s="163" t="str">
        <f t="shared" si="14"/>
        <v/>
      </c>
      <c r="I242" s="11"/>
      <c r="J242" s="11"/>
      <c r="K242" s="10"/>
      <c r="L242" s="10"/>
      <c r="M242" s="10"/>
      <c r="N242" s="4"/>
    </row>
    <row r="243" spans="1:14" ht="13.2" customHeight="1" x14ac:dyDescent="0.25">
      <c r="A243" s="50">
        <v>9</v>
      </c>
      <c r="B243" s="197"/>
      <c r="C243" s="485"/>
      <c r="D243" s="486"/>
      <c r="E243" s="486"/>
      <c r="F243" s="487"/>
      <c r="G243" s="287">
        <v>0</v>
      </c>
      <c r="H243" s="163" t="str">
        <f t="shared" si="14"/>
        <v/>
      </c>
      <c r="I243" s="11"/>
      <c r="J243" s="11"/>
      <c r="K243" s="10"/>
      <c r="L243" s="10"/>
      <c r="M243" s="10"/>
      <c r="N243" s="4"/>
    </row>
    <row r="244" spans="1:14" ht="13.2" customHeight="1" x14ac:dyDescent="0.25">
      <c r="A244" s="50">
        <v>10</v>
      </c>
      <c r="B244" s="197"/>
      <c r="C244" s="485"/>
      <c r="D244" s="486"/>
      <c r="E244" s="486"/>
      <c r="F244" s="487"/>
      <c r="G244" s="287">
        <v>0</v>
      </c>
      <c r="H244" s="163" t="str">
        <f t="shared" si="14"/>
        <v/>
      </c>
      <c r="I244" s="11"/>
      <c r="J244" s="11"/>
      <c r="K244" s="10"/>
      <c r="L244" s="10"/>
      <c r="M244" s="10"/>
      <c r="N244" s="4"/>
    </row>
    <row r="245" spans="1:14" ht="13.2" customHeight="1" x14ac:dyDescent="0.25">
      <c r="A245" s="50">
        <v>11</v>
      </c>
      <c r="B245" s="197"/>
      <c r="C245" s="485"/>
      <c r="D245" s="486"/>
      <c r="E245" s="486"/>
      <c r="F245" s="487"/>
      <c r="G245" s="287">
        <v>0</v>
      </c>
      <c r="H245" s="163" t="str">
        <f t="shared" si="14"/>
        <v/>
      </c>
      <c r="I245" s="11"/>
      <c r="J245" s="11"/>
      <c r="K245" s="10"/>
      <c r="L245" s="10"/>
      <c r="M245" s="10"/>
      <c r="N245" s="4"/>
    </row>
    <row r="246" spans="1:14" ht="13.2" customHeight="1" x14ac:dyDescent="0.25">
      <c r="A246" s="50">
        <v>12</v>
      </c>
      <c r="B246" s="197"/>
      <c r="C246" s="485"/>
      <c r="D246" s="486"/>
      <c r="E246" s="486"/>
      <c r="F246" s="487"/>
      <c r="G246" s="287">
        <v>0</v>
      </c>
      <c r="H246" s="163" t="str">
        <f t="shared" si="14"/>
        <v/>
      </c>
      <c r="I246" s="11"/>
      <c r="J246" s="11"/>
      <c r="K246" s="10"/>
      <c r="L246" s="10"/>
      <c r="M246" s="10"/>
      <c r="N246" s="4"/>
    </row>
    <row r="247" spans="1:14" ht="13.2" customHeight="1" x14ac:dyDescent="0.25">
      <c r="A247" s="50">
        <v>13</v>
      </c>
      <c r="B247" s="197"/>
      <c r="C247" s="485"/>
      <c r="D247" s="486"/>
      <c r="E247" s="486"/>
      <c r="F247" s="487"/>
      <c r="G247" s="287">
        <v>0</v>
      </c>
      <c r="H247" s="163" t="str">
        <f t="shared" si="14"/>
        <v/>
      </c>
      <c r="I247" s="11"/>
      <c r="J247" s="11"/>
      <c r="K247" s="10"/>
      <c r="L247" s="10"/>
      <c r="M247" s="10"/>
      <c r="N247" s="4"/>
    </row>
    <row r="248" spans="1:14" ht="13.2" customHeight="1" x14ac:dyDescent="0.25">
      <c r="A248" s="50">
        <v>14</v>
      </c>
      <c r="B248" s="197"/>
      <c r="C248" s="485"/>
      <c r="D248" s="486"/>
      <c r="E248" s="486"/>
      <c r="F248" s="487"/>
      <c r="G248" s="287">
        <v>0</v>
      </c>
      <c r="H248" s="163" t="str">
        <f t="shared" si="14"/>
        <v/>
      </c>
      <c r="I248" s="11"/>
      <c r="J248" s="11"/>
      <c r="K248" s="10"/>
      <c r="L248" s="10"/>
      <c r="M248" s="10"/>
      <c r="N248" s="4"/>
    </row>
    <row r="249" spans="1:14" ht="13.2" customHeight="1" x14ac:dyDescent="0.25">
      <c r="A249" s="50">
        <v>15</v>
      </c>
      <c r="B249" s="197"/>
      <c r="C249" s="485"/>
      <c r="D249" s="486"/>
      <c r="E249" s="486"/>
      <c r="F249" s="487"/>
      <c r="G249" s="287">
        <v>0</v>
      </c>
      <c r="H249" s="163" t="str">
        <f t="shared" si="14"/>
        <v/>
      </c>
      <c r="I249" s="11"/>
      <c r="J249" s="11"/>
      <c r="K249" s="10"/>
      <c r="L249" s="10"/>
      <c r="M249" s="10"/>
      <c r="N249" s="4"/>
    </row>
    <row r="250" spans="1:14" ht="13.2" customHeight="1" x14ac:dyDescent="0.25">
      <c r="A250" s="50">
        <v>16</v>
      </c>
      <c r="B250" s="197"/>
      <c r="C250" s="485"/>
      <c r="D250" s="486"/>
      <c r="E250" s="486"/>
      <c r="F250" s="487"/>
      <c r="G250" s="287">
        <v>0</v>
      </c>
      <c r="H250" s="163" t="str">
        <f t="shared" si="14"/>
        <v/>
      </c>
      <c r="I250" s="11"/>
      <c r="J250" s="11"/>
      <c r="K250" s="10"/>
      <c r="L250" s="10"/>
      <c r="M250" s="10"/>
      <c r="N250" s="4"/>
    </row>
    <row r="251" spans="1:14" ht="13.2" customHeight="1" x14ac:dyDescent="0.25">
      <c r="A251" s="50">
        <v>17</v>
      </c>
      <c r="B251" s="197"/>
      <c r="C251" s="485"/>
      <c r="D251" s="486"/>
      <c r="E251" s="486"/>
      <c r="F251" s="487"/>
      <c r="G251" s="287">
        <v>0</v>
      </c>
      <c r="H251" s="163" t="str">
        <f t="shared" si="14"/>
        <v/>
      </c>
      <c r="I251" s="11"/>
      <c r="J251" s="11"/>
      <c r="K251" s="10"/>
      <c r="L251" s="10"/>
      <c r="M251" s="10"/>
      <c r="N251" s="4"/>
    </row>
    <row r="252" spans="1:14" ht="13.2" customHeight="1" x14ac:dyDescent="0.25">
      <c r="A252" s="50">
        <v>18</v>
      </c>
      <c r="B252" s="197"/>
      <c r="C252" s="485"/>
      <c r="D252" s="486"/>
      <c r="E252" s="486"/>
      <c r="F252" s="487"/>
      <c r="G252" s="287">
        <v>0</v>
      </c>
      <c r="H252" s="163" t="str">
        <f t="shared" si="14"/>
        <v/>
      </c>
      <c r="I252" s="11"/>
      <c r="J252" s="11"/>
      <c r="K252" s="10"/>
      <c r="L252" s="10"/>
      <c r="M252" s="10"/>
      <c r="N252" s="4"/>
    </row>
    <row r="253" spans="1:14" ht="13.2" customHeight="1" x14ac:dyDescent="0.25">
      <c r="A253" s="50">
        <v>19</v>
      </c>
      <c r="B253" s="197"/>
      <c r="C253" s="485"/>
      <c r="D253" s="486"/>
      <c r="E253" s="486"/>
      <c r="F253" s="487"/>
      <c r="G253" s="287">
        <v>0</v>
      </c>
      <c r="H253" s="163" t="str">
        <f t="shared" si="14"/>
        <v/>
      </c>
      <c r="I253" s="11"/>
      <c r="J253" s="11"/>
      <c r="K253" s="10"/>
      <c r="L253" s="10"/>
      <c r="M253" s="10"/>
      <c r="N253" s="4"/>
    </row>
    <row r="254" spans="1:14" ht="14.4" customHeight="1" x14ac:dyDescent="0.25">
      <c r="A254" s="50">
        <v>20</v>
      </c>
      <c r="B254" s="197"/>
      <c r="C254" s="485"/>
      <c r="D254" s="486"/>
      <c r="E254" s="486"/>
      <c r="F254" s="487"/>
      <c r="G254" s="287">
        <v>0</v>
      </c>
      <c r="H254" s="163" t="str">
        <f t="shared" si="14"/>
        <v/>
      </c>
      <c r="I254" s="11"/>
      <c r="J254" s="11"/>
      <c r="K254" s="10"/>
      <c r="L254" s="10"/>
      <c r="M254" s="10"/>
      <c r="N254" s="4"/>
    </row>
    <row r="255" spans="1:14" ht="13.2" customHeight="1" x14ac:dyDescent="0.25">
      <c r="A255" s="50">
        <v>21</v>
      </c>
      <c r="B255" s="197"/>
      <c r="C255" s="485"/>
      <c r="D255" s="486"/>
      <c r="E255" s="486"/>
      <c r="F255" s="487"/>
      <c r="G255" s="287">
        <v>0</v>
      </c>
      <c r="H255" s="163" t="str">
        <f t="shared" si="14"/>
        <v/>
      </c>
      <c r="I255" s="11"/>
      <c r="J255" s="11"/>
      <c r="K255" s="10"/>
      <c r="L255" s="10"/>
      <c r="M255" s="10"/>
      <c r="N255" s="4"/>
    </row>
    <row r="256" spans="1:14" ht="13.2" customHeight="1" x14ac:dyDescent="0.25">
      <c r="A256" s="50">
        <v>22</v>
      </c>
      <c r="B256" s="197"/>
      <c r="C256" s="485"/>
      <c r="D256" s="486"/>
      <c r="E256" s="486"/>
      <c r="F256" s="487"/>
      <c r="G256" s="287">
        <v>0</v>
      </c>
      <c r="H256" s="163" t="str">
        <f t="shared" si="14"/>
        <v/>
      </c>
      <c r="I256" s="11"/>
      <c r="J256" s="11"/>
      <c r="K256" s="10"/>
      <c r="L256" s="10"/>
      <c r="M256" s="10"/>
      <c r="N256" s="4"/>
    </row>
    <row r="257" spans="1:14" ht="13.2" customHeight="1" x14ac:dyDescent="0.25">
      <c r="A257" s="50">
        <v>23</v>
      </c>
      <c r="B257" s="197"/>
      <c r="C257" s="485"/>
      <c r="D257" s="486"/>
      <c r="E257" s="486"/>
      <c r="F257" s="487"/>
      <c r="G257" s="287">
        <v>0</v>
      </c>
      <c r="H257" s="163" t="str">
        <f t="shared" si="14"/>
        <v/>
      </c>
      <c r="I257" s="11"/>
      <c r="J257" s="11"/>
      <c r="K257" s="10"/>
      <c r="L257" s="10"/>
      <c r="M257" s="10"/>
      <c r="N257" s="4"/>
    </row>
    <row r="258" spans="1:14" ht="13.2" customHeight="1" x14ac:dyDescent="0.25">
      <c r="A258" s="50">
        <v>24</v>
      </c>
      <c r="B258" s="197"/>
      <c r="C258" s="485"/>
      <c r="D258" s="486"/>
      <c r="E258" s="486"/>
      <c r="F258" s="487"/>
      <c r="G258" s="287">
        <v>0</v>
      </c>
      <c r="H258" s="163" t="str">
        <f t="shared" si="14"/>
        <v/>
      </c>
      <c r="I258" s="11"/>
      <c r="J258" s="11"/>
      <c r="K258" s="10"/>
      <c r="L258" s="10"/>
      <c r="M258" s="10"/>
      <c r="N258" s="4"/>
    </row>
    <row r="259" spans="1:14" ht="13.2" customHeight="1" x14ac:dyDescent="0.25">
      <c r="A259" s="50">
        <v>25</v>
      </c>
      <c r="B259" s="197"/>
      <c r="C259" s="485"/>
      <c r="D259" s="486"/>
      <c r="E259" s="486"/>
      <c r="F259" s="487"/>
      <c r="G259" s="287">
        <v>0</v>
      </c>
      <c r="H259" s="163" t="str">
        <f t="shared" si="14"/>
        <v/>
      </c>
      <c r="I259" s="11"/>
      <c r="J259" s="11"/>
      <c r="K259" s="10"/>
      <c r="L259" s="10"/>
      <c r="M259" s="10"/>
      <c r="N259" s="4"/>
    </row>
    <row r="260" spans="1:14" ht="13.2" customHeight="1" x14ac:dyDescent="0.25">
      <c r="A260" s="50">
        <v>26</v>
      </c>
      <c r="B260" s="197"/>
      <c r="C260" s="485"/>
      <c r="D260" s="486"/>
      <c r="E260" s="486"/>
      <c r="F260" s="487"/>
      <c r="G260" s="287">
        <v>0</v>
      </c>
      <c r="H260" s="163" t="str">
        <f t="shared" si="14"/>
        <v/>
      </c>
      <c r="I260" s="11"/>
      <c r="J260" s="11"/>
      <c r="K260" s="10"/>
      <c r="L260" s="10"/>
      <c r="M260" s="10"/>
      <c r="N260" s="4"/>
    </row>
    <row r="261" spans="1:14" ht="13.2" customHeight="1" x14ac:dyDescent="0.25">
      <c r="A261" s="50">
        <v>27</v>
      </c>
      <c r="B261" s="197"/>
      <c r="C261" s="485"/>
      <c r="D261" s="486"/>
      <c r="E261" s="486"/>
      <c r="F261" s="487"/>
      <c r="G261" s="287">
        <v>0</v>
      </c>
      <c r="H261" s="163" t="str">
        <f t="shared" si="14"/>
        <v/>
      </c>
      <c r="I261" s="11"/>
      <c r="J261" s="11" t="s">
        <v>41</v>
      </c>
      <c r="K261" s="10"/>
      <c r="L261" s="10"/>
      <c r="M261" s="10"/>
      <c r="N261" s="4"/>
    </row>
    <row r="262" spans="1:14" ht="13.2" customHeight="1" x14ac:dyDescent="0.25">
      <c r="A262" s="50">
        <v>28</v>
      </c>
      <c r="B262" s="197"/>
      <c r="C262" s="485"/>
      <c r="D262" s="486"/>
      <c r="E262" s="486"/>
      <c r="F262" s="487"/>
      <c r="G262" s="287">
        <v>0</v>
      </c>
      <c r="H262" s="163" t="str">
        <f t="shared" si="14"/>
        <v/>
      </c>
      <c r="I262" s="11"/>
      <c r="J262" s="11"/>
      <c r="K262" s="10"/>
      <c r="L262" s="10"/>
      <c r="M262" s="10"/>
      <c r="N262" s="4"/>
    </row>
    <row r="263" spans="1:14" ht="13.2" customHeight="1" x14ac:dyDescent="0.25">
      <c r="A263" s="50">
        <v>29</v>
      </c>
      <c r="B263" s="197"/>
      <c r="C263" s="485"/>
      <c r="D263" s="486"/>
      <c r="E263" s="486"/>
      <c r="F263" s="487"/>
      <c r="G263" s="287">
        <v>0</v>
      </c>
      <c r="H263" s="163" t="str">
        <f t="shared" si="14"/>
        <v/>
      </c>
      <c r="I263" s="11"/>
      <c r="J263" s="11"/>
      <c r="K263" s="10"/>
      <c r="L263" s="10"/>
      <c r="M263" s="10"/>
      <c r="N263" s="4"/>
    </row>
    <row r="264" spans="1:14" ht="13.2" customHeight="1" thickBot="1" x14ac:dyDescent="0.3">
      <c r="A264" s="50">
        <v>30</v>
      </c>
      <c r="B264" s="198"/>
      <c r="C264" s="491"/>
      <c r="D264" s="492"/>
      <c r="E264" s="492"/>
      <c r="F264" s="493"/>
      <c r="G264" s="288">
        <v>0</v>
      </c>
      <c r="H264" s="163" t="str">
        <f t="shared" si="14"/>
        <v/>
      </c>
      <c r="I264" s="11"/>
      <c r="J264" s="11"/>
      <c r="K264" s="10"/>
      <c r="L264" s="10"/>
      <c r="M264" s="10"/>
      <c r="N264" s="4"/>
    </row>
    <row r="265" spans="1:14" ht="13.2" customHeight="1" thickBot="1" x14ac:dyDescent="0.3">
      <c r="A265" s="24"/>
      <c r="B265" s="25"/>
      <c r="C265" s="25"/>
      <c r="D265" s="26"/>
      <c r="E265" s="26"/>
      <c r="F265" s="26"/>
      <c r="G265" s="38">
        <f>SUM(G235:G264)</f>
        <v>0</v>
      </c>
      <c r="H265" s="440"/>
      <c r="I265" s="11"/>
      <c r="J265" s="10"/>
      <c r="K265" s="10"/>
      <c r="L265" s="10"/>
      <c r="M265" s="10"/>
      <c r="N265" s="4"/>
    </row>
    <row r="266" spans="1:14" ht="13.2" customHeight="1" x14ac:dyDescent="0.3">
      <c r="A266" s="14"/>
      <c r="B266" s="14"/>
      <c r="C266" s="14"/>
      <c r="D266" s="15"/>
      <c r="E266" s="16"/>
      <c r="F266" s="16"/>
      <c r="G266" s="10"/>
      <c r="H266" s="11"/>
      <c r="I266" s="11"/>
      <c r="J266" s="10"/>
      <c r="K266" s="10"/>
      <c r="L266" s="10"/>
      <c r="M266" s="10"/>
      <c r="N266" s="4"/>
    </row>
    <row r="267" spans="1:14" ht="25.2" thickBot="1" x14ac:dyDescent="0.3">
      <c r="A267" s="3" t="s">
        <v>42</v>
      </c>
      <c r="B267" s="3"/>
      <c r="C267" s="10"/>
      <c r="D267" s="10"/>
      <c r="E267" s="10"/>
      <c r="F267" s="10"/>
      <c r="G267" s="10"/>
      <c r="H267" s="11"/>
      <c r="I267" s="11"/>
      <c r="J267" s="10"/>
      <c r="K267" s="10"/>
      <c r="L267" s="10"/>
      <c r="M267" s="10"/>
      <c r="N267" s="4"/>
    </row>
    <row r="268" spans="1:14" ht="27.6" customHeight="1" thickBot="1" x14ac:dyDescent="0.3">
      <c r="A268" s="149" t="s">
        <v>0</v>
      </c>
      <c r="B268" s="187" t="s">
        <v>13</v>
      </c>
      <c r="C268" s="575" t="s">
        <v>14</v>
      </c>
      <c r="D268" s="580"/>
      <c r="E268" s="561" t="s">
        <v>18</v>
      </c>
      <c r="F268" s="580"/>
      <c r="G268" s="188" t="s">
        <v>182</v>
      </c>
      <c r="H268" s="149" t="s">
        <v>39</v>
      </c>
      <c r="I268" s="150" t="s">
        <v>43</v>
      </c>
      <c r="J268" s="163"/>
      <c r="K268" s="10"/>
      <c r="L268" s="10"/>
      <c r="M268" s="10"/>
      <c r="N268" s="4"/>
    </row>
    <row r="269" spans="1:14" ht="13.2" customHeight="1" x14ac:dyDescent="0.25">
      <c r="A269" s="49">
        <v>1</v>
      </c>
      <c r="B269" s="160"/>
      <c r="C269" s="513"/>
      <c r="D269" s="571"/>
      <c r="E269" s="581"/>
      <c r="F269" s="571"/>
      <c r="G269" s="281"/>
      <c r="H269" s="282"/>
      <c r="I269" s="161">
        <f>G269+H269</f>
        <v>0</v>
      </c>
      <c r="J269" s="163" t="str">
        <f>IF(AND(B269="",I269&lt;&gt;0),"Organisatie invullen","")</f>
        <v/>
      </c>
      <c r="K269" s="10"/>
      <c r="L269" s="10"/>
      <c r="M269" s="10"/>
      <c r="N269" s="4"/>
    </row>
    <row r="270" spans="1:14" ht="13.2" customHeight="1" x14ac:dyDescent="0.25">
      <c r="A270" s="50">
        <v>2</v>
      </c>
      <c r="B270" s="197"/>
      <c r="C270" s="485"/>
      <c r="D270" s="567"/>
      <c r="E270" s="486"/>
      <c r="F270" s="567"/>
      <c r="G270" s="283"/>
      <c r="H270" s="284"/>
      <c r="I270" s="159">
        <f t="shared" ref="I270:I298" si="15">G270+H270</f>
        <v>0</v>
      </c>
      <c r="J270" s="163" t="str">
        <f t="shared" ref="J270:J298" si="16">IF(AND(B270="",I270&lt;&gt;0),"Organisatie invullen","")</f>
        <v/>
      </c>
      <c r="K270" s="10"/>
      <c r="L270" s="10"/>
      <c r="M270" s="10"/>
      <c r="N270" s="4"/>
    </row>
    <row r="271" spans="1:14" ht="13.2" customHeight="1" x14ac:dyDescent="0.25">
      <c r="A271" s="49">
        <v>3</v>
      </c>
      <c r="B271" s="197"/>
      <c r="C271" s="485"/>
      <c r="D271" s="567"/>
      <c r="E271" s="486"/>
      <c r="F271" s="567"/>
      <c r="G271" s="283"/>
      <c r="H271" s="284"/>
      <c r="I271" s="159">
        <f t="shared" si="15"/>
        <v>0</v>
      </c>
      <c r="J271" s="163" t="str">
        <f t="shared" si="16"/>
        <v/>
      </c>
      <c r="K271" s="10"/>
      <c r="L271" s="10"/>
      <c r="M271" s="10"/>
      <c r="N271" s="4"/>
    </row>
    <row r="272" spans="1:14" ht="13.2" customHeight="1" x14ac:dyDescent="0.25">
      <c r="A272" s="50">
        <v>4</v>
      </c>
      <c r="B272" s="197"/>
      <c r="C272" s="485"/>
      <c r="D272" s="567"/>
      <c r="E272" s="486"/>
      <c r="F272" s="567"/>
      <c r="G272" s="283"/>
      <c r="H272" s="284"/>
      <c r="I272" s="159">
        <f t="shared" si="15"/>
        <v>0</v>
      </c>
      <c r="J272" s="163" t="str">
        <f t="shared" si="16"/>
        <v/>
      </c>
      <c r="K272" s="10"/>
      <c r="L272" s="10"/>
      <c r="M272" s="10"/>
      <c r="N272" s="4"/>
    </row>
    <row r="273" spans="1:14" ht="13.2" customHeight="1" x14ac:dyDescent="0.25">
      <c r="A273" s="49">
        <v>5</v>
      </c>
      <c r="B273" s="197"/>
      <c r="C273" s="485"/>
      <c r="D273" s="567"/>
      <c r="E273" s="486"/>
      <c r="F273" s="567"/>
      <c r="G273" s="283"/>
      <c r="H273" s="284"/>
      <c r="I273" s="159">
        <f t="shared" si="15"/>
        <v>0</v>
      </c>
      <c r="J273" s="163" t="str">
        <f t="shared" si="16"/>
        <v/>
      </c>
      <c r="K273" s="10"/>
      <c r="L273" s="10"/>
      <c r="M273" s="10"/>
      <c r="N273" s="4"/>
    </row>
    <row r="274" spans="1:14" ht="13.2" customHeight="1" x14ac:dyDescent="0.25">
      <c r="A274" s="50">
        <v>6</v>
      </c>
      <c r="B274" s="197"/>
      <c r="C274" s="485"/>
      <c r="D274" s="567"/>
      <c r="E274" s="486"/>
      <c r="F274" s="567"/>
      <c r="G274" s="283"/>
      <c r="H274" s="284"/>
      <c r="I274" s="159">
        <f t="shared" si="15"/>
        <v>0</v>
      </c>
      <c r="J274" s="163" t="str">
        <f t="shared" si="16"/>
        <v/>
      </c>
      <c r="K274" s="10"/>
      <c r="L274" s="10"/>
      <c r="M274" s="10"/>
      <c r="N274" s="4"/>
    </row>
    <row r="275" spans="1:14" ht="13.2" customHeight="1" x14ac:dyDescent="0.25">
      <c r="A275" s="49">
        <v>7</v>
      </c>
      <c r="B275" s="197"/>
      <c r="C275" s="485"/>
      <c r="D275" s="567"/>
      <c r="E275" s="486"/>
      <c r="F275" s="567"/>
      <c r="G275" s="283"/>
      <c r="H275" s="284"/>
      <c r="I275" s="159">
        <f t="shared" si="15"/>
        <v>0</v>
      </c>
      <c r="J275" s="163" t="str">
        <f t="shared" si="16"/>
        <v/>
      </c>
      <c r="K275" s="10"/>
      <c r="L275" s="10"/>
      <c r="M275" s="10"/>
      <c r="N275" s="4"/>
    </row>
    <row r="276" spans="1:14" ht="13.2" customHeight="1" x14ac:dyDescent="0.25">
      <c r="A276" s="50">
        <v>8</v>
      </c>
      <c r="B276" s="197"/>
      <c r="C276" s="485"/>
      <c r="D276" s="567"/>
      <c r="E276" s="486"/>
      <c r="F276" s="567"/>
      <c r="G276" s="283"/>
      <c r="H276" s="284"/>
      <c r="I276" s="159">
        <f t="shared" si="15"/>
        <v>0</v>
      </c>
      <c r="J276" s="163" t="str">
        <f t="shared" si="16"/>
        <v/>
      </c>
      <c r="K276" s="10"/>
      <c r="L276" s="10"/>
      <c r="M276" s="10"/>
      <c r="N276" s="4"/>
    </row>
    <row r="277" spans="1:14" ht="13.2" customHeight="1" x14ac:dyDescent="0.25">
      <c r="A277" s="49">
        <v>9</v>
      </c>
      <c r="B277" s="197"/>
      <c r="C277" s="485"/>
      <c r="D277" s="567"/>
      <c r="E277" s="486"/>
      <c r="F277" s="567"/>
      <c r="G277" s="283"/>
      <c r="H277" s="284"/>
      <c r="I277" s="159">
        <f t="shared" si="15"/>
        <v>0</v>
      </c>
      <c r="J277" s="163" t="str">
        <f t="shared" si="16"/>
        <v/>
      </c>
      <c r="K277" s="10"/>
      <c r="L277" s="10"/>
      <c r="M277" s="10"/>
      <c r="N277" s="4"/>
    </row>
    <row r="278" spans="1:14" ht="13.2" customHeight="1" x14ac:dyDescent="0.25">
      <c r="A278" s="50">
        <v>10</v>
      </c>
      <c r="B278" s="197"/>
      <c r="C278" s="485"/>
      <c r="D278" s="567"/>
      <c r="E278" s="486"/>
      <c r="F278" s="567"/>
      <c r="G278" s="283"/>
      <c r="H278" s="284"/>
      <c r="I278" s="159">
        <f t="shared" si="15"/>
        <v>0</v>
      </c>
      <c r="J278" s="163" t="str">
        <f t="shared" si="16"/>
        <v/>
      </c>
      <c r="K278" s="10"/>
      <c r="L278" s="10"/>
      <c r="M278" s="10"/>
      <c r="N278" s="4"/>
    </row>
    <row r="279" spans="1:14" ht="13.2" customHeight="1" x14ac:dyDescent="0.25">
      <c r="A279" s="49">
        <v>11</v>
      </c>
      <c r="B279" s="197"/>
      <c r="C279" s="485"/>
      <c r="D279" s="567"/>
      <c r="E279" s="486"/>
      <c r="F279" s="567"/>
      <c r="G279" s="283"/>
      <c r="H279" s="284"/>
      <c r="I279" s="159">
        <f t="shared" si="15"/>
        <v>0</v>
      </c>
      <c r="J279" s="163" t="str">
        <f t="shared" si="16"/>
        <v/>
      </c>
      <c r="K279" s="10"/>
      <c r="L279" s="10"/>
      <c r="M279" s="10"/>
      <c r="N279" s="4"/>
    </row>
    <row r="280" spans="1:14" ht="13.2" customHeight="1" x14ac:dyDescent="0.25">
      <c r="A280" s="50">
        <v>12</v>
      </c>
      <c r="B280" s="197"/>
      <c r="C280" s="485"/>
      <c r="D280" s="567"/>
      <c r="E280" s="486"/>
      <c r="F280" s="567"/>
      <c r="G280" s="283"/>
      <c r="H280" s="284"/>
      <c r="I280" s="159">
        <f t="shared" si="15"/>
        <v>0</v>
      </c>
      <c r="J280" s="163" t="str">
        <f t="shared" si="16"/>
        <v/>
      </c>
      <c r="K280" s="10"/>
      <c r="L280" s="10"/>
      <c r="M280" s="10"/>
      <c r="N280" s="4"/>
    </row>
    <row r="281" spans="1:14" ht="13.2" customHeight="1" x14ac:dyDescent="0.25">
      <c r="A281" s="49">
        <v>13</v>
      </c>
      <c r="B281" s="197"/>
      <c r="C281" s="485"/>
      <c r="D281" s="567"/>
      <c r="E281" s="486"/>
      <c r="F281" s="567"/>
      <c r="G281" s="283"/>
      <c r="H281" s="284"/>
      <c r="I281" s="159">
        <f t="shared" si="15"/>
        <v>0</v>
      </c>
      <c r="J281" s="163" t="str">
        <f t="shared" si="16"/>
        <v/>
      </c>
      <c r="K281" s="10"/>
      <c r="L281" s="10"/>
      <c r="M281" s="10"/>
      <c r="N281" s="4"/>
    </row>
    <row r="282" spans="1:14" ht="13.2" customHeight="1" x14ac:dyDescent="0.25">
      <c r="A282" s="50">
        <v>14</v>
      </c>
      <c r="B282" s="197"/>
      <c r="C282" s="485"/>
      <c r="D282" s="567"/>
      <c r="E282" s="486"/>
      <c r="F282" s="567"/>
      <c r="G282" s="283"/>
      <c r="H282" s="284"/>
      <c r="I282" s="159">
        <f t="shared" si="15"/>
        <v>0</v>
      </c>
      <c r="J282" s="163" t="str">
        <f t="shared" si="16"/>
        <v/>
      </c>
      <c r="K282" s="10"/>
      <c r="L282" s="10"/>
      <c r="M282" s="10"/>
      <c r="N282" s="4"/>
    </row>
    <row r="283" spans="1:14" ht="13.2" customHeight="1" x14ac:dyDescent="0.25">
      <c r="A283" s="49">
        <v>15</v>
      </c>
      <c r="B283" s="197"/>
      <c r="C283" s="485"/>
      <c r="D283" s="567"/>
      <c r="E283" s="486"/>
      <c r="F283" s="567"/>
      <c r="G283" s="283"/>
      <c r="H283" s="284"/>
      <c r="I283" s="159">
        <f t="shared" si="15"/>
        <v>0</v>
      </c>
      <c r="J283" s="163" t="str">
        <f t="shared" si="16"/>
        <v/>
      </c>
      <c r="K283" s="10"/>
      <c r="L283" s="10"/>
      <c r="M283" s="10"/>
      <c r="N283" s="4"/>
    </row>
    <row r="284" spans="1:14" ht="13.2" customHeight="1" x14ac:dyDescent="0.25">
      <c r="A284" s="50">
        <v>16</v>
      </c>
      <c r="B284" s="197"/>
      <c r="C284" s="485"/>
      <c r="D284" s="567"/>
      <c r="E284" s="486"/>
      <c r="F284" s="567"/>
      <c r="G284" s="283"/>
      <c r="H284" s="284"/>
      <c r="I284" s="159">
        <f t="shared" si="15"/>
        <v>0</v>
      </c>
      <c r="J284" s="163" t="str">
        <f t="shared" si="16"/>
        <v/>
      </c>
      <c r="K284" s="10"/>
      <c r="L284" s="10"/>
      <c r="M284" s="10"/>
      <c r="N284" s="4"/>
    </row>
    <row r="285" spans="1:14" ht="13.2" customHeight="1" x14ac:dyDescent="0.25">
      <c r="A285" s="49">
        <v>17</v>
      </c>
      <c r="B285" s="197"/>
      <c r="C285" s="485"/>
      <c r="D285" s="567"/>
      <c r="E285" s="486"/>
      <c r="F285" s="567"/>
      <c r="G285" s="283"/>
      <c r="H285" s="284"/>
      <c r="I285" s="159">
        <f t="shared" si="15"/>
        <v>0</v>
      </c>
      <c r="J285" s="163" t="str">
        <f t="shared" si="16"/>
        <v/>
      </c>
      <c r="K285" s="10"/>
      <c r="L285" s="10"/>
      <c r="M285" s="10"/>
      <c r="N285" s="4"/>
    </row>
    <row r="286" spans="1:14" ht="13.2" customHeight="1" x14ac:dyDescent="0.25">
      <c r="A286" s="50">
        <v>18</v>
      </c>
      <c r="B286" s="197"/>
      <c r="C286" s="485"/>
      <c r="D286" s="567"/>
      <c r="E286" s="486"/>
      <c r="F286" s="567"/>
      <c r="G286" s="283"/>
      <c r="H286" s="284"/>
      <c r="I286" s="159">
        <f t="shared" si="15"/>
        <v>0</v>
      </c>
      <c r="J286" s="163" t="str">
        <f t="shared" si="16"/>
        <v/>
      </c>
      <c r="K286" s="10"/>
      <c r="L286" s="10"/>
      <c r="M286" s="10"/>
      <c r="N286" s="4"/>
    </row>
    <row r="287" spans="1:14" ht="13.2" customHeight="1" x14ac:dyDescent="0.25">
      <c r="A287" s="49">
        <v>19</v>
      </c>
      <c r="B287" s="197"/>
      <c r="C287" s="485"/>
      <c r="D287" s="567"/>
      <c r="E287" s="486"/>
      <c r="F287" s="567"/>
      <c r="G287" s="283"/>
      <c r="H287" s="284"/>
      <c r="I287" s="159">
        <f t="shared" si="15"/>
        <v>0</v>
      </c>
      <c r="J287" s="163" t="str">
        <f t="shared" si="16"/>
        <v/>
      </c>
      <c r="K287" s="10"/>
      <c r="L287" s="10"/>
      <c r="M287" s="10"/>
      <c r="N287" s="4"/>
    </row>
    <row r="288" spans="1:14" ht="13.2" customHeight="1" x14ac:dyDescent="0.25">
      <c r="A288" s="50">
        <v>20</v>
      </c>
      <c r="B288" s="197"/>
      <c r="C288" s="485"/>
      <c r="D288" s="567"/>
      <c r="E288" s="486"/>
      <c r="F288" s="567"/>
      <c r="G288" s="283"/>
      <c r="H288" s="284"/>
      <c r="I288" s="159">
        <f t="shared" si="15"/>
        <v>0</v>
      </c>
      <c r="J288" s="163" t="str">
        <f t="shared" si="16"/>
        <v/>
      </c>
      <c r="K288" s="10"/>
      <c r="L288" s="10"/>
      <c r="M288" s="10"/>
      <c r="N288" s="4"/>
    </row>
    <row r="289" spans="1:14" ht="13.2" customHeight="1" x14ac:dyDescent="0.25">
      <c r="A289" s="49">
        <v>21</v>
      </c>
      <c r="B289" s="197"/>
      <c r="C289" s="485"/>
      <c r="D289" s="567"/>
      <c r="E289" s="486"/>
      <c r="F289" s="567"/>
      <c r="G289" s="283"/>
      <c r="H289" s="284"/>
      <c r="I289" s="159">
        <f t="shared" si="15"/>
        <v>0</v>
      </c>
      <c r="J289" s="163" t="str">
        <f t="shared" si="16"/>
        <v/>
      </c>
      <c r="K289" s="10"/>
      <c r="L289" s="10"/>
      <c r="M289" s="10"/>
      <c r="N289" s="4"/>
    </row>
    <row r="290" spans="1:14" ht="13.2" customHeight="1" x14ac:dyDescent="0.25">
      <c r="A290" s="50">
        <v>22</v>
      </c>
      <c r="B290" s="197"/>
      <c r="C290" s="485"/>
      <c r="D290" s="567"/>
      <c r="E290" s="486"/>
      <c r="F290" s="567"/>
      <c r="G290" s="283"/>
      <c r="H290" s="284"/>
      <c r="I290" s="159">
        <f t="shared" si="15"/>
        <v>0</v>
      </c>
      <c r="J290" s="163" t="str">
        <f t="shared" si="16"/>
        <v/>
      </c>
      <c r="K290" s="10"/>
      <c r="L290" s="10"/>
      <c r="M290" s="10"/>
      <c r="N290" s="4"/>
    </row>
    <row r="291" spans="1:14" ht="13.2" customHeight="1" x14ac:dyDescent="0.25">
      <c r="A291" s="49">
        <v>23</v>
      </c>
      <c r="B291" s="197"/>
      <c r="C291" s="485"/>
      <c r="D291" s="567"/>
      <c r="E291" s="486"/>
      <c r="F291" s="567"/>
      <c r="G291" s="283"/>
      <c r="H291" s="284"/>
      <c r="I291" s="159">
        <f t="shared" si="15"/>
        <v>0</v>
      </c>
      <c r="J291" s="163" t="str">
        <f t="shared" si="16"/>
        <v/>
      </c>
      <c r="K291" s="10"/>
      <c r="L291" s="10"/>
      <c r="M291" s="10"/>
      <c r="N291" s="4"/>
    </row>
    <row r="292" spans="1:14" ht="13.2" customHeight="1" x14ac:dyDescent="0.25">
      <c r="A292" s="50">
        <v>24</v>
      </c>
      <c r="B292" s="197"/>
      <c r="C292" s="485"/>
      <c r="D292" s="567"/>
      <c r="E292" s="486"/>
      <c r="F292" s="567"/>
      <c r="G292" s="283"/>
      <c r="H292" s="284"/>
      <c r="I292" s="159">
        <f t="shared" si="15"/>
        <v>0</v>
      </c>
      <c r="J292" s="163" t="str">
        <f t="shared" si="16"/>
        <v/>
      </c>
      <c r="K292" s="10"/>
      <c r="L292" s="10"/>
      <c r="M292" s="10"/>
      <c r="N292" s="4"/>
    </row>
    <row r="293" spans="1:14" ht="13.2" customHeight="1" x14ac:dyDescent="0.25">
      <c r="A293" s="49">
        <v>25</v>
      </c>
      <c r="B293" s="197"/>
      <c r="C293" s="485"/>
      <c r="D293" s="567"/>
      <c r="E293" s="486"/>
      <c r="F293" s="567"/>
      <c r="G293" s="283"/>
      <c r="H293" s="284"/>
      <c r="I293" s="159">
        <f t="shared" si="15"/>
        <v>0</v>
      </c>
      <c r="J293" s="163" t="str">
        <f t="shared" si="16"/>
        <v/>
      </c>
      <c r="K293" s="10"/>
      <c r="L293" s="10"/>
      <c r="M293" s="10"/>
      <c r="N293" s="4"/>
    </row>
    <row r="294" spans="1:14" ht="13.2" customHeight="1" x14ac:dyDescent="0.25">
      <c r="A294" s="50">
        <v>26</v>
      </c>
      <c r="B294" s="197"/>
      <c r="C294" s="485"/>
      <c r="D294" s="567"/>
      <c r="E294" s="486"/>
      <c r="F294" s="567"/>
      <c r="G294" s="283"/>
      <c r="H294" s="284"/>
      <c r="I294" s="159">
        <f t="shared" si="15"/>
        <v>0</v>
      </c>
      <c r="J294" s="163" t="str">
        <f t="shared" si="16"/>
        <v/>
      </c>
      <c r="K294" s="10"/>
      <c r="L294" s="10"/>
      <c r="M294" s="10"/>
      <c r="N294" s="4"/>
    </row>
    <row r="295" spans="1:14" ht="13.2" customHeight="1" x14ac:dyDescent="0.25">
      <c r="A295" s="49">
        <v>27</v>
      </c>
      <c r="B295" s="197"/>
      <c r="C295" s="485"/>
      <c r="D295" s="567"/>
      <c r="E295" s="486"/>
      <c r="F295" s="567"/>
      <c r="G295" s="283"/>
      <c r="H295" s="284"/>
      <c r="I295" s="159">
        <f t="shared" si="15"/>
        <v>0</v>
      </c>
      <c r="J295" s="163" t="str">
        <f t="shared" si="16"/>
        <v/>
      </c>
      <c r="K295" s="10"/>
      <c r="L295" s="10"/>
      <c r="M295" s="10"/>
      <c r="N295" s="4"/>
    </row>
    <row r="296" spans="1:14" ht="13.2" customHeight="1" x14ac:dyDescent="0.25">
      <c r="A296" s="50">
        <v>28</v>
      </c>
      <c r="B296" s="197"/>
      <c r="C296" s="485"/>
      <c r="D296" s="567"/>
      <c r="E296" s="486" t="s">
        <v>41</v>
      </c>
      <c r="F296" s="567"/>
      <c r="G296" s="283"/>
      <c r="H296" s="284"/>
      <c r="I296" s="159">
        <f t="shared" si="15"/>
        <v>0</v>
      </c>
      <c r="J296" s="163" t="str">
        <f t="shared" si="16"/>
        <v/>
      </c>
      <c r="K296" s="10"/>
      <c r="L296" s="10"/>
      <c r="M296" s="10"/>
      <c r="N296" s="4"/>
    </row>
    <row r="297" spans="1:14" ht="13.2" customHeight="1" x14ac:dyDescent="0.25">
      <c r="A297" s="49">
        <v>29</v>
      </c>
      <c r="B297" s="197"/>
      <c r="C297" s="485"/>
      <c r="D297" s="567"/>
      <c r="E297" s="486"/>
      <c r="F297" s="567"/>
      <c r="G297" s="283"/>
      <c r="H297" s="284"/>
      <c r="I297" s="159">
        <f t="shared" si="15"/>
        <v>0</v>
      </c>
      <c r="J297" s="163" t="str">
        <f t="shared" si="16"/>
        <v/>
      </c>
      <c r="K297" s="10"/>
      <c r="L297" s="10"/>
      <c r="M297" s="10"/>
      <c r="N297" s="4"/>
    </row>
    <row r="298" spans="1:14" ht="13.2" customHeight="1" thickBot="1" x14ac:dyDescent="0.3">
      <c r="A298" s="50">
        <v>30</v>
      </c>
      <c r="B298" s="198"/>
      <c r="C298" s="491"/>
      <c r="D298" s="574"/>
      <c r="E298" s="492"/>
      <c r="F298" s="574"/>
      <c r="G298" s="285"/>
      <c r="H298" s="286"/>
      <c r="I298" s="159">
        <f t="shared" si="15"/>
        <v>0</v>
      </c>
      <c r="J298" s="163" t="str">
        <f t="shared" si="16"/>
        <v/>
      </c>
      <c r="K298" s="10"/>
      <c r="L298" s="10"/>
      <c r="M298" s="10"/>
      <c r="N298" s="4"/>
    </row>
    <row r="299" spans="1:14" ht="13.2" customHeight="1" thickBot="1" x14ac:dyDescent="0.3">
      <c r="A299" s="11"/>
      <c r="B299" s="11"/>
      <c r="C299" s="499" t="s">
        <v>17</v>
      </c>
      <c r="D299" s="468"/>
      <c r="E299" s="468"/>
      <c r="F299" s="468"/>
      <c r="G299" s="63">
        <f>SUM(G269:G298)</f>
        <v>0</v>
      </c>
      <c r="H299" s="158">
        <f>SUM(H269:H298)</f>
        <v>0</v>
      </c>
      <c r="I299" s="40">
        <f>SUM(I269:I298)</f>
        <v>0</v>
      </c>
      <c r="J299" s="163"/>
      <c r="K299" s="10"/>
      <c r="L299" s="10"/>
      <c r="M299" s="10"/>
      <c r="N299" s="4"/>
    </row>
    <row r="300" spans="1:14" ht="13.2" customHeight="1" thickBot="1" x14ac:dyDescent="0.3">
      <c r="A300" s="11"/>
      <c r="B300" s="11"/>
      <c r="C300" s="11"/>
      <c r="D300" s="12"/>
      <c r="E300" s="12"/>
      <c r="F300" s="12"/>
      <c r="G300" s="17"/>
      <c r="H300" s="17"/>
      <c r="I300" s="10"/>
      <c r="J300" s="10"/>
      <c r="K300" s="10"/>
      <c r="L300" s="10"/>
      <c r="M300" s="10"/>
      <c r="N300" s="4"/>
    </row>
    <row r="301" spans="1:14" ht="13.2" customHeight="1" thickBot="1" x14ac:dyDescent="0.3">
      <c r="A301" s="11"/>
      <c r="B301" s="11"/>
      <c r="C301" s="11"/>
      <c r="D301" s="41" t="s">
        <v>21</v>
      </c>
      <c r="E301" s="42"/>
      <c r="F301" s="43">
        <f>M47+M93+K197+M163+G231+G265</f>
        <v>0</v>
      </c>
      <c r="G301" s="17"/>
      <c r="H301" s="17"/>
      <c r="I301" s="10"/>
      <c r="J301" s="10"/>
      <c r="K301" s="10"/>
      <c r="L301" s="10"/>
      <c r="M301" s="10"/>
      <c r="N301" s="4"/>
    </row>
    <row r="302" spans="1:14" ht="13.2" customHeight="1" thickBot="1" x14ac:dyDescent="0.3">
      <c r="A302" s="11"/>
      <c r="B302" s="11"/>
      <c r="C302" s="11"/>
      <c r="D302" s="12"/>
      <c r="E302" s="12"/>
      <c r="F302" s="12"/>
      <c r="G302" s="17"/>
      <c r="H302" s="17"/>
      <c r="I302" s="10"/>
      <c r="J302" s="10"/>
      <c r="K302" s="10"/>
      <c r="L302" s="10"/>
      <c r="M302" s="10"/>
      <c r="N302" s="4"/>
    </row>
    <row r="303" spans="1:14" ht="13.2" customHeight="1" thickBot="1" x14ac:dyDescent="0.3">
      <c r="A303" s="11"/>
      <c r="B303" s="11"/>
      <c r="C303" s="11"/>
      <c r="D303" s="41" t="s">
        <v>17</v>
      </c>
      <c r="E303" s="42"/>
      <c r="F303" s="42"/>
      <c r="G303" s="44">
        <f>I299</f>
        <v>0</v>
      </c>
      <c r="H303" s="17"/>
      <c r="I303" s="10"/>
      <c r="J303" s="10"/>
      <c r="K303" s="10"/>
      <c r="L303" s="10"/>
      <c r="M303" s="10"/>
      <c r="N303" s="4"/>
    </row>
    <row r="304" spans="1:14" ht="13.2" customHeight="1" thickBot="1" x14ac:dyDescent="0.3">
      <c r="A304" s="11"/>
      <c r="B304" s="11"/>
      <c r="C304" s="11"/>
      <c r="D304" s="12"/>
      <c r="E304" s="12"/>
      <c r="F304" s="12"/>
      <c r="G304" s="17"/>
      <c r="H304" s="17"/>
      <c r="I304" s="10"/>
      <c r="J304" s="10"/>
      <c r="K304" s="10"/>
      <c r="L304" s="10"/>
      <c r="M304" s="10"/>
      <c r="N304" s="4"/>
    </row>
    <row r="305" spans="1:14" ht="13.2" customHeight="1" thickBot="1" x14ac:dyDescent="0.3">
      <c r="A305" s="11"/>
      <c r="B305" s="11"/>
      <c r="C305" s="11"/>
      <c r="D305" s="18" t="s">
        <v>23</v>
      </c>
      <c r="E305" s="19"/>
      <c r="F305" s="19"/>
      <c r="G305" s="20"/>
      <c r="H305" s="66">
        <f>F301-G303</f>
        <v>0</v>
      </c>
      <c r="I305" s="10"/>
      <c r="J305" s="10"/>
      <c r="K305" s="10"/>
      <c r="L305" s="10"/>
      <c r="M305" s="10"/>
      <c r="N305" s="4"/>
    </row>
    <row r="306" spans="1:14" ht="13.2" customHeight="1" thickBot="1" x14ac:dyDescent="0.3">
      <c r="A306" s="11"/>
      <c r="B306" s="11"/>
      <c r="C306" s="11"/>
      <c r="D306" s="11"/>
      <c r="E306" s="11"/>
      <c r="F306" s="12"/>
      <c r="G306" s="13"/>
      <c r="H306" s="13"/>
      <c r="I306" s="10"/>
      <c r="J306" s="10"/>
      <c r="K306" s="10"/>
      <c r="L306" s="10" t="s">
        <v>41</v>
      </c>
      <c r="M306" s="10"/>
      <c r="N306" s="4"/>
    </row>
    <row r="307" spans="1:14" ht="13.2" customHeight="1" thickBot="1" x14ac:dyDescent="0.3">
      <c r="A307" s="11"/>
      <c r="B307" s="11"/>
      <c r="C307" s="11"/>
      <c r="D307" s="509" t="s">
        <v>22</v>
      </c>
      <c r="E307" s="510"/>
      <c r="F307" s="510"/>
      <c r="G307" s="510"/>
      <c r="H307" s="510"/>
      <c r="I307" s="511"/>
      <c r="J307" s="10"/>
      <c r="K307" s="10"/>
      <c r="L307" s="10"/>
      <c r="M307" s="10"/>
      <c r="N307" s="4"/>
    </row>
    <row r="308" spans="1:14" ht="13.2" customHeight="1" x14ac:dyDescent="0.25">
      <c r="A308" s="11"/>
      <c r="B308" s="11"/>
      <c r="C308" s="11"/>
      <c r="D308" s="500" t="s">
        <v>41</v>
      </c>
      <c r="E308" s="501"/>
      <c r="F308" s="501"/>
      <c r="G308" s="501"/>
      <c r="H308" s="501"/>
      <c r="I308" s="502"/>
      <c r="J308" s="10"/>
      <c r="K308" s="10"/>
      <c r="L308" s="10"/>
      <c r="M308" s="10"/>
      <c r="N308" s="4"/>
    </row>
    <row r="309" spans="1:14" ht="13.2" customHeight="1" x14ac:dyDescent="0.25">
      <c r="A309" s="11"/>
      <c r="B309" s="11"/>
      <c r="C309" s="11"/>
      <c r="D309" s="503"/>
      <c r="E309" s="504"/>
      <c r="F309" s="504"/>
      <c r="G309" s="504"/>
      <c r="H309" s="504"/>
      <c r="I309" s="505"/>
      <c r="J309" s="11"/>
      <c r="K309" s="10"/>
      <c r="L309" s="10"/>
      <c r="M309" s="10"/>
      <c r="N309" s="4"/>
    </row>
    <row r="310" spans="1:14" ht="13.2" customHeight="1" x14ac:dyDescent="0.25">
      <c r="A310" s="11"/>
      <c r="B310" s="11"/>
      <c r="C310" s="11"/>
      <c r="D310" s="503"/>
      <c r="E310" s="504"/>
      <c r="F310" s="504"/>
      <c r="G310" s="504"/>
      <c r="H310" s="504"/>
      <c r="I310" s="505"/>
      <c r="J310" s="11"/>
      <c r="K310" s="10"/>
      <c r="L310" s="10" t="s">
        <v>41</v>
      </c>
      <c r="M310" s="10"/>
      <c r="N310" s="4"/>
    </row>
    <row r="311" spans="1:14" ht="13.2" customHeight="1" thickBot="1" x14ac:dyDescent="0.3">
      <c r="A311" s="11"/>
      <c r="B311" s="11"/>
      <c r="C311" s="11"/>
      <c r="D311" s="506"/>
      <c r="E311" s="507"/>
      <c r="F311" s="507"/>
      <c r="G311" s="507"/>
      <c r="H311" s="507"/>
      <c r="I311" s="508"/>
      <c r="J311" s="11"/>
      <c r="K311" s="10"/>
      <c r="L311" s="10"/>
      <c r="M311" s="10"/>
      <c r="N311" s="4"/>
    </row>
    <row r="312" spans="1:14" ht="13.2" hidden="1" customHeight="1" x14ac:dyDescent="0.25">
      <c r="C312" s="11"/>
      <c r="N312" s="4"/>
    </row>
    <row r="313" spans="1:14" ht="0" hidden="1" customHeight="1" x14ac:dyDescent="0.25">
      <c r="N313" s="4"/>
    </row>
    <row r="314" spans="1:14" ht="0" hidden="1" customHeight="1" x14ac:dyDescent="0.25">
      <c r="N314" s="4"/>
    </row>
    <row r="315" spans="1:14" ht="0" hidden="1" customHeight="1" x14ac:dyDescent="0.25">
      <c r="N315" s="4"/>
    </row>
    <row r="316" spans="1:14" ht="0" hidden="1" customHeight="1" x14ac:dyDescent="0.25">
      <c r="N316" s="4"/>
    </row>
    <row r="317" spans="1:14" ht="0" hidden="1" customHeight="1" x14ac:dyDescent="0.25">
      <c r="N317" s="4"/>
    </row>
    <row r="318" spans="1:14" ht="0" hidden="1" customHeight="1" x14ac:dyDescent="0.25">
      <c r="N318" s="4"/>
    </row>
    <row r="319" spans="1:14" ht="0" hidden="1" customHeight="1" x14ac:dyDescent="0.25">
      <c r="N319" s="4"/>
    </row>
    <row r="320" spans="1:14" ht="0" hidden="1" customHeight="1" x14ac:dyDescent="0.25">
      <c r="N320" s="4"/>
    </row>
    <row r="321" spans="1:14" ht="13.2" customHeight="1" x14ac:dyDescent="0.25">
      <c r="A321" s="10"/>
      <c r="B321" s="10"/>
      <c r="C321" s="10"/>
      <c r="D321" s="10"/>
      <c r="E321" s="10"/>
      <c r="F321" s="10"/>
      <c r="G321" s="10"/>
      <c r="H321" s="10"/>
      <c r="I321" s="10"/>
      <c r="J321" s="10"/>
      <c r="K321" s="10"/>
      <c r="L321" s="10"/>
      <c r="M321" s="10"/>
      <c r="N321" s="4"/>
    </row>
    <row r="322" spans="1:14" ht="13.2" hidden="1" customHeight="1" x14ac:dyDescent="0.25">
      <c r="C322" s="10"/>
    </row>
    <row r="323" spans="1:14" ht="13.2" hidden="1" customHeight="1" x14ac:dyDescent="0.25"/>
  </sheetData>
  <sheetProtection algorithmName="SHA-512" hashValue="kJUZwW5YIXGp3ZdX7RpwETLYCl7r43+RCzl/FMo8NMZy8mkb7Xpe9KNKf3pGUtacW+nhM9WOR2Z72vl/Uo5oOg==" saltValue="XBC5wRBN7iJrn6yjgSF+bA==" spinCount="100000" sheet="1" objects="1" scenarios="1"/>
  <protectedRanges>
    <protectedRange sqref="C167:J196" name="WP5_1_4_1"/>
  </protectedRanges>
  <mergeCells count="273">
    <mergeCell ref="C191:J191"/>
    <mergeCell ref="C192:J192"/>
    <mergeCell ref="C193:J193"/>
    <mergeCell ref="C194:J194"/>
    <mergeCell ref="C195:J195"/>
    <mergeCell ref="C196:J196"/>
    <mergeCell ref="C182:J182"/>
    <mergeCell ref="C183:J183"/>
    <mergeCell ref="C184:J184"/>
    <mergeCell ref="C185:J185"/>
    <mergeCell ref="C186:J186"/>
    <mergeCell ref="C187:J187"/>
    <mergeCell ref="C188:J188"/>
    <mergeCell ref="C189:J189"/>
    <mergeCell ref="C190:J190"/>
    <mergeCell ref="C173:J173"/>
    <mergeCell ref="C174:J174"/>
    <mergeCell ref="C175:J175"/>
    <mergeCell ref="C176:J176"/>
    <mergeCell ref="C177:J177"/>
    <mergeCell ref="C178:J178"/>
    <mergeCell ref="C179:J179"/>
    <mergeCell ref="C180:J180"/>
    <mergeCell ref="C181:J181"/>
    <mergeCell ref="C161:D161"/>
    <mergeCell ref="C162:D162"/>
    <mergeCell ref="C166:J166"/>
    <mergeCell ref="C167:J167"/>
    <mergeCell ref="C168:J168"/>
    <mergeCell ref="C169:J169"/>
    <mergeCell ref="C170:J170"/>
    <mergeCell ref="C171:J171"/>
    <mergeCell ref="C172:J172"/>
    <mergeCell ref="C150:D150"/>
    <mergeCell ref="C151:D151"/>
    <mergeCell ref="C152:D152"/>
    <mergeCell ref="C153:D153"/>
    <mergeCell ref="C154:D154"/>
    <mergeCell ref="C155:D155"/>
    <mergeCell ref="C156:D156"/>
    <mergeCell ref="C157:D157"/>
    <mergeCell ref="C160:D160"/>
    <mergeCell ref="C141:D141"/>
    <mergeCell ref="C142:D142"/>
    <mergeCell ref="C143:D143"/>
    <mergeCell ref="C144:D144"/>
    <mergeCell ref="C145:D145"/>
    <mergeCell ref="C146:D146"/>
    <mergeCell ref="C147:D147"/>
    <mergeCell ref="C148:D148"/>
    <mergeCell ref="C149:D149"/>
    <mergeCell ref="C132:D132"/>
    <mergeCell ref="C133:D133"/>
    <mergeCell ref="C134:D134"/>
    <mergeCell ref="C135:D135"/>
    <mergeCell ref="C136:D136"/>
    <mergeCell ref="C137:D137"/>
    <mergeCell ref="C138:D138"/>
    <mergeCell ref="C139:D139"/>
    <mergeCell ref="C140:D140"/>
    <mergeCell ref="C283:D283"/>
    <mergeCell ref="C284:D284"/>
    <mergeCell ref="C285:D285"/>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D56:F56"/>
    <mergeCell ref="D57:F57"/>
    <mergeCell ref="D58:F58"/>
    <mergeCell ref="D59:F59"/>
    <mergeCell ref="D60:F60"/>
    <mergeCell ref="D61:F61"/>
    <mergeCell ref="M5:M6"/>
    <mergeCell ref="A51:M51"/>
    <mergeCell ref="D52:F52"/>
    <mergeCell ref="D53:F53"/>
    <mergeCell ref="D54:F54"/>
    <mergeCell ref="D55:F55"/>
    <mergeCell ref="G5:G6"/>
    <mergeCell ref="H5:H6"/>
    <mergeCell ref="I5:I6"/>
    <mergeCell ref="J5:J6"/>
    <mergeCell ref="K5:K6"/>
    <mergeCell ref="L5:L6"/>
    <mergeCell ref="A5:A6"/>
    <mergeCell ref="B5:B6"/>
    <mergeCell ref="C5:C6"/>
    <mergeCell ref="D5:D6"/>
    <mergeCell ref="E5:E6"/>
    <mergeCell ref="F5:F6"/>
    <mergeCell ref="B99:E99"/>
    <mergeCell ref="B100:E100"/>
    <mergeCell ref="B101:E101"/>
    <mergeCell ref="B102:E102"/>
    <mergeCell ref="B103:E103"/>
    <mergeCell ref="B104:E104"/>
    <mergeCell ref="D88:F88"/>
    <mergeCell ref="D89:F89"/>
    <mergeCell ref="D90:F90"/>
    <mergeCell ref="D91:F91"/>
    <mergeCell ref="D92:F92"/>
    <mergeCell ref="B98:E98"/>
    <mergeCell ref="B111:E111"/>
    <mergeCell ref="B112:E112"/>
    <mergeCell ref="B113:E113"/>
    <mergeCell ref="B114:E114"/>
    <mergeCell ref="B115:E115"/>
    <mergeCell ref="B116:E116"/>
    <mergeCell ref="B105:E105"/>
    <mergeCell ref="B106:E106"/>
    <mergeCell ref="B107:E107"/>
    <mergeCell ref="B108:E108"/>
    <mergeCell ref="B109:E109"/>
    <mergeCell ref="B110:E110"/>
    <mergeCell ref="B123:E123"/>
    <mergeCell ref="B124:E124"/>
    <mergeCell ref="B125:E125"/>
    <mergeCell ref="B126:E126"/>
    <mergeCell ref="B127:E127"/>
    <mergeCell ref="B128:E128"/>
    <mergeCell ref="B117:E117"/>
    <mergeCell ref="B118:E118"/>
    <mergeCell ref="B119:E119"/>
    <mergeCell ref="B120:E120"/>
    <mergeCell ref="B121:E121"/>
    <mergeCell ref="B122:E122"/>
    <mergeCell ref="C200:F200"/>
    <mergeCell ref="C201:F201"/>
    <mergeCell ref="C208:F208"/>
    <mergeCell ref="C209:F209"/>
    <mergeCell ref="C210:F210"/>
    <mergeCell ref="C211:F211"/>
    <mergeCell ref="C212:F212"/>
    <mergeCell ref="C213:F213"/>
    <mergeCell ref="C202:F202"/>
    <mergeCell ref="C203:F203"/>
    <mergeCell ref="C204:F204"/>
    <mergeCell ref="C205:F205"/>
    <mergeCell ref="C206:F206"/>
    <mergeCell ref="C207:F207"/>
    <mergeCell ref="C220:F220"/>
    <mergeCell ref="C221:F221"/>
    <mergeCell ref="C222:F222"/>
    <mergeCell ref="C223:F223"/>
    <mergeCell ref="C224:F224"/>
    <mergeCell ref="C225:F225"/>
    <mergeCell ref="C214:F214"/>
    <mergeCell ref="C215:F215"/>
    <mergeCell ref="C216:F216"/>
    <mergeCell ref="C217:F217"/>
    <mergeCell ref="C218:F218"/>
    <mergeCell ref="C219:F219"/>
    <mergeCell ref="C235:F235"/>
    <mergeCell ref="C236:F236"/>
    <mergeCell ref="C237:F237"/>
    <mergeCell ref="C238:F238"/>
    <mergeCell ref="C239:F239"/>
    <mergeCell ref="C240:F240"/>
    <mergeCell ref="C226:F226"/>
    <mergeCell ref="C227:F227"/>
    <mergeCell ref="C228:F228"/>
    <mergeCell ref="C229:F229"/>
    <mergeCell ref="C230:F230"/>
    <mergeCell ref="C234:F234"/>
    <mergeCell ref="C247:F247"/>
    <mergeCell ref="C248:F248"/>
    <mergeCell ref="C249:F249"/>
    <mergeCell ref="C250:F250"/>
    <mergeCell ref="C251:F251"/>
    <mergeCell ref="C252:F252"/>
    <mergeCell ref="C241:F241"/>
    <mergeCell ref="C242:F242"/>
    <mergeCell ref="C243:F243"/>
    <mergeCell ref="C244:F244"/>
    <mergeCell ref="C245:F245"/>
    <mergeCell ref="C246:F246"/>
    <mergeCell ref="C259:F259"/>
    <mergeCell ref="C260:F260"/>
    <mergeCell ref="C261:F261"/>
    <mergeCell ref="C262:F262"/>
    <mergeCell ref="C263:F263"/>
    <mergeCell ref="C264:F264"/>
    <mergeCell ref="C253:F253"/>
    <mergeCell ref="C254:F254"/>
    <mergeCell ref="C255:F255"/>
    <mergeCell ref="C256:F256"/>
    <mergeCell ref="C257:F257"/>
    <mergeCell ref="C258:F258"/>
    <mergeCell ref="C286:D286"/>
    <mergeCell ref="E286:F286"/>
    <mergeCell ref="C287:D287"/>
    <mergeCell ref="E287:F287"/>
    <mergeCell ref="C288:D288"/>
    <mergeCell ref="E288:F288"/>
    <mergeCell ref="C268:D268"/>
    <mergeCell ref="E268:F268"/>
    <mergeCell ref="C269:D269"/>
    <mergeCell ref="E269:F269"/>
    <mergeCell ref="C270:D270"/>
    <mergeCell ref="E270:F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92:D292"/>
    <mergeCell ref="E292:F292"/>
    <mergeCell ref="C293:D293"/>
    <mergeCell ref="E293:F293"/>
    <mergeCell ref="C294:D294"/>
    <mergeCell ref="E294:F294"/>
    <mergeCell ref="C289:D289"/>
    <mergeCell ref="E289:F289"/>
    <mergeCell ref="C290:D290"/>
    <mergeCell ref="E290:F290"/>
    <mergeCell ref="C291:D291"/>
    <mergeCell ref="E291:F291"/>
    <mergeCell ref="C298:D298"/>
    <mergeCell ref="E298:F298"/>
    <mergeCell ref="C299:F299"/>
    <mergeCell ref="D308:I311"/>
    <mergeCell ref="C295:D295"/>
    <mergeCell ref="E295:F295"/>
    <mergeCell ref="C296:D296"/>
    <mergeCell ref="E296:F296"/>
    <mergeCell ref="C297:D297"/>
    <mergeCell ref="E297:F297"/>
    <mergeCell ref="D307:I307"/>
    <mergeCell ref="D62:F62"/>
    <mergeCell ref="D63:F63"/>
    <mergeCell ref="D64:F64"/>
    <mergeCell ref="D65:F65"/>
    <mergeCell ref="D66:F66"/>
    <mergeCell ref="D67:F67"/>
    <mergeCell ref="D68:F68"/>
    <mergeCell ref="D69:F69"/>
    <mergeCell ref="D70:F70"/>
    <mergeCell ref="D80:F80"/>
    <mergeCell ref="D81:F81"/>
    <mergeCell ref="D82:F82"/>
    <mergeCell ref="D83:F83"/>
    <mergeCell ref="D84:F84"/>
    <mergeCell ref="D85:F85"/>
    <mergeCell ref="D86:F86"/>
    <mergeCell ref="D87:F87"/>
    <mergeCell ref="D71:F71"/>
    <mergeCell ref="D72:F72"/>
    <mergeCell ref="D73:F73"/>
    <mergeCell ref="D74:F74"/>
    <mergeCell ref="D75:F75"/>
    <mergeCell ref="D76:F76"/>
    <mergeCell ref="D77:F77"/>
    <mergeCell ref="D78:F78"/>
    <mergeCell ref="D79:F79"/>
  </mergeCells>
  <conditionalFormatting sqref="E134">
    <cfRule type="expression" dxfId="11" priority="1">
      <formula>IF(AND(M134&lt;&gt;0,E134=""), "invullen")</formula>
    </cfRule>
  </conditionalFormatting>
  <conditionalFormatting sqref="G7">
    <cfRule type="cellIs" dxfId="10" priority="4" operator="equal">
      <formula>"C7=NFU"</formula>
    </cfRule>
  </conditionalFormatting>
  <conditionalFormatting sqref="H7:H46">
    <cfRule type="expression" dxfId="9" priority="3">
      <formula>$D7&lt;&gt;"Andere"</formula>
    </cfRule>
  </conditionalFormatting>
  <conditionalFormatting sqref="L7:L46">
    <cfRule type="expression" dxfId="8" priority="2">
      <formula>$D7&lt;&gt;"Andere"</formula>
    </cfRule>
  </conditionalFormatting>
  <dataValidations count="3">
    <dataValidation type="list" allowBlank="1" showInputMessage="1" showErrorMessage="1" sqref="D7" xr:uid="{985EBF00-2E30-4C1A-9F10-23F4BAE14564}">
      <formula1>Ruling</formula1>
    </dataValidation>
    <dataValidation type="list" allowBlank="1" showInputMessage="1" showErrorMessage="1" sqref="E7:E46" xr:uid="{3583CA10-9373-4585-8412-6437AD748CF2}">
      <formula1>INDIRECT($D7)</formula1>
    </dataValidation>
    <dataValidation type="decimal" allowBlank="1" showInputMessage="1" showErrorMessage="1" errorTitle="Mag maximaal 40% zijn" error="Mag maximaal 40% zijn" promptTitle="Procenten invoeren " prompt="Maximaal 40%" sqref="L7:L46" xr:uid="{603E38D7-1116-4013-A654-241366D8B2DA}">
      <formula1>0</formula1>
      <formula2>0.4</formula2>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64" max="11" man="1"/>
    <brk id="266"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829F5302-2877-4AAC-B9DA-3B9BFC848018}">
          <x14:formula1>
            <xm:f>hulpsheetNFUenVSNU!$A$1:$A$3</xm:f>
          </x14:formula1>
          <xm:sqref>D8:D46</xm:sqref>
        </x14:dataValidation>
        <x14:dataValidation type="list" allowBlank="1" showInputMessage="1" showErrorMessage="1" xr:uid="{A7A2493C-F674-4368-98A0-0CEED449534E}">
          <x14:formula1>
            <xm:f>Aanvrager!$B$9:$B$38</xm:f>
          </x14:formula1>
          <xm:sqref>B7:B46 B53:B92 B269:B298 B133:B162 B201:B230 B235:B264 B167:B196</xm:sqref>
        </x14:dataValidation>
        <x14:dataValidation type="list" allowBlank="1" showInputMessage="1" showErrorMessage="1" prompt="Laptop in 4 jaar en overige apparatuur in 5 jaar afschrijven" xr:uid="{001BC02E-6A38-417C-A101-F0CDC385B350}">
          <x14:formula1>
            <xm:f>'hulpsheet MaterieleKosten'!$A$13:$A$14</xm:f>
          </x14:formula1>
          <xm:sqref>E133:E162</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7A701A-71FE-49B8-9A7A-7972C432A1D7}">
  <sheetPr codeName="Blad16">
    <tabColor theme="0" tint="-0.499984740745262"/>
  </sheetPr>
  <dimension ref="A1:XFC323"/>
  <sheetViews>
    <sheetView workbookViewId="0">
      <selection activeCell="A3" sqref="A3"/>
    </sheetView>
  </sheetViews>
  <sheetFormatPr defaultColWidth="0" defaultRowHeight="0" customHeight="1" zeroHeight="1" x14ac:dyDescent="0.25"/>
  <cols>
    <col min="1" max="1" width="3.109375" style="5" customWidth="1"/>
    <col min="2" max="2" width="20.44140625" style="5" customWidth="1"/>
    <col min="3" max="3" width="16.5546875" style="5" customWidth="1"/>
    <col min="4" max="4" width="19.33203125" style="5" customWidth="1"/>
    <col min="5" max="5" width="18.5546875" style="5" customWidth="1"/>
    <col min="6" max="6" width="17.88671875" style="5" bestFit="1" customWidth="1"/>
    <col min="7" max="7" width="19" style="5" bestFit="1" customWidth="1"/>
    <col min="8" max="8" width="19.33203125" style="5" bestFit="1" customWidth="1"/>
    <col min="9" max="9" width="18.88671875" style="5" customWidth="1"/>
    <col min="10" max="10" width="16" style="5" customWidth="1"/>
    <col min="11" max="11" width="18.77734375" style="5" customWidth="1"/>
    <col min="12" max="12" width="19.44140625" style="5" customWidth="1"/>
    <col min="13" max="13" width="19.6640625" style="5" customWidth="1"/>
    <col min="14" max="14" width="39.109375" style="5" customWidth="1"/>
    <col min="15" max="18" width="21.44140625" style="5" hidden="1"/>
    <col min="19" max="19" width="4.33203125" style="5" hidden="1"/>
    <col min="20" max="16383" width="21.44140625" style="5" hidden="1"/>
    <col min="16384" max="16384" width="7" style="5" hidden="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c r="G3" s="7"/>
      <c r="H3" s="7"/>
      <c r="I3" s="7"/>
      <c r="J3" s="7"/>
      <c r="K3" s="7"/>
      <c r="L3" s="7"/>
      <c r="M3" s="7"/>
      <c r="N3" s="4"/>
    </row>
    <row r="4" spans="1:14" ht="14.4" thickBot="1" x14ac:dyDescent="0.3">
      <c r="A4" s="6"/>
      <c r="B4" s="6"/>
      <c r="C4" s="7"/>
      <c r="D4" s="7"/>
      <c r="E4" s="7"/>
      <c r="F4" s="7"/>
      <c r="G4" s="7"/>
      <c r="H4" s="7"/>
      <c r="I4" s="7"/>
      <c r="J4" s="7"/>
      <c r="K4" s="7"/>
      <c r="L4" s="7"/>
      <c r="M4" s="7"/>
      <c r="N4" s="4"/>
    </row>
    <row r="5" spans="1:14" ht="12.75" customHeight="1" x14ac:dyDescent="0.25">
      <c r="A5" s="589" t="s">
        <v>0</v>
      </c>
      <c r="B5" s="572" t="s">
        <v>13</v>
      </c>
      <c r="C5" s="589" t="s">
        <v>79</v>
      </c>
      <c r="D5" s="576" t="s">
        <v>46</v>
      </c>
      <c r="E5" s="578" t="s">
        <v>81</v>
      </c>
      <c r="F5" s="576" t="s">
        <v>19</v>
      </c>
      <c r="G5" s="578" t="s">
        <v>20</v>
      </c>
      <c r="H5" s="592" t="s">
        <v>47</v>
      </c>
      <c r="I5" s="578" t="s">
        <v>127</v>
      </c>
      <c r="J5" s="576" t="s">
        <v>49</v>
      </c>
      <c r="K5" s="578" t="s">
        <v>149</v>
      </c>
      <c r="L5" s="576" t="s">
        <v>48</v>
      </c>
      <c r="M5" s="587" t="s">
        <v>51</v>
      </c>
      <c r="N5" s="4"/>
    </row>
    <row r="6" spans="1:14" ht="55.95" customHeight="1" thickBot="1" x14ac:dyDescent="0.3">
      <c r="A6" s="590"/>
      <c r="B6" s="573"/>
      <c r="C6" s="591" t="s">
        <v>54</v>
      </c>
      <c r="D6" s="577"/>
      <c r="E6" s="579"/>
      <c r="F6" s="577"/>
      <c r="G6" s="579"/>
      <c r="H6" s="593"/>
      <c r="I6" s="579"/>
      <c r="J6" s="577"/>
      <c r="K6" s="579"/>
      <c r="L6" s="577"/>
      <c r="M6" s="588"/>
      <c r="N6" s="105"/>
    </row>
    <row r="7" spans="1:14" ht="13.8" x14ac:dyDescent="0.25">
      <c r="A7" s="46">
        <v>1</v>
      </c>
      <c r="B7" s="196"/>
      <c r="C7" s="203"/>
      <c r="D7" s="192"/>
      <c r="E7" s="203"/>
      <c r="F7" s="204"/>
      <c r="G7" s="207">
        <f>IFERROR(IF(D7="VSNU",INDEX(Tabel_VSNU,MATCH($F7,hulpsheetNFUenVSNU!$A$11:$A$107,0),MATCH($E7,hulpsheetNFUenVSNU!$A$11:$F$11,0)),IF(D7="NFU",INDEX(Tabel_NFU,MATCH($F7,hulpsheetNFUenVSNU!$H$11:$H$107,0),MATCH($E7,hulpsheetNFUenVSNU!$H$11:$N$11,0)),IF(D7="Other",0,0))),0)</f>
        <v>0</v>
      </c>
      <c r="H7" s="210"/>
      <c r="I7" s="265">
        <v>0</v>
      </c>
      <c r="J7" s="213">
        <f>IF(G7&gt;0,G7*I7,H7*F7*I7)</f>
        <v>0</v>
      </c>
      <c r="K7" s="216">
        <f>IF(D7="andere",J7*0.4,0)</f>
        <v>0</v>
      </c>
      <c r="L7" s="29"/>
      <c r="M7" s="219">
        <f>IF(D7="andere",((J7*(1+L7))+K7),J7)</f>
        <v>0</v>
      </c>
      <c r="N7" s="105" t="str">
        <f>IF(AND(B7="",M7&lt;&gt;0),"Organisatie invullen","")</f>
        <v/>
      </c>
    </row>
    <row r="8" spans="1:14" ht="13.8" x14ac:dyDescent="0.25">
      <c r="A8" s="33">
        <v>2</v>
      </c>
      <c r="B8" s="160"/>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ref="J8:J46" si="0">IF(G8&gt;0,G8*I8,H8*F8*I8)</f>
        <v>0</v>
      </c>
      <c r="K8" s="217">
        <f t="shared" ref="K8:K46" si="1">IF(D8="andere",J8*0.4,0)</f>
        <v>0</v>
      </c>
      <c r="L8" s="28"/>
      <c r="M8" s="220">
        <f t="shared" ref="M8:M46" si="2">IF(D8="andere",((J8*(1+L8))+K8),J8)</f>
        <v>0</v>
      </c>
      <c r="N8" s="105" t="str">
        <f t="shared" ref="N8:N46" si="3">IF(AND(B8="",M8&lt;&gt;0),"Organisatie invullen","")</f>
        <v/>
      </c>
    </row>
    <row r="9" spans="1:14" ht="13.8" x14ac:dyDescent="0.25">
      <c r="A9" s="33">
        <v>3</v>
      </c>
      <c r="B9" s="160"/>
      <c r="C9" s="200"/>
      <c r="D9" s="190"/>
      <c r="E9" s="200"/>
      <c r="F9" s="205"/>
      <c r="G9" s="208">
        <f>IFERROR(IF(D9="VSNU",INDEX(Tabel_VSNU,MATCH($F9,hulpsheetNFUenVSNU!$A$11:$A$107,0),MATCH($E9,hulpsheetNFUenVSNU!$A$11:$F$11,0)),IF(D9="NFU",INDEX(Tabel_NFU,MATCH($F9,hulpsheetNFUenVSNU!$H$11:$H$107,0),MATCH($E9,hulpsheetNFUenVSNU!$H$11:$N$11,0)),IF(D9="Other",0,0))),0)</f>
        <v>0</v>
      </c>
      <c r="H9" s="211"/>
      <c r="I9" s="266">
        <v>0</v>
      </c>
      <c r="J9" s="214">
        <f t="shared" si="0"/>
        <v>0</v>
      </c>
      <c r="K9" s="217">
        <f t="shared" si="1"/>
        <v>0</v>
      </c>
      <c r="L9" s="28"/>
      <c r="M9" s="220">
        <f t="shared" si="2"/>
        <v>0</v>
      </c>
      <c r="N9" s="105" t="str">
        <f t="shared" si="3"/>
        <v/>
      </c>
    </row>
    <row r="10" spans="1:14" ht="13.8" x14ac:dyDescent="0.25">
      <c r="A10" s="33">
        <v>4</v>
      </c>
      <c r="B10" s="160"/>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20">
        <f t="shared" si="2"/>
        <v>0</v>
      </c>
      <c r="N10" s="105" t="str">
        <f t="shared" si="3"/>
        <v/>
      </c>
    </row>
    <row r="11" spans="1:14" ht="13.8" x14ac:dyDescent="0.25">
      <c r="A11" s="33">
        <v>5</v>
      </c>
      <c r="B11" s="160"/>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20">
        <f t="shared" si="2"/>
        <v>0</v>
      </c>
      <c r="N11" s="105" t="str">
        <f t="shared" si="3"/>
        <v/>
      </c>
    </row>
    <row r="12" spans="1:14" ht="13.8" x14ac:dyDescent="0.25">
      <c r="A12" s="33">
        <v>6</v>
      </c>
      <c r="B12" s="160"/>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20">
        <f t="shared" si="2"/>
        <v>0</v>
      </c>
      <c r="N12" s="105" t="str">
        <f t="shared" si="3"/>
        <v/>
      </c>
    </row>
    <row r="13" spans="1:14" ht="13.8" x14ac:dyDescent="0.25">
      <c r="A13" s="33">
        <v>7</v>
      </c>
      <c r="B13" s="160"/>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 t="shared" si="0"/>
        <v>0</v>
      </c>
      <c r="K13" s="217">
        <f t="shared" si="1"/>
        <v>0</v>
      </c>
      <c r="L13" s="28"/>
      <c r="M13" s="220">
        <f t="shared" si="2"/>
        <v>0</v>
      </c>
      <c r="N13" s="105" t="str">
        <f t="shared" si="3"/>
        <v/>
      </c>
    </row>
    <row r="14" spans="1:14" ht="13.8" x14ac:dyDescent="0.25">
      <c r="A14" s="33">
        <v>8</v>
      </c>
      <c r="B14" s="160"/>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20">
        <f t="shared" si="2"/>
        <v>0</v>
      </c>
      <c r="N14" s="105" t="str">
        <f t="shared" si="3"/>
        <v/>
      </c>
    </row>
    <row r="15" spans="1:14" ht="13.8" x14ac:dyDescent="0.25">
      <c r="A15" s="33">
        <v>9</v>
      </c>
      <c r="B15" s="160"/>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20">
        <f t="shared" si="2"/>
        <v>0</v>
      </c>
      <c r="N15" s="105" t="str">
        <f t="shared" si="3"/>
        <v/>
      </c>
    </row>
    <row r="16" spans="1:14" ht="13.8" x14ac:dyDescent="0.25">
      <c r="A16" s="33">
        <v>10</v>
      </c>
      <c r="B16" s="160"/>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20">
        <f t="shared" si="2"/>
        <v>0</v>
      </c>
      <c r="N16" s="105" t="str">
        <f t="shared" si="3"/>
        <v/>
      </c>
    </row>
    <row r="17" spans="1:14" ht="13.8" x14ac:dyDescent="0.25">
      <c r="A17" s="33">
        <v>11</v>
      </c>
      <c r="B17" s="160"/>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IF(G17&gt;0,G17*I17,H17*F17*I17)</f>
        <v>0</v>
      </c>
      <c r="K17" s="217">
        <f>IF(D17="andere",J17*0.4,0)</f>
        <v>0</v>
      </c>
      <c r="L17" s="28"/>
      <c r="M17" s="220">
        <f>IF(D17="andere",((J17*(1+L17))+K17),J17)</f>
        <v>0</v>
      </c>
      <c r="N17" s="105" t="str">
        <f t="shared" si="3"/>
        <v/>
      </c>
    </row>
    <row r="18" spans="1:14" ht="13.8" x14ac:dyDescent="0.25">
      <c r="A18" s="33">
        <v>12</v>
      </c>
      <c r="B18" s="160"/>
      <c r="C18" s="200"/>
      <c r="D18" s="190"/>
      <c r="E18" s="200"/>
      <c r="F18" s="205"/>
      <c r="G18" s="208">
        <f>IFERROR(IF(D18="VSNU",INDEX(Tabel_VSNU,MATCH($F18,hulpsheetNFUenVSNU!$A$11:$A$107,0),MATCH($E18,hulpsheetNFUenVSNU!$A$11:$F$11,0)),IF(D18="NFU",INDEX(Tabel_NFU,MATCH($F18,hulpsheetNFUenVSNU!$H$11:$H$107,0),MATCH($E18,hulpsheetNFUenVSNU!$H$11:$N$11,0)),IF(D18="Other",0,0))),0)</f>
        <v>0</v>
      </c>
      <c r="H18" s="211"/>
      <c r="I18" s="266">
        <v>0</v>
      </c>
      <c r="J18" s="214">
        <f t="shared" ref="J18:J43" si="4">IF(G18&gt;0,G18*I18,H18*F18*I18)</f>
        <v>0</v>
      </c>
      <c r="K18" s="217">
        <f t="shared" ref="K18:K42" si="5">IF(D18="andere",J18*0.4,0)</f>
        <v>0</v>
      </c>
      <c r="L18" s="28"/>
      <c r="M18" s="220">
        <f t="shared" ref="M18:M43" si="6">IF(D18="andere",((J18*(1+L18))+K18),J18)</f>
        <v>0</v>
      </c>
      <c r="N18" s="105" t="str">
        <f t="shared" si="3"/>
        <v/>
      </c>
    </row>
    <row r="19" spans="1:14" ht="13.8" x14ac:dyDescent="0.25">
      <c r="A19" s="33">
        <v>13</v>
      </c>
      <c r="B19" s="160"/>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4"/>
        <v>0</v>
      </c>
      <c r="K19" s="217">
        <f t="shared" si="5"/>
        <v>0</v>
      </c>
      <c r="L19" s="28"/>
      <c r="M19" s="220">
        <f t="shared" si="6"/>
        <v>0</v>
      </c>
      <c r="N19" s="105" t="str">
        <f t="shared" si="3"/>
        <v/>
      </c>
    </row>
    <row r="20" spans="1:14" ht="13.8" x14ac:dyDescent="0.25">
      <c r="A20" s="33">
        <v>14</v>
      </c>
      <c r="B20" s="160"/>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4"/>
        <v>0</v>
      </c>
      <c r="K20" s="217">
        <f t="shared" si="5"/>
        <v>0</v>
      </c>
      <c r="L20" s="28"/>
      <c r="M20" s="220">
        <f t="shared" si="6"/>
        <v>0</v>
      </c>
      <c r="N20" s="105" t="str">
        <f t="shared" si="3"/>
        <v/>
      </c>
    </row>
    <row r="21" spans="1:14" ht="13.8" x14ac:dyDescent="0.25">
      <c r="A21" s="33">
        <v>15</v>
      </c>
      <c r="B21" s="160"/>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4"/>
        <v>0</v>
      </c>
      <c r="K21" s="217">
        <f t="shared" si="5"/>
        <v>0</v>
      </c>
      <c r="L21" s="28"/>
      <c r="M21" s="220">
        <f t="shared" si="6"/>
        <v>0</v>
      </c>
      <c r="N21" s="105" t="str">
        <f t="shared" si="3"/>
        <v/>
      </c>
    </row>
    <row r="22" spans="1:14" ht="13.8" x14ac:dyDescent="0.25">
      <c r="A22" s="33">
        <v>16</v>
      </c>
      <c r="B22" s="160"/>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4"/>
        <v>0</v>
      </c>
      <c r="K22" s="217">
        <f t="shared" si="5"/>
        <v>0</v>
      </c>
      <c r="L22" s="28"/>
      <c r="M22" s="220">
        <f t="shared" si="6"/>
        <v>0</v>
      </c>
      <c r="N22" s="105" t="str">
        <f t="shared" si="3"/>
        <v/>
      </c>
    </row>
    <row r="23" spans="1:14" ht="13.8" x14ac:dyDescent="0.25">
      <c r="A23" s="33">
        <v>17</v>
      </c>
      <c r="B23" s="160"/>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4"/>
        <v>0</v>
      </c>
      <c r="K23" s="217">
        <f t="shared" si="5"/>
        <v>0</v>
      </c>
      <c r="L23" s="28"/>
      <c r="M23" s="220">
        <f t="shared" si="6"/>
        <v>0</v>
      </c>
      <c r="N23" s="105" t="str">
        <f t="shared" si="3"/>
        <v/>
      </c>
    </row>
    <row r="24" spans="1:14" ht="13.8" x14ac:dyDescent="0.25">
      <c r="A24" s="33">
        <v>18</v>
      </c>
      <c r="B24" s="160"/>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4"/>
        <v>0</v>
      </c>
      <c r="K24" s="217">
        <f t="shared" si="5"/>
        <v>0</v>
      </c>
      <c r="L24" s="28"/>
      <c r="M24" s="220">
        <f t="shared" si="6"/>
        <v>0</v>
      </c>
      <c r="N24" s="105" t="str">
        <f t="shared" si="3"/>
        <v/>
      </c>
    </row>
    <row r="25" spans="1:14" ht="13.8" x14ac:dyDescent="0.25">
      <c r="A25" s="33">
        <v>19</v>
      </c>
      <c r="B25" s="160"/>
      <c r="C25" s="200"/>
      <c r="D25" s="190"/>
      <c r="E25" s="200"/>
      <c r="F25" s="205"/>
      <c r="G25" s="208">
        <f>IFERROR(IF(D25="VSNU",INDEX(Tabel_VSNU,MATCH($F25,hulpsheetNFUenVSNU!$A$11:$A$107,0),MATCH($E25,hulpsheetNFUenVSNU!$A$11:$F$11,0)),IF(D25="NFU",INDEX(Tabel_NFU,MATCH($F25,hulpsheetNFUenVSNU!$H$11:$H$107,0),MATCH($E25,hulpsheetNFUenVSNU!$H$11:$N$11,0)),IF(D25="Other",0,0))),0)</f>
        <v>0</v>
      </c>
      <c r="H25" s="211"/>
      <c r="I25" s="266">
        <v>0</v>
      </c>
      <c r="J25" s="214">
        <f t="shared" si="4"/>
        <v>0</v>
      </c>
      <c r="K25" s="217">
        <f t="shared" si="5"/>
        <v>0</v>
      </c>
      <c r="L25" s="28"/>
      <c r="M25" s="220">
        <f t="shared" si="6"/>
        <v>0</v>
      </c>
      <c r="N25" s="105" t="str">
        <f t="shared" si="3"/>
        <v/>
      </c>
    </row>
    <row r="26" spans="1:14" ht="13.8" x14ac:dyDescent="0.25">
      <c r="A26" s="33">
        <v>20</v>
      </c>
      <c r="B26" s="160"/>
      <c r="C26" s="200"/>
      <c r="D26" s="190"/>
      <c r="E26" s="200"/>
      <c r="F26" s="205"/>
      <c r="G26" s="208">
        <f>IFERROR(IF(D26="VSNU",INDEX(Tabel_VSNU,MATCH($F26,hulpsheetNFUenVSNU!$A$11:$A$107,0),MATCH($E26,hulpsheetNFUenVSNU!$A$11:$F$11,0)),IF(D26="NFU",INDEX(Tabel_NFU,MATCH($F26,hulpsheetNFUenVSNU!$H$11:$H$107,0),MATCH($E26,hulpsheetNFUenVSNU!$H$11:$N$11,0)),IF(D26="Other",0,0))),0)</f>
        <v>0</v>
      </c>
      <c r="H26" s="211"/>
      <c r="I26" s="266">
        <v>0</v>
      </c>
      <c r="J26" s="214">
        <f t="shared" si="4"/>
        <v>0</v>
      </c>
      <c r="K26" s="217">
        <f t="shared" si="5"/>
        <v>0</v>
      </c>
      <c r="L26" s="28"/>
      <c r="M26" s="220">
        <f t="shared" si="6"/>
        <v>0</v>
      </c>
      <c r="N26" s="105" t="str">
        <f t="shared" si="3"/>
        <v/>
      </c>
    </row>
    <row r="27" spans="1:14" ht="13.8" x14ac:dyDescent="0.25">
      <c r="A27" s="33">
        <v>21</v>
      </c>
      <c r="B27" s="160"/>
      <c r="C27" s="200"/>
      <c r="D27" s="190"/>
      <c r="E27" s="200"/>
      <c r="F27" s="205"/>
      <c r="G27" s="208">
        <f>IFERROR(IF(D27="VSNU",INDEX(Tabel_VSNU,MATCH($F27,hulpsheetNFUenVSNU!$A$11:$A$107,0),MATCH($E27,hulpsheetNFUenVSNU!$A$11:$F$11,0)),IF(D27="NFU",INDEX(Tabel_NFU,MATCH($F27,hulpsheetNFUenVSNU!$H$11:$H$107,0),MATCH($E27,hulpsheetNFUenVSNU!$H$11:$N$11,0)),IF(D27="Other",0,0))),0)</f>
        <v>0</v>
      </c>
      <c r="H27" s="211"/>
      <c r="I27" s="266">
        <v>0</v>
      </c>
      <c r="J27" s="214">
        <f t="shared" si="4"/>
        <v>0</v>
      </c>
      <c r="K27" s="217">
        <f t="shared" si="5"/>
        <v>0</v>
      </c>
      <c r="L27" s="28"/>
      <c r="M27" s="220">
        <f t="shared" si="6"/>
        <v>0</v>
      </c>
      <c r="N27" s="105" t="str">
        <f t="shared" si="3"/>
        <v/>
      </c>
    </row>
    <row r="28" spans="1:14" ht="13.8" x14ac:dyDescent="0.25">
      <c r="A28" s="33">
        <v>22</v>
      </c>
      <c r="B28" s="160"/>
      <c r="C28" s="200"/>
      <c r="D28" s="190"/>
      <c r="E28" s="200"/>
      <c r="F28" s="205"/>
      <c r="G28" s="208">
        <f>IFERROR(IF(D28="VSNU",INDEX(Tabel_VSNU,MATCH($F28,hulpsheetNFUenVSNU!$A$11:$A$107,0),MATCH($E28,hulpsheetNFUenVSNU!$A$11:$F$11,0)),IF(D28="NFU",INDEX(Tabel_NFU,MATCH($F28,hulpsheetNFUenVSNU!$H$11:$H$107,0),MATCH($E28,hulpsheetNFUenVSNU!$H$11:$N$11,0)),IF(D28="Other",0,0))),0)</f>
        <v>0</v>
      </c>
      <c r="H28" s="211"/>
      <c r="I28" s="266">
        <v>0</v>
      </c>
      <c r="J28" s="214">
        <f t="shared" si="4"/>
        <v>0</v>
      </c>
      <c r="K28" s="217">
        <f t="shared" si="5"/>
        <v>0</v>
      </c>
      <c r="L28" s="28"/>
      <c r="M28" s="220">
        <f t="shared" si="6"/>
        <v>0</v>
      </c>
      <c r="N28" s="105" t="str">
        <f t="shared" si="3"/>
        <v/>
      </c>
    </row>
    <row r="29" spans="1:14" ht="13.8" x14ac:dyDescent="0.25">
      <c r="A29" s="33">
        <v>23</v>
      </c>
      <c r="B29" s="160"/>
      <c r="C29" s="200"/>
      <c r="D29" s="190"/>
      <c r="E29" s="200"/>
      <c r="F29" s="205"/>
      <c r="G29" s="208">
        <f>IFERROR(IF(D29="VSNU",INDEX(Tabel_VSNU,MATCH($F29,hulpsheetNFUenVSNU!$A$11:$A$107,0),MATCH($E29,hulpsheetNFUenVSNU!$A$11:$F$11,0)),IF(D29="NFU",INDEX(Tabel_NFU,MATCH($F29,hulpsheetNFUenVSNU!$H$11:$H$107,0),MATCH($E29,hulpsheetNFUenVSNU!$H$11:$N$11,0)),IF(D29="Other",0,0))),0)</f>
        <v>0</v>
      </c>
      <c r="H29" s="211"/>
      <c r="I29" s="266">
        <v>0</v>
      </c>
      <c r="J29" s="214">
        <f t="shared" si="4"/>
        <v>0</v>
      </c>
      <c r="K29" s="217">
        <f t="shared" si="5"/>
        <v>0</v>
      </c>
      <c r="L29" s="28"/>
      <c r="M29" s="220">
        <f t="shared" si="6"/>
        <v>0</v>
      </c>
      <c r="N29" s="105" t="str">
        <f t="shared" si="3"/>
        <v/>
      </c>
    </row>
    <row r="30" spans="1:14" ht="13.8" x14ac:dyDescent="0.25">
      <c r="A30" s="33">
        <v>24</v>
      </c>
      <c r="B30" s="160"/>
      <c r="C30" s="200"/>
      <c r="D30" s="190"/>
      <c r="E30" s="200"/>
      <c r="F30" s="205"/>
      <c r="G30" s="208">
        <f>IFERROR(IF(D30="VSNU",INDEX(Tabel_VSNU,MATCH($F30,hulpsheetNFUenVSNU!$A$11:$A$107,0),MATCH($E30,hulpsheetNFUenVSNU!$A$11:$F$11,0)),IF(D30="NFU",INDEX(Tabel_NFU,MATCH($F30,hulpsheetNFUenVSNU!$H$11:$H$107,0),MATCH($E30,hulpsheetNFUenVSNU!$H$11:$N$11,0)),IF(D30="Other",0,0))),0)</f>
        <v>0</v>
      </c>
      <c r="H30" s="211"/>
      <c r="I30" s="266">
        <v>0</v>
      </c>
      <c r="J30" s="214">
        <f t="shared" si="4"/>
        <v>0</v>
      </c>
      <c r="K30" s="217">
        <f t="shared" si="5"/>
        <v>0</v>
      </c>
      <c r="L30" s="28"/>
      <c r="M30" s="220">
        <f t="shared" si="6"/>
        <v>0</v>
      </c>
      <c r="N30" s="105" t="str">
        <f t="shared" si="3"/>
        <v/>
      </c>
    </row>
    <row r="31" spans="1:14" ht="13.8" x14ac:dyDescent="0.25">
      <c r="A31" s="33">
        <v>25</v>
      </c>
      <c r="B31" s="160"/>
      <c r="C31" s="200"/>
      <c r="D31" s="190"/>
      <c r="E31" s="200"/>
      <c r="F31" s="205"/>
      <c r="G31" s="208">
        <f>IFERROR(IF(D31="VSNU",INDEX(Tabel_VSNU,MATCH($F31,hulpsheetNFUenVSNU!$A$11:$A$107,0),MATCH($E31,hulpsheetNFUenVSNU!$A$11:$F$11,0)),IF(D31="NFU",INDEX(Tabel_NFU,MATCH($F31,hulpsheetNFUenVSNU!$H$11:$H$107,0),MATCH($E31,hulpsheetNFUenVSNU!$H$11:$N$11,0)),IF(D31="Other",0,0))),0)</f>
        <v>0</v>
      </c>
      <c r="H31" s="211"/>
      <c r="I31" s="266">
        <v>0</v>
      </c>
      <c r="J31" s="214">
        <f t="shared" si="4"/>
        <v>0</v>
      </c>
      <c r="K31" s="217">
        <f t="shared" si="5"/>
        <v>0</v>
      </c>
      <c r="L31" s="28"/>
      <c r="M31" s="220">
        <f t="shared" si="6"/>
        <v>0</v>
      </c>
      <c r="N31" s="105" t="str">
        <f t="shared" si="3"/>
        <v/>
      </c>
    </row>
    <row r="32" spans="1:14" ht="13.8" x14ac:dyDescent="0.25">
      <c r="A32" s="33">
        <v>26</v>
      </c>
      <c r="B32" s="160"/>
      <c r="C32" s="200"/>
      <c r="D32" s="190"/>
      <c r="E32" s="200"/>
      <c r="F32" s="205"/>
      <c r="G32" s="208">
        <f>IFERROR(IF(D32="VSNU",INDEX(Tabel_VSNU,MATCH($F32,hulpsheetNFUenVSNU!$A$11:$A$107,0),MATCH($E32,hulpsheetNFUenVSNU!$A$11:$F$11,0)),IF(D32="NFU",INDEX(Tabel_NFU,MATCH($F32,hulpsheetNFUenVSNU!$H$11:$H$107,0),MATCH($E32,hulpsheetNFUenVSNU!$H$11:$N$11,0)),IF(D32="Other",0,0))),0)</f>
        <v>0</v>
      </c>
      <c r="H32" s="211"/>
      <c r="I32" s="266">
        <v>0</v>
      </c>
      <c r="J32" s="214">
        <f t="shared" si="4"/>
        <v>0</v>
      </c>
      <c r="K32" s="217">
        <f t="shared" si="5"/>
        <v>0</v>
      </c>
      <c r="L32" s="28"/>
      <c r="M32" s="220">
        <f t="shared" si="6"/>
        <v>0</v>
      </c>
      <c r="N32" s="105" t="str">
        <f t="shared" si="3"/>
        <v/>
      </c>
    </row>
    <row r="33" spans="1:14" ht="13.8" x14ac:dyDescent="0.25">
      <c r="A33" s="33">
        <v>27</v>
      </c>
      <c r="B33" s="160"/>
      <c r="C33" s="200"/>
      <c r="D33" s="190"/>
      <c r="E33" s="200"/>
      <c r="F33" s="205"/>
      <c r="G33" s="208">
        <f>IFERROR(IF(D33="VSNU",INDEX(Tabel_VSNU,MATCH($F33,hulpsheetNFUenVSNU!$A$11:$A$107,0),MATCH($E33,hulpsheetNFUenVSNU!$A$11:$F$11,0)),IF(D33="NFU",INDEX(Tabel_NFU,MATCH($F33,hulpsheetNFUenVSNU!$H$11:$H$107,0),MATCH($E33,hulpsheetNFUenVSNU!$H$11:$N$11,0)),IF(D33="Other",0,0))),0)</f>
        <v>0</v>
      </c>
      <c r="H33" s="211"/>
      <c r="I33" s="266">
        <v>0</v>
      </c>
      <c r="J33" s="214">
        <f t="shared" si="4"/>
        <v>0</v>
      </c>
      <c r="K33" s="217">
        <f t="shared" si="5"/>
        <v>0</v>
      </c>
      <c r="L33" s="28"/>
      <c r="M33" s="220">
        <f t="shared" si="6"/>
        <v>0</v>
      </c>
      <c r="N33" s="105" t="str">
        <f t="shared" si="3"/>
        <v/>
      </c>
    </row>
    <row r="34" spans="1:14" ht="13.8" x14ac:dyDescent="0.25">
      <c r="A34" s="33">
        <v>28</v>
      </c>
      <c r="B34" s="160"/>
      <c r="C34" s="200"/>
      <c r="D34" s="190"/>
      <c r="E34" s="200"/>
      <c r="F34" s="205"/>
      <c r="G34" s="208">
        <f>IFERROR(IF(D34="VSNU",INDEX(Tabel_VSNU,MATCH($F34,hulpsheetNFUenVSNU!$A$11:$A$107,0),MATCH($E34,hulpsheetNFUenVSNU!$A$11:$F$11,0)),IF(D34="NFU",INDEX(Tabel_NFU,MATCH($F34,hulpsheetNFUenVSNU!$H$11:$H$107,0),MATCH($E34,hulpsheetNFUenVSNU!$H$11:$N$11,0)),IF(D34="Other",0,0))),0)</f>
        <v>0</v>
      </c>
      <c r="H34" s="211"/>
      <c r="I34" s="266">
        <v>0</v>
      </c>
      <c r="J34" s="214">
        <f t="shared" si="4"/>
        <v>0</v>
      </c>
      <c r="K34" s="217">
        <f t="shared" si="5"/>
        <v>0</v>
      </c>
      <c r="L34" s="28"/>
      <c r="M34" s="220">
        <f t="shared" si="6"/>
        <v>0</v>
      </c>
      <c r="N34" s="105" t="str">
        <f t="shared" si="3"/>
        <v/>
      </c>
    </row>
    <row r="35" spans="1:14" ht="13.8" x14ac:dyDescent="0.25">
      <c r="A35" s="33">
        <v>29</v>
      </c>
      <c r="B35" s="160"/>
      <c r="C35" s="200"/>
      <c r="D35" s="190"/>
      <c r="E35" s="200"/>
      <c r="F35" s="205"/>
      <c r="G35" s="208">
        <f>IFERROR(IF(D35="VSNU",INDEX(Tabel_VSNU,MATCH($F35,hulpsheetNFUenVSNU!$A$11:$A$107,0),MATCH($E35,hulpsheetNFUenVSNU!$A$11:$F$11,0)),IF(D35="NFU",INDEX(Tabel_NFU,MATCH($F35,hulpsheetNFUenVSNU!$H$11:$H$107,0),MATCH($E35,hulpsheetNFUenVSNU!$H$11:$N$11,0)),IF(D35="Other",0,0))),0)</f>
        <v>0</v>
      </c>
      <c r="H35" s="211"/>
      <c r="I35" s="266">
        <v>0</v>
      </c>
      <c r="J35" s="214">
        <f t="shared" si="4"/>
        <v>0</v>
      </c>
      <c r="K35" s="217">
        <f t="shared" si="5"/>
        <v>0</v>
      </c>
      <c r="L35" s="28"/>
      <c r="M35" s="220">
        <f t="shared" si="6"/>
        <v>0</v>
      </c>
      <c r="N35" s="105" t="str">
        <f t="shared" si="3"/>
        <v/>
      </c>
    </row>
    <row r="36" spans="1:14" ht="13.8" x14ac:dyDescent="0.25">
      <c r="A36" s="33">
        <v>30</v>
      </c>
      <c r="B36" s="160"/>
      <c r="C36" s="200"/>
      <c r="D36" s="190"/>
      <c r="E36" s="200"/>
      <c r="F36" s="205"/>
      <c r="G36" s="208">
        <f>IFERROR(IF(D36="VSNU",INDEX(Tabel_VSNU,MATCH($F36,hulpsheetNFUenVSNU!$A$11:$A$107,0),MATCH($E36,hulpsheetNFUenVSNU!$A$11:$F$11,0)),IF(D36="NFU",INDEX(Tabel_NFU,MATCH($F36,hulpsheetNFUenVSNU!$H$11:$H$107,0),MATCH($E36,hulpsheetNFUenVSNU!$H$11:$N$11,0)),IF(D36="Other",0,0))),0)</f>
        <v>0</v>
      </c>
      <c r="H36" s="211"/>
      <c r="I36" s="266">
        <v>0</v>
      </c>
      <c r="J36" s="214">
        <f t="shared" si="4"/>
        <v>0</v>
      </c>
      <c r="K36" s="217">
        <f t="shared" si="5"/>
        <v>0</v>
      </c>
      <c r="L36" s="28"/>
      <c r="M36" s="220">
        <f t="shared" si="6"/>
        <v>0</v>
      </c>
      <c r="N36" s="105" t="str">
        <f t="shared" si="3"/>
        <v/>
      </c>
    </row>
    <row r="37" spans="1:14" ht="13.8" x14ac:dyDescent="0.25">
      <c r="A37" s="33">
        <v>31</v>
      </c>
      <c r="B37" s="160"/>
      <c r="C37" s="200"/>
      <c r="D37" s="190"/>
      <c r="E37" s="200"/>
      <c r="F37" s="205"/>
      <c r="G37" s="208">
        <f>IFERROR(IF(D37="VSNU",INDEX(Tabel_VSNU,MATCH($F37,hulpsheetNFUenVSNU!$A$11:$A$107,0),MATCH($E37,hulpsheetNFUenVSNU!$A$11:$F$11,0)),IF(D37="NFU",INDEX(Tabel_NFU,MATCH($F37,hulpsheetNFUenVSNU!$H$11:$H$107,0),MATCH($E37,hulpsheetNFUenVSNU!$H$11:$N$11,0)),IF(D37="Other",0,0))),0)</f>
        <v>0</v>
      </c>
      <c r="H37" s="211"/>
      <c r="I37" s="266">
        <v>0</v>
      </c>
      <c r="J37" s="214">
        <f t="shared" si="4"/>
        <v>0</v>
      </c>
      <c r="K37" s="217">
        <f t="shared" si="5"/>
        <v>0</v>
      </c>
      <c r="L37" s="28"/>
      <c r="M37" s="220">
        <f t="shared" si="6"/>
        <v>0</v>
      </c>
      <c r="N37" s="105" t="str">
        <f t="shared" si="3"/>
        <v/>
      </c>
    </row>
    <row r="38" spans="1:14" ht="13.8" x14ac:dyDescent="0.25">
      <c r="A38" s="33">
        <v>32</v>
      </c>
      <c r="B38" s="160"/>
      <c r="C38" s="200"/>
      <c r="D38" s="190"/>
      <c r="E38" s="200"/>
      <c r="F38" s="205"/>
      <c r="G38" s="208">
        <f>IFERROR(IF(D38="VSNU",INDEX(Tabel_VSNU,MATCH($F38,hulpsheetNFUenVSNU!$A$11:$A$107,0),MATCH($E38,hulpsheetNFUenVSNU!$A$11:$F$11,0)),IF(D38="NFU",INDEX(Tabel_NFU,MATCH($F38,hulpsheetNFUenVSNU!$H$11:$H$107,0),MATCH($E38,hulpsheetNFUenVSNU!$H$11:$N$11,0)),IF(D38="Other",0,0))),0)</f>
        <v>0</v>
      </c>
      <c r="H38" s="211"/>
      <c r="I38" s="266">
        <v>0</v>
      </c>
      <c r="J38" s="214">
        <f t="shared" si="4"/>
        <v>0</v>
      </c>
      <c r="K38" s="217">
        <f t="shared" si="5"/>
        <v>0</v>
      </c>
      <c r="L38" s="28"/>
      <c r="M38" s="220">
        <f t="shared" si="6"/>
        <v>0</v>
      </c>
      <c r="N38" s="105" t="str">
        <f t="shared" si="3"/>
        <v/>
      </c>
    </row>
    <row r="39" spans="1:14" ht="13.8" x14ac:dyDescent="0.25">
      <c r="A39" s="33">
        <v>33</v>
      </c>
      <c r="B39" s="160"/>
      <c r="C39" s="200"/>
      <c r="D39" s="190"/>
      <c r="E39" s="200"/>
      <c r="F39" s="205"/>
      <c r="G39" s="208">
        <f>IFERROR(IF(D39="VSNU",INDEX(Tabel_VSNU,MATCH($F39,hulpsheetNFUenVSNU!$A$11:$A$107,0),MATCH($E39,hulpsheetNFUenVSNU!$A$11:$F$11,0)),IF(D39="NFU",INDEX(Tabel_NFU,MATCH($F39,hulpsheetNFUenVSNU!$H$11:$H$107,0),MATCH($E39,hulpsheetNFUenVSNU!$H$11:$N$11,0)),IF(D39="Other",0,0))),0)</f>
        <v>0</v>
      </c>
      <c r="H39" s="211"/>
      <c r="I39" s="266">
        <v>0</v>
      </c>
      <c r="J39" s="214">
        <f t="shared" si="4"/>
        <v>0</v>
      </c>
      <c r="K39" s="217">
        <f t="shared" si="5"/>
        <v>0</v>
      </c>
      <c r="L39" s="28"/>
      <c r="M39" s="220">
        <f t="shared" si="6"/>
        <v>0</v>
      </c>
      <c r="N39" s="105" t="str">
        <f t="shared" si="3"/>
        <v/>
      </c>
    </row>
    <row r="40" spans="1:14" ht="13.8" x14ac:dyDescent="0.25">
      <c r="A40" s="33">
        <v>34</v>
      </c>
      <c r="B40" s="160"/>
      <c r="C40" s="200"/>
      <c r="D40" s="190"/>
      <c r="E40" s="200"/>
      <c r="F40" s="205"/>
      <c r="G40" s="208">
        <f>IFERROR(IF(D40="VSNU",INDEX(Tabel_VSNU,MATCH($F40,hulpsheetNFUenVSNU!$A$11:$A$107,0),MATCH($E40,hulpsheetNFUenVSNU!$A$11:$F$11,0)),IF(D40="NFU",INDEX(Tabel_NFU,MATCH($F40,hulpsheetNFUenVSNU!$H$11:$H$107,0),MATCH($E40,hulpsheetNFUenVSNU!$H$11:$N$11,0)),IF(D40="Other",0,0))),0)</f>
        <v>0</v>
      </c>
      <c r="H40" s="211"/>
      <c r="I40" s="266">
        <v>0</v>
      </c>
      <c r="J40" s="214">
        <f t="shared" si="4"/>
        <v>0</v>
      </c>
      <c r="K40" s="217">
        <f t="shared" si="5"/>
        <v>0</v>
      </c>
      <c r="L40" s="28"/>
      <c r="M40" s="220">
        <f t="shared" si="6"/>
        <v>0</v>
      </c>
      <c r="N40" s="105" t="str">
        <f t="shared" si="3"/>
        <v/>
      </c>
    </row>
    <row r="41" spans="1:14" ht="13.8" x14ac:dyDescent="0.25">
      <c r="A41" s="33">
        <v>35</v>
      </c>
      <c r="B41" s="160"/>
      <c r="C41" s="200"/>
      <c r="D41" s="190"/>
      <c r="E41" s="200"/>
      <c r="F41" s="205"/>
      <c r="G41" s="208">
        <f>IFERROR(IF(D41="VSNU",INDEX(Tabel_VSNU,MATCH($F41,hulpsheetNFUenVSNU!$A$11:$A$107,0),MATCH($E41,hulpsheetNFUenVSNU!$A$11:$F$11,0)),IF(D41="NFU",INDEX(Tabel_NFU,MATCH($F41,hulpsheetNFUenVSNU!$H$11:$H$107,0),MATCH($E41,hulpsheetNFUenVSNU!$H$11:$N$11,0)),IF(D41="Other",0,0))),0)</f>
        <v>0</v>
      </c>
      <c r="H41" s="211"/>
      <c r="I41" s="266">
        <v>0</v>
      </c>
      <c r="J41" s="214">
        <f t="shared" si="4"/>
        <v>0</v>
      </c>
      <c r="K41" s="217">
        <f t="shared" si="5"/>
        <v>0</v>
      </c>
      <c r="L41" s="28"/>
      <c r="M41" s="220">
        <f t="shared" si="6"/>
        <v>0</v>
      </c>
      <c r="N41" s="105" t="str">
        <f t="shared" si="3"/>
        <v/>
      </c>
    </row>
    <row r="42" spans="1:14" ht="13.8" x14ac:dyDescent="0.25">
      <c r="A42" s="33">
        <v>36</v>
      </c>
      <c r="B42" s="160"/>
      <c r="C42" s="200"/>
      <c r="D42" s="190"/>
      <c r="E42" s="200"/>
      <c r="F42" s="205"/>
      <c r="G42" s="208">
        <f>IFERROR(IF(D42="VSNU",INDEX(Tabel_VSNU,MATCH($F42,hulpsheetNFUenVSNU!$A$11:$A$107,0),MATCH($E42,hulpsheetNFUenVSNU!$A$11:$F$11,0)),IF(D42="NFU",INDEX(Tabel_NFU,MATCH($F42,hulpsheetNFUenVSNU!$H$11:$H$107,0),MATCH($E42,hulpsheetNFUenVSNU!$H$11:$N$11,0)),IF(D42="Other",0,0))),0)</f>
        <v>0</v>
      </c>
      <c r="H42" s="211"/>
      <c r="I42" s="266">
        <v>0</v>
      </c>
      <c r="J42" s="214">
        <f t="shared" si="4"/>
        <v>0</v>
      </c>
      <c r="K42" s="217">
        <f t="shared" si="5"/>
        <v>0</v>
      </c>
      <c r="L42" s="28"/>
      <c r="M42" s="220">
        <f t="shared" si="6"/>
        <v>0</v>
      </c>
      <c r="N42" s="105" t="str">
        <f t="shared" si="3"/>
        <v/>
      </c>
    </row>
    <row r="43" spans="1:14" ht="13.8" x14ac:dyDescent="0.25">
      <c r="A43" s="33">
        <v>37</v>
      </c>
      <c r="B43" s="160"/>
      <c r="C43" s="200"/>
      <c r="D43" s="190"/>
      <c r="E43" s="200"/>
      <c r="F43" s="205"/>
      <c r="G43" s="208">
        <f>IFERROR(IF(D43="VSNU",INDEX(Tabel_VSNU,MATCH($F43,hulpsheetNFUenVSNU!$A$11:$A$107,0),MATCH($E43,hulpsheetNFUenVSNU!$A$11:$F$11,0)),IF(D43="NFU",INDEX(Tabel_NFU,MATCH($F43,hulpsheetNFUenVSNU!$H$11:$H$107,0),MATCH($E43,hulpsheetNFUenVSNU!$H$11:$N$11,0)),IF(D43="Other",0,0))),0)</f>
        <v>0</v>
      </c>
      <c r="H43" s="211"/>
      <c r="I43" s="266">
        <v>0</v>
      </c>
      <c r="J43" s="214">
        <f t="shared" si="4"/>
        <v>0</v>
      </c>
      <c r="K43" s="217">
        <f t="shared" si="1"/>
        <v>0</v>
      </c>
      <c r="L43" s="28"/>
      <c r="M43" s="220">
        <f t="shared" si="6"/>
        <v>0</v>
      </c>
      <c r="N43" s="105" t="str">
        <f t="shared" si="3"/>
        <v/>
      </c>
    </row>
    <row r="44" spans="1:14" ht="13.8" x14ac:dyDescent="0.25">
      <c r="A44" s="33">
        <v>38</v>
      </c>
      <c r="B44" s="160"/>
      <c r="C44" s="200"/>
      <c r="D44" s="190"/>
      <c r="E44" s="200"/>
      <c r="F44" s="205"/>
      <c r="G44" s="208">
        <f>IFERROR(IF(D44="VSNU",INDEX(Tabel_VSNU,MATCH($F44,hulpsheetNFUenVSNU!$A$11:$A$107,0),MATCH($E44,hulpsheetNFUenVSNU!$A$11:$F$11,0)),IF(D44="NFU",INDEX(Tabel_NFU,MATCH($F44,hulpsheetNFUenVSNU!$H$11:$H$107,0),MATCH($E44,hulpsheetNFUenVSNU!$H$11:$N$11,0)),IF(D44="Other",0,0))),0)</f>
        <v>0</v>
      </c>
      <c r="H44" s="211"/>
      <c r="I44" s="266">
        <v>0</v>
      </c>
      <c r="J44" s="214">
        <f t="shared" si="0"/>
        <v>0</v>
      </c>
      <c r="K44" s="217">
        <f t="shared" si="1"/>
        <v>0</v>
      </c>
      <c r="L44" s="28"/>
      <c r="M44" s="220">
        <f t="shared" si="2"/>
        <v>0</v>
      </c>
      <c r="N44" s="105" t="str">
        <f t="shared" si="3"/>
        <v/>
      </c>
    </row>
    <row r="45" spans="1:14" ht="13.8" x14ac:dyDescent="0.25">
      <c r="A45" s="33">
        <v>39</v>
      </c>
      <c r="B45" s="160"/>
      <c r="C45" s="200"/>
      <c r="D45" s="190"/>
      <c r="E45" s="200"/>
      <c r="F45" s="205"/>
      <c r="G45" s="208">
        <f>IFERROR(IF(D45="VSNU",INDEX(Tabel_VSNU,MATCH($F45,hulpsheetNFUenVSNU!$A$11:$A$107,0),MATCH($E45,hulpsheetNFUenVSNU!$A$11:$F$11,0)),IF(D45="NFU",INDEX(Tabel_NFU,MATCH($F45,hulpsheetNFUenVSNU!$H$11:$H$107,0),MATCH($E45,hulpsheetNFUenVSNU!$H$11:$N$11,0)),IF(D45="Other",0,0))),0)</f>
        <v>0</v>
      </c>
      <c r="H45" s="211"/>
      <c r="I45" s="266">
        <v>0</v>
      </c>
      <c r="J45" s="214">
        <f t="shared" si="0"/>
        <v>0</v>
      </c>
      <c r="K45" s="217">
        <f t="shared" si="1"/>
        <v>0</v>
      </c>
      <c r="L45" s="28"/>
      <c r="M45" s="220">
        <f t="shared" si="2"/>
        <v>0</v>
      </c>
      <c r="N45" s="105" t="str">
        <f t="shared" si="3"/>
        <v/>
      </c>
    </row>
    <row r="46" spans="1:14" ht="14.4" thickBot="1" x14ac:dyDescent="0.3">
      <c r="A46" s="33">
        <v>40</v>
      </c>
      <c r="B46" s="202"/>
      <c r="C46" s="201"/>
      <c r="D46" s="191"/>
      <c r="E46" s="201"/>
      <c r="F46" s="206"/>
      <c r="G46" s="209">
        <f>IFERROR(IF(D46="VSNU",INDEX(Tabel_VSNU,MATCH($F46,hulpsheetNFUenVSNU!$A$11:$A$107,0),MATCH($E46,hulpsheetNFUenVSNU!$A$11:$F$11,0)),IF(D46="NFU",INDEX(Tabel_NFU,MATCH($F46,hulpsheetNFUenVSNU!$H$11:$H$107,0),MATCH($E46,hulpsheetNFUenVSNU!$H$11:$N$11,0)),IF(D46="Other",0,0))),0)</f>
        <v>0</v>
      </c>
      <c r="H46" s="212"/>
      <c r="I46" s="267">
        <v>0</v>
      </c>
      <c r="J46" s="215">
        <f t="shared" si="0"/>
        <v>0</v>
      </c>
      <c r="K46" s="218">
        <f t="shared" si="1"/>
        <v>0</v>
      </c>
      <c r="L46" s="92"/>
      <c r="M46" s="221">
        <f t="shared" si="2"/>
        <v>0</v>
      </c>
      <c r="N46" s="105" t="str">
        <f t="shared" si="3"/>
        <v/>
      </c>
    </row>
    <row r="47" spans="1:14" s="7" customFormat="1" ht="14.4" thickBot="1" x14ac:dyDescent="0.3">
      <c r="M47" s="91">
        <f>SUM(M7:M46)</f>
        <v>0</v>
      </c>
      <c r="N47" s="105"/>
    </row>
    <row r="48" spans="1:14" ht="13.8" x14ac:dyDescent="0.25">
      <c r="A48" s="4"/>
      <c r="B48" s="4"/>
      <c r="C48" s="4"/>
      <c r="D48" s="4"/>
      <c r="E48" s="4"/>
      <c r="F48" s="4"/>
      <c r="G48" s="4"/>
      <c r="H48" s="4"/>
      <c r="I48" s="4"/>
      <c r="J48" s="4"/>
      <c r="K48" s="4"/>
      <c r="L48" s="4"/>
      <c r="M48" s="4"/>
      <c r="N48" s="4"/>
    </row>
    <row r="49" spans="1:14" ht="13.8" x14ac:dyDescent="0.25">
      <c r="A49" s="6" t="s">
        <v>50</v>
      </c>
      <c r="B49" s="6"/>
      <c r="C49" s="8"/>
      <c r="D49" s="8"/>
      <c r="E49" s="8"/>
      <c r="F49" s="7"/>
      <c r="G49" s="7"/>
      <c r="H49" s="7"/>
      <c r="I49" s="7"/>
      <c r="J49" s="4"/>
      <c r="K49" s="4"/>
      <c r="L49" s="4"/>
      <c r="M49" s="4"/>
      <c r="N49" s="4"/>
    </row>
    <row r="50" spans="1:14" ht="13.8" x14ac:dyDescent="0.25">
      <c r="A50" s="9" t="s">
        <v>24</v>
      </c>
      <c r="B50" s="9"/>
      <c r="C50" s="8"/>
      <c r="D50" s="8"/>
      <c r="E50" s="8"/>
      <c r="F50" s="7"/>
      <c r="G50" s="7"/>
      <c r="H50" s="7"/>
      <c r="I50" s="7"/>
      <c r="J50" s="4"/>
      <c r="K50" s="4"/>
      <c r="L50" s="4"/>
      <c r="M50" s="4" t="s">
        <v>41</v>
      </c>
      <c r="N50" s="4"/>
    </row>
    <row r="51" spans="1:14" ht="14.4" thickBot="1" x14ac:dyDescent="0.3">
      <c r="A51" s="537"/>
      <c r="B51" s="537"/>
      <c r="C51" s="537"/>
      <c r="D51" s="537"/>
      <c r="E51" s="537"/>
      <c r="F51" s="537"/>
      <c r="G51" s="537"/>
      <c r="H51" s="537"/>
      <c r="I51" s="537"/>
      <c r="J51" s="537"/>
      <c r="K51" s="537"/>
      <c r="L51" s="537"/>
      <c r="M51" s="537"/>
      <c r="N51" s="4"/>
    </row>
    <row r="52" spans="1:14" ht="27" thickBot="1" x14ac:dyDescent="0.3">
      <c r="A52" s="136" t="s">
        <v>0</v>
      </c>
      <c r="B52" s="189" t="s">
        <v>13</v>
      </c>
      <c r="C52" s="136" t="s">
        <v>79</v>
      </c>
      <c r="D52" s="582" t="s">
        <v>80</v>
      </c>
      <c r="E52" s="582"/>
      <c r="F52" s="583"/>
      <c r="G52" s="194" t="s">
        <v>36</v>
      </c>
      <c r="H52" s="53" t="s">
        <v>37</v>
      </c>
      <c r="I52" s="138"/>
      <c r="J52" s="138"/>
      <c r="K52" s="139"/>
      <c r="L52" s="139"/>
      <c r="M52" s="154" t="s">
        <v>51</v>
      </c>
      <c r="N52" s="105"/>
    </row>
    <row r="53" spans="1:14" ht="13.8" x14ac:dyDescent="0.25">
      <c r="A53" s="32">
        <v>1</v>
      </c>
      <c r="B53" s="160"/>
      <c r="C53" s="200"/>
      <c r="D53" s="540"/>
      <c r="E53" s="540"/>
      <c r="F53" s="541"/>
      <c r="G53" s="195"/>
      <c r="H53" s="289"/>
      <c r="I53" s="57"/>
      <c r="J53" s="57"/>
      <c r="K53" s="58"/>
      <c r="L53" s="58"/>
      <c r="M53" s="155">
        <f>G53*H53</f>
        <v>0</v>
      </c>
      <c r="N53" s="105" t="str">
        <f>IF(AND(B53="",M53&lt;&gt;0),"Organisatie invullen","")</f>
        <v/>
      </c>
    </row>
    <row r="54" spans="1:14" ht="13.8" x14ac:dyDescent="0.25">
      <c r="A54" s="33">
        <v>2</v>
      </c>
      <c r="B54" s="160"/>
      <c r="C54" s="200"/>
      <c r="D54" s="529"/>
      <c r="E54" s="529"/>
      <c r="F54" s="530"/>
      <c r="G54" s="195"/>
      <c r="H54" s="266"/>
      <c r="I54" s="57"/>
      <c r="J54" s="57"/>
      <c r="K54" s="58"/>
      <c r="L54" s="58"/>
      <c r="M54" s="156">
        <f>G54*H54</f>
        <v>0</v>
      </c>
      <c r="N54" s="105" t="str">
        <f t="shared" ref="N54:N92" si="7">IF(AND(B54="",M54&lt;&gt;0),"Organisatie invullen","")</f>
        <v/>
      </c>
    </row>
    <row r="55" spans="1:14" ht="13.8" x14ac:dyDescent="0.25">
      <c r="A55" s="33">
        <v>3</v>
      </c>
      <c r="B55" s="160"/>
      <c r="C55" s="200"/>
      <c r="D55" s="529"/>
      <c r="E55" s="529"/>
      <c r="F55" s="530"/>
      <c r="G55" s="195"/>
      <c r="H55" s="266"/>
      <c r="I55" s="57"/>
      <c r="J55" s="57"/>
      <c r="K55" s="58"/>
      <c r="L55" s="58"/>
      <c r="M55" s="156">
        <f t="shared" ref="M55:M92" si="8">G55*H55</f>
        <v>0</v>
      </c>
      <c r="N55" s="105" t="str">
        <f t="shared" si="7"/>
        <v/>
      </c>
    </row>
    <row r="56" spans="1:14" ht="13.8" x14ac:dyDescent="0.25">
      <c r="A56" s="33">
        <v>4</v>
      </c>
      <c r="B56" s="160"/>
      <c r="C56" s="200"/>
      <c r="D56" s="529"/>
      <c r="E56" s="529"/>
      <c r="F56" s="530"/>
      <c r="G56" s="195"/>
      <c r="H56" s="266"/>
      <c r="I56" s="57"/>
      <c r="J56" s="57"/>
      <c r="K56" s="58"/>
      <c r="L56" s="58"/>
      <c r="M56" s="156">
        <f t="shared" si="8"/>
        <v>0</v>
      </c>
      <c r="N56" s="105" t="str">
        <f t="shared" si="7"/>
        <v/>
      </c>
    </row>
    <row r="57" spans="1:14" ht="13.8" x14ac:dyDescent="0.25">
      <c r="A57" s="33">
        <v>5</v>
      </c>
      <c r="B57" s="160"/>
      <c r="C57" s="200"/>
      <c r="D57" s="529"/>
      <c r="E57" s="529"/>
      <c r="F57" s="530"/>
      <c r="G57" s="195"/>
      <c r="H57" s="266"/>
      <c r="I57" s="57"/>
      <c r="J57" s="57"/>
      <c r="K57" s="58"/>
      <c r="L57" s="58"/>
      <c r="M57" s="156">
        <f t="shared" si="8"/>
        <v>0</v>
      </c>
      <c r="N57" s="105" t="str">
        <f t="shared" si="7"/>
        <v/>
      </c>
    </row>
    <row r="58" spans="1:14" ht="13.8" x14ac:dyDescent="0.25">
      <c r="A58" s="33">
        <v>6</v>
      </c>
      <c r="B58" s="160"/>
      <c r="C58" s="200"/>
      <c r="D58" s="529"/>
      <c r="E58" s="529"/>
      <c r="F58" s="530"/>
      <c r="G58" s="195"/>
      <c r="H58" s="266"/>
      <c r="I58" s="57"/>
      <c r="J58" s="57"/>
      <c r="K58" s="58"/>
      <c r="L58" s="58"/>
      <c r="M58" s="156">
        <f t="shared" si="8"/>
        <v>0</v>
      </c>
      <c r="N58" s="105" t="str">
        <f t="shared" si="7"/>
        <v/>
      </c>
    </row>
    <row r="59" spans="1:14" ht="13.8" x14ac:dyDescent="0.25">
      <c r="A59" s="33">
        <v>7</v>
      </c>
      <c r="B59" s="160"/>
      <c r="C59" s="200"/>
      <c r="D59" s="529"/>
      <c r="E59" s="529"/>
      <c r="F59" s="530"/>
      <c r="G59" s="195"/>
      <c r="H59" s="266"/>
      <c r="I59" s="57"/>
      <c r="J59" s="57"/>
      <c r="K59" s="58"/>
      <c r="L59" s="58"/>
      <c r="M59" s="156">
        <f t="shared" si="8"/>
        <v>0</v>
      </c>
      <c r="N59" s="105" t="str">
        <f t="shared" si="7"/>
        <v/>
      </c>
    </row>
    <row r="60" spans="1:14" ht="13.8" x14ac:dyDescent="0.25">
      <c r="A60" s="33">
        <v>8</v>
      </c>
      <c r="B60" s="160"/>
      <c r="C60" s="200"/>
      <c r="D60" s="529"/>
      <c r="E60" s="529"/>
      <c r="F60" s="530"/>
      <c r="G60" s="195"/>
      <c r="H60" s="266"/>
      <c r="I60" s="57"/>
      <c r="J60" s="57"/>
      <c r="K60" s="58"/>
      <c r="L60" s="58"/>
      <c r="M60" s="156">
        <f t="shared" si="8"/>
        <v>0</v>
      </c>
      <c r="N60" s="105" t="str">
        <f t="shared" si="7"/>
        <v/>
      </c>
    </row>
    <row r="61" spans="1:14" ht="13.8" x14ac:dyDescent="0.25">
      <c r="A61" s="33">
        <v>9</v>
      </c>
      <c r="B61" s="160"/>
      <c r="C61" s="200"/>
      <c r="D61" s="529"/>
      <c r="E61" s="529"/>
      <c r="F61" s="530"/>
      <c r="G61" s="195"/>
      <c r="H61" s="266"/>
      <c r="I61" s="57"/>
      <c r="J61" s="57"/>
      <c r="K61" s="58"/>
      <c r="L61" s="58"/>
      <c r="M61" s="156">
        <f t="shared" si="8"/>
        <v>0</v>
      </c>
      <c r="N61" s="105" t="str">
        <f t="shared" si="7"/>
        <v/>
      </c>
    </row>
    <row r="62" spans="1:14" ht="13.8" x14ac:dyDescent="0.25">
      <c r="A62" s="33">
        <v>10</v>
      </c>
      <c r="B62" s="160"/>
      <c r="C62" s="200"/>
      <c r="D62" s="190"/>
      <c r="E62" s="190"/>
      <c r="F62" s="264"/>
      <c r="G62" s="195"/>
      <c r="H62" s="266"/>
      <c r="I62" s="57"/>
      <c r="J62" s="57"/>
      <c r="K62" s="58"/>
      <c r="L62" s="58"/>
      <c r="M62" s="156">
        <f t="shared" si="8"/>
        <v>0</v>
      </c>
      <c r="N62" s="105" t="str">
        <f t="shared" si="7"/>
        <v/>
      </c>
    </row>
    <row r="63" spans="1:14" ht="13.8" x14ac:dyDescent="0.25">
      <c r="A63" s="33">
        <v>11</v>
      </c>
      <c r="B63" s="160"/>
      <c r="C63" s="200"/>
      <c r="D63" s="190"/>
      <c r="E63" s="190"/>
      <c r="F63" s="264"/>
      <c r="G63" s="195"/>
      <c r="H63" s="266"/>
      <c r="I63" s="57"/>
      <c r="J63" s="57"/>
      <c r="K63" s="58"/>
      <c r="L63" s="58"/>
      <c r="M63" s="156">
        <f t="shared" si="8"/>
        <v>0</v>
      </c>
      <c r="N63" s="105" t="str">
        <f t="shared" si="7"/>
        <v/>
      </c>
    </row>
    <row r="64" spans="1:14" ht="13.8" x14ac:dyDescent="0.25">
      <c r="A64" s="33">
        <v>12</v>
      </c>
      <c r="B64" s="160"/>
      <c r="C64" s="200"/>
      <c r="D64" s="190"/>
      <c r="E64" s="190"/>
      <c r="F64" s="264"/>
      <c r="G64" s="195"/>
      <c r="H64" s="266"/>
      <c r="I64" s="57"/>
      <c r="J64" s="57"/>
      <c r="K64" s="58"/>
      <c r="L64" s="58"/>
      <c r="M64" s="156">
        <f t="shared" si="8"/>
        <v>0</v>
      </c>
      <c r="N64" s="105" t="str">
        <f t="shared" si="7"/>
        <v/>
      </c>
    </row>
    <row r="65" spans="1:14" ht="13.8" x14ac:dyDescent="0.25">
      <c r="A65" s="33">
        <v>13</v>
      </c>
      <c r="B65" s="160"/>
      <c r="C65" s="200"/>
      <c r="D65" s="190"/>
      <c r="E65" s="190"/>
      <c r="F65" s="264"/>
      <c r="G65" s="195"/>
      <c r="H65" s="266"/>
      <c r="I65" s="57"/>
      <c r="J65" s="57"/>
      <c r="K65" s="58"/>
      <c r="L65" s="58"/>
      <c r="M65" s="156">
        <f t="shared" si="8"/>
        <v>0</v>
      </c>
      <c r="N65" s="105" t="str">
        <f t="shared" si="7"/>
        <v/>
      </c>
    </row>
    <row r="66" spans="1:14" ht="13.8" x14ac:dyDescent="0.25">
      <c r="A66" s="33">
        <v>14</v>
      </c>
      <c r="B66" s="160"/>
      <c r="C66" s="200"/>
      <c r="D66" s="190"/>
      <c r="E66" s="190"/>
      <c r="F66" s="264"/>
      <c r="G66" s="195"/>
      <c r="H66" s="266"/>
      <c r="I66" s="57"/>
      <c r="J66" s="57"/>
      <c r="K66" s="58"/>
      <c r="L66" s="58"/>
      <c r="M66" s="156">
        <f t="shared" si="8"/>
        <v>0</v>
      </c>
      <c r="N66" s="105" t="str">
        <f t="shared" si="7"/>
        <v/>
      </c>
    </row>
    <row r="67" spans="1:14" ht="13.8" x14ac:dyDescent="0.25">
      <c r="A67" s="33">
        <v>15</v>
      </c>
      <c r="B67" s="160"/>
      <c r="C67" s="200"/>
      <c r="D67" s="190"/>
      <c r="E67" s="190"/>
      <c r="F67" s="264"/>
      <c r="G67" s="195"/>
      <c r="H67" s="266"/>
      <c r="I67" s="57"/>
      <c r="J67" s="57"/>
      <c r="K67" s="58"/>
      <c r="L67" s="58"/>
      <c r="M67" s="156">
        <f t="shared" si="8"/>
        <v>0</v>
      </c>
      <c r="N67" s="105" t="str">
        <f t="shared" si="7"/>
        <v/>
      </c>
    </row>
    <row r="68" spans="1:14" ht="13.8" x14ac:dyDescent="0.25">
      <c r="A68" s="33">
        <v>16</v>
      </c>
      <c r="B68" s="160"/>
      <c r="C68" s="200"/>
      <c r="D68" s="190"/>
      <c r="E68" s="190"/>
      <c r="F68" s="264"/>
      <c r="G68" s="195"/>
      <c r="H68" s="266"/>
      <c r="I68" s="57"/>
      <c r="J68" s="57"/>
      <c r="K68" s="58"/>
      <c r="L68" s="58"/>
      <c r="M68" s="156">
        <f t="shared" si="8"/>
        <v>0</v>
      </c>
      <c r="N68" s="105" t="str">
        <f t="shared" si="7"/>
        <v/>
      </c>
    </row>
    <row r="69" spans="1:14" ht="13.8" x14ac:dyDescent="0.25">
      <c r="A69" s="33">
        <v>17</v>
      </c>
      <c r="B69" s="160"/>
      <c r="C69" s="200"/>
      <c r="D69" s="190"/>
      <c r="E69" s="190"/>
      <c r="F69" s="264"/>
      <c r="G69" s="195"/>
      <c r="H69" s="266"/>
      <c r="I69" s="57"/>
      <c r="J69" s="57"/>
      <c r="K69" s="58"/>
      <c r="L69" s="58"/>
      <c r="M69" s="156">
        <f t="shared" si="8"/>
        <v>0</v>
      </c>
      <c r="N69" s="105" t="str">
        <f t="shared" si="7"/>
        <v/>
      </c>
    </row>
    <row r="70" spans="1:14" ht="13.8" x14ac:dyDescent="0.25">
      <c r="A70" s="33">
        <v>18</v>
      </c>
      <c r="B70" s="160"/>
      <c r="C70" s="200"/>
      <c r="D70" s="190"/>
      <c r="E70" s="190"/>
      <c r="F70" s="264"/>
      <c r="G70" s="195"/>
      <c r="H70" s="266"/>
      <c r="I70" s="57"/>
      <c r="J70" s="57"/>
      <c r="K70" s="58"/>
      <c r="L70" s="58"/>
      <c r="M70" s="156">
        <f t="shared" si="8"/>
        <v>0</v>
      </c>
      <c r="N70" s="105" t="str">
        <f t="shared" si="7"/>
        <v/>
      </c>
    </row>
    <row r="71" spans="1:14" ht="13.8" x14ac:dyDescent="0.25">
      <c r="A71" s="33">
        <v>19</v>
      </c>
      <c r="B71" s="160"/>
      <c r="C71" s="200"/>
      <c r="D71" s="190"/>
      <c r="E71" s="190"/>
      <c r="F71" s="264"/>
      <c r="G71" s="195"/>
      <c r="H71" s="266"/>
      <c r="I71" s="57"/>
      <c r="J71" s="57"/>
      <c r="K71" s="58"/>
      <c r="L71" s="58"/>
      <c r="M71" s="156">
        <f t="shared" si="8"/>
        <v>0</v>
      </c>
      <c r="N71" s="105" t="str">
        <f t="shared" si="7"/>
        <v/>
      </c>
    </row>
    <row r="72" spans="1:14" ht="13.8" x14ac:dyDescent="0.25">
      <c r="A72" s="33">
        <v>20</v>
      </c>
      <c r="B72" s="160"/>
      <c r="C72" s="200"/>
      <c r="D72" s="190"/>
      <c r="E72" s="190"/>
      <c r="F72" s="264"/>
      <c r="G72" s="195"/>
      <c r="H72" s="266"/>
      <c r="I72" s="57"/>
      <c r="J72" s="57"/>
      <c r="K72" s="58"/>
      <c r="L72" s="58"/>
      <c r="M72" s="156">
        <f t="shared" si="8"/>
        <v>0</v>
      </c>
      <c r="N72" s="105" t="str">
        <f t="shared" si="7"/>
        <v/>
      </c>
    </row>
    <row r="73" spans="1:14" ht="13.8" x14ac:dyDescent="0.25">
      <c r="A73" s="33">
        <v>21</v>
      </c>
      <c r="B73" s="160"/>
      <c r="C73" s="200"/>
      <c r="D73" s="190"/>
      <c r="E73" s="190"/>
      <c r="F73" s="264"/>
      <c r="G73" s="195"/>
      <c r="H73" s="266"/>
      <c r="I73" s="57"/>
      <c r="J73" s="57"/>
      <c r="K73" s="58"/>
      <c r="L73" s="58"/>
      <c r="M73" s="156">
        <f t="shared" si="8"/>
        <v>0</v>
      </c>
      <c r="N73" s="105" t="str">
        <f t="shared" si="7"/>
        <v/>
      </c>
    </row>
    <row r="74" spans="1:14" ht="13.8" x14ac:dyDescent="0.25">
      <c r="A74" s="33">
        <v>22</v>
      </c>
      <c r="B74" s="160"/>
      <c r="C74" s="200"/>
      <c r="D74" s="190"/>
      <c r="E74" s="190"/>
      <c r="F74" s="264"/>
      <c r="G74" s="195"/>
      <c r="H74" s="266"/>
      <c r="I74" s="57"/>
      <c r="J74" s="57"/>
      <c r="K74" s="58"/>
      <c r="L74" s="58"/>
      <c r="M74" s="156">
        <f t="shared" si="8"/>
        <v>0</v>
      </c>
      <c r="N74" s="105" t="str">
        <f t="shared" si="7"/>
        <v/>
      </c>
    </row>
    <row r="75" spans="1:14" ht="13.8" x14ac:dyDescent="0.25">
      <c r="A75" s="33">
        <v>23</v>
      </c>
      <c r="B75" s="160"/>
      <c r="C75" s="200"/>
      <c r="D75" s="190"/>
      <c r="E75" s="190"/>
      <c r="F75" s="264"/>
      <c r="G75" s="195"/>
      <c r="H75" s="266"/>
      <c r="I75" s="57"/>
      <c r="J75" s="57"/>
      <c r="K75" s="58"/>
      <c r="L75" s="58"/>
      <c r="M75" s="156">
        <f t="shared" si="8"/>
        <v>0</v>
      </c>
      <c r="N75" s="105" t="str">
        <f t="shared" si="7"/>
        <v/>
      </c>
    </row>
    <row r="76" spans="1:14" ht="13.8" x14ac:dyDescent="0.25">
      <c r="A76" s="33">
        <v>24</v>
      </c>
      <c r="B76" s="160"/>
      <c r="C76" s="200"/>
      <c r="D76" s="190"/>
      <c r="E76" s="190"/>
      <c r="F76" s="264"/>
      <c r="G76" s="195"/>
      <c r="H76" s="266"/>
      <c r="I76" s="57"/>
      <c r="J76" s="57"/>
      <c r="K76" s="58"/>
      <c r="L76" s="58"/>
      <c r="M76" s="156">
        <f t="shared" si="8"/>
        <v>0</v>
      </c>
      <c r="N76" s="105" t="str">
        <f t="shared" si="7"/>
        <v/>
      </c>
    </row>
    <row r="77" spans="1:14" ht="13.8" x14ac:dyDescent="0.25">
      <c r="A77" s="33">
        <v>25</v>
      </c>
      <c r="B77" s="160"/>
      <c r="C77" s="200"/>
      <c r="D77" s="190"/>
      <c r="E77" s="190"/>
      <c r="F77" s="264"/>
      <c r="G77" s="195"/>
      <c r="H77" s="266"/>
      <c r="I77" s="57"/>
      <c r="J77" s="57"/>
      <c r="K77" s="58"/>
      <c r="L77" s="58"/>
      <c r="M77" s="156">
        <f t="shared" si="8"/>
        <v>0</v>
      </c>
      <c r="N77" s="105" t="str">
        <f t="shared" si="7"/>
        <v/>
      </c>
    </row>
    <row r="78" spans="1:14" ht="13.8" x14ac:dyDescent="0.25">
      <c r="A78" s="33">
        <v>26</v>
      </c>
      <c r="B78" s="160"/>
      <c r="C78" s="200"/>
      <c r="D78" s="190"/>
      <c r="E78" s="190"/>
      <c r="F78" s="264"/>
      <c r="G78" s="195"/>
      <c r="H78" s="266"/>
      <c r="I78" s="57"/>
      <c r="J78" s="57"/>
      <c r="K78" s="58"/>
      <c r="L78" s="58"/>
      <c r="M78" s="156">
        <f t="shared" si="8"/>
        <v>0</v>
      </c>
      <c r="N78" s="105" t="str">
        <f t="shared" si="7"/>
        <v/>
      </c>
    </row>
    <row r="79" spans="1:14" ht="13.8" x14ac:dyDescent="0.25">
      <c r="A79" s="33">
        <v>27</v>
      </c>
      <c r="B79" s="160"/>
      <c r="C79" s="200"/>
      <c r="D79" s="190"/>
      <c r="E79" s="190"/>
      <c r="F79" s="264"/>
      <c r="G79" s="195"/>
      <c r="H79" s="266"/>
      <c r="I79" s="57"/>
      <c r="J79" s="57"/>
      <c r="K79" s="58"/>
      <c r="L79" s="58"/>
      <c r="M79" s="156">
        <f t="shared" si="8"/>
        <v>0</v>
      </c>
      <c r="N79" s="105" t="str">
        <f t="shared" si="7"/>
        <v/>
      </c>
    </row>
    <row r="80" spans="1:14" ht="13.8" x14ac:dyDescent="0.25">
      <c r="A80" s="33">
        <v>28</v>
      </c>
      <c r="B80" s="160"/>
      <c r="C80" s="200"/>
      <c r="D80" s="190"/>
      <c r="E80" s="190"/>
      <c r="F80" s="264"/>
      <c r="G80" s="195"/>
      <c r="H80" s="266"/>
      <c r="I80" s="57"/>
      <c r="J80" s="57"/>
      <c r="K80" s="58"/>
      <c r="L80" s="58"/>
      <c r="M80" s="156">
        <f t="shared" si="8"/>
        <v>0</v>
      </c>
      <c r="N80" s="105" t="str">
        <f t="shared" si="7"/>
        <v/>
      </c>
    </row>
    <row r="81" spans="1:14" ht="13.8" x14ac:dyDescent="0.25">
      <c r="A81" s="33">
        <v>29</v>
      </c>
      <c r="B81" s="160"/>
      <c r="C81" s="200"/>
      <c r="D81" s="190"/>
      <c r="E81" s="190"/>
      <c r="F81" s="264"/>
      <c r="G81" s="195"/>
      <c r="H81" s="266"/>
      <c r="I81" s="57"/>
      <c r="J81" s="57"/>
      <c r="K81" s="58"/>
      <c r="L81" s="58"/>
      <c r="M81" s="156">
        <f t="shared" si="8"/>
        <v>0</v>
      </c>
      <c r="N81" s="105" t="str">
        <f t="shared" si="7"/>
        <v/>
      </c>
    </row>
    <row r="82" spans="1:14" ht="13.8" x14ac:dyDescent="0.25">
      <c r="A82" s="33">
        <v>30</v>
      </c>
      <c r="B82" s="160"/>
      <c r="C82" s="200"/>
      <c r="D82" s="190"/>
      <c r="E82" s="190"/>
      <c r="F82" s="264"/>
      <c r="G82" s="195"/>
      <c r="H82" s="266"/>
      <c r="I82" s="57"/>
      <c r="J82" s="57"/>
      <c r="K82" s="58"/>
      <c r="L82" s="58"/>
      <c r="M82" s="156">
        <f t="shared" si="8"/>
        <v>0</v>
      </c>
      <c r="N82" s="105" t="str">
        <f t="shared" si="7"/>
        <v/>
      </c>
    </row>
    <row r="83" spans="1:14" ht="13.8" x14ac:dyDescent="0.25">
      <c r="A83" s="33">
        <v>31</v>
      </c>
      <c r="B83" s="160"/>
      <c r="C83" s="200"/>
      <c r="D83" s="190"/>
      <c r="E83" s="190"/>
      <c r="F83" s="264"/>
      <c r="G83" s="195"/>
      <c r="H83" s="266"/>
      <c r="I83" s="57"/>
      <c r="J83" s="57"/>
      <c r="K83" s="58"/>
      <c r="L83" s="58"/>
      <c r="M83" s="156">
        <f t="shared" si="8"/>
        <v>0</v>
      </c>
      <c r="N83" s="105" t="str">
        <f t="shared" si="7"/>
        <v/>
      </c>
    </row>
    <row r="84" spans="1:14" ht="13.8" x14ac:dyDescent="0.25">
      <c r="A84" s="33">
        <v>32</v>
      </c>
      <c r="B84" s="160"/>
      <c r="C84" s="200"/>
      <c r="D84" s="190"/>
      <c r="E84" s="190"/>
      <c r="F84" s="264"/>
      <c r="G84" s="195"/>
      <c r="H84" s="266"/>
      <c r="I84" s="57"/>
      <c r="J84" s="57"/>
      <c r="K84" s="58"/>
      <c r="L84" s="58"/>
      <c r="M84" s="156">
        <f t="shared" si="8"/>
        <v>0</v>
      </c>
      <c r="N84" s="105" t="str">
        <f t="shared" si="7"/>
        <v/>
      </c>
    </row>
    <row r="85" spans="1:14" ht="13.8" x14ac:dyDescent="0.25">
      <c r="A85" s="33">
        <v>33</v>
      </c>
      <c r="B85" s="160"/>
      <c r="C85" s="200"/>
      <c r="D85" s="190"/>
      <c r="E85" s="190"/>
      <c r="F85" s="264"/>
      <c r="G85" s="195"/>
      <c r="H85" s="266"/>
      <c r="I85" s="57"/>
      <c r="J85" s="57"/>
      <c r="K85" s="58"/>
      <c r="L85" s="58"/>
      <c r="M85" s="156">
        <f t="shared" si="8"/>
        <v>0</v>
      </c>
      <c r="N85" s="105" t="str">
        <f t="shared" si="7"/>
        <v/>
      </c>
    </row>
    <row r="86" spans="1:14" ht="13.8" x14ac:dyDescent="0.25">
      <c r="A86" s="33">
        <v>34</v>
      </c>
      <c r="B86" s="160"/>
      <c r="C86" s="200"/>
      <c r="D86" s="190"/>
      <c r="E86" s="190"/>
      <c r="F86" s="264"/>
      <c r="G86" s="195"/>
      <c r="H86" s="266"/>
      <c r="I86" s="57"/>
      <c r="J86" s="57"/>
      <c r="K86" s="58"/>
      <c r="L86" s="58"/>
      <c r="M86" s="156">
        <f t="shared" si="8"/>
        <v>0</v>
      </c>
      <c r="N86" s="105" t="str">
        <f t="shared" si="7"/>
        <v/>
      </c>
    </row>
    <row r="87" spans="1:14" ht="13.8" x14ac:dyDescent="0.25">
      <c r="A87" s="33">
        <v>35</v>
      </c>
      <c r="B87" s="160"/>
      <c r="C87" s="200"/>
      <c r="D87" s="190"/>
      <c r="E87" s="190"/>
      <c r="F87" s="264"/>
      <c r="G87" s="195"/>
      <c r="H87" s="266"/>
      <c r="I87" s="57"/>
      <c r="J87" s="57"/>
      <c r="K87" s="58"/>
      <c r="L87" s="58"/>
      <c r="M87" s="156">
        <f t="shared" si="8"/>
        <v>0</v>
      </c>
      <c r="N87" s="105" t="str">
        <f t="shared" si="7"/>
        <v/>
      </c>
    </row>
    <row r="88" spans="1:14" ht="13.8" x14ac:dyDescent="0.25">
      <c r="A88" s="33">
        <v>36</v>
      </c>
      <c r="B88" s="197"/>
      <c r="C88" s="200"/>
      <c r="D88" s="529"/>
      <c r="E88" s="529"/>
      <c r="F88" s="530"/>
      <c r="G88" s="195"/>
      <c r="H88" s="266"/>
      <c r="I88" s="57"/>
      <c r="J88" s="57"/>
      <c r="K88" s="57"/>
      <c r="L88" s="153"/>
      <c r="M88" s="156">
        <f t="shared" si="8"/>
        <v>0</v>
      </c>
      <c r="N88" s="105" t="str">
        <f t="shared" si="7"/>
        <v/>
      </c>
    </row>
    <row r="89" spans="1:14" ht="13.8" x14ac:dyDescent="0.25">
      <c r="A89" s="33">
        <v>37</v>
      </c>
      <c r="B89" s="197"/>
      <c r="C89" s="200"/>
      <c r="D89" s="529"/>
      <c r="E89" s="529"/>
      <c r="F89" s="530"/>
      <c r="G89" s="195"/>
      <c r="H89" s="266"/>
      <c r="I89" s="57"/>
      <c r="J89" s="57"/>
      <c r="K89" s="57"/>
      <c r="L89" s="153"/>
      <c r="M89" s="156">
        <f t="shared" si="8"/>
        <v>0</v>
      </c>
      <c r="N89" s="105" t="str">
        <f t="shared" si="7"/>
        <v/>
      </c>
    </row>
    <row r="90" spans="1:14" ht="13.8" x14ac:dyDescent="0.25">
      <c r="A90" s="33">
        <v>38</v>
      </c>
      <c r="B90" s="197"/>
      <c r="C90" s="200"/>
      <c r="D90" s="529"/>
      <c r="E90" s="529"/>
      <c r="F90" s="530"/>
      <c r="G90" s="195"/>
      <c r="H90" s="266"/>
      <c r="I90" s="57"/>
      <c r="J90" s="57"/>
      <c r="K90" s="57"/>
      <c r="L90" s="153"/>
      <c r="M90" s="156">
        <f t="shared" si="8"/>
        <v>0</v>
      </c>
      <c r="N90" s="105" t="str">
        <f t="shared" si="7"/>
        <v/>
      </c>
    </row>
    <row r="91" spans="1:14" ht="13.8" x14ac:dyDescent="0.25">
      <c r="A91" s="33">
        <v>39</v>
      </c>
      <c r="B91" s="197"/>
      <c r="C91" s="200"/>
      <c r="D91" s="529"/>
      <c r="E91" s="529"/>
      <c r="F91" s="530"/>
      <c r="G91" s="195"/>
      <c r="H91" s="266"/>
      <c r="I91" s="57"/>
      <c r="J91" s="57"/>
      <c r="K91" s="57"/>
      <c r="L91" s="153"/>
      <c r="M91" s="156">
        <f t="shared" si="8"/>
        <v>0</v>
      </c>
      <c r="N91" s="105" t="str">
        <f t="shared" si="7"/>
        <v/>
      </c>
    </row>
    <row r="92" spans="1:14" ht="14.4" thickBot="1" x14ac:dyDescent="0.3">
      <c r="A92" s="33">
        <v>40</v>
      </c>
      <c r="B92" s="198"/>
      <c r="C92" s="201"/>
      <c r="D92" s="531"/>
      <c r="E92" s="531"/>
      <c r="F92" s="532"/>
      <c r="G92" s="198"/>
      <c r="H92" s="267"/>
      <c r="I92" s="59"/>
      <c r="J92" s="59"/>
      <c r="K92" s="60"/>
      <c r="L92" s="60"/>
      <c r="M92" s="157">
        <f t="shared" si="8"/>
        <v>0</v>
      </c>
      <c r="N92" s="105" t="str">
        <f t="shared" si="7"/>
        <v/>
      </c>
    </row>
    <row r="93" spans="1:14" ht="13.2" customHeight="1" thickBot="1" x14ac:dyDescent="0.3">
      <c r="A93" s="10"/>
      <c r="B93" s="10"/>
      <c r="C93" s="10"/>
      <c r="D93" s="10"/>
      <c r="E93" s="10"/>
      <c r="F93" s="10"/>
      <c r="G93" s="10"/>
      <c r="H93" s="10"/>
      <c r="I93" s="4"/>
      <c r="J93" s="10"/>
      <c r="K93" s="10"/>
      <c r="L93" s="10"/>
      <c r="M93" s="31">
        <f>SUM(M53:M92)</f>
        <v>0</v>
      </c>
      <c r="N93" s="105"/>
    </row>
    <row r="94" spans="1:14" ht="13.2" customHeight="1" x14ac:dyDescent="0.25">
      <c r="A94" s="10"/>
      <c r="B94" s="10"/>
      <c r="C94" s="10"/>
      <c r="D94" s="10"/>
      <c r="E94" s="10"/>
      <c r="F94" s="10"/>
      <c r="G94" s="10"/>
      <c r="H94" s="10"/>
      <c r="I94" s="4"/>
      <c r="J94" s="10"/>
      <c r="K94" s="10"/>
      <c r="L94" s="10"/>
      <c r="M94" s="10"/>
      <c r="N94" s="4"/>
    </row>
    <row r="95" spans="1:14" ht="13.2" customHeight="1" x14ac:dyDescent="0.25">
      <c r="A95" s="10"/>
      <c r="B95" s="10"/>
      <c r="C95" s="10"/>
      <c r="D95" s="10"/>
      <c r="E95" s="10"/>
      <c r="F95" s="10"/>
      <c r="G95" s="10"/>
      <c r="H95" s="10"/>
      <c r="I95" s="4"/>
      <c r="J95" s="10"/>
      <c r="K95" s="10"/>
      <c r="L95" s="10"/>
      <c r="M95" s="10"/>
      <c r="N95" s="4"/>
    </row>
    <row r="96" spans="1:14" ht="13.2" customHeight="1" x14ac:dyDescent="0.25">
      <c r="A96" s="10" t="s">
        <v>56</v>
      </c>
      <c r="B96" s="10"/>
      <c r="C96" s="10"/>
      <c r="D96" s="10"/>
      <c r="E96" s="10"/>
      <c r="F96" s="10"/>
      <c r="G96" s="10"/>
      <c r="H96" s="10"/>
      <c r="I96" s="4"/>
      <c r="J96" s="10"/>
      <c r="K96" s="10"/>
      <c r="L96" s="10"/>
      <c r="M96" s="10"/>
      <c r="N96" s="4"/>
    </row>
    <row r="97" spans="1:14" ht="13.2" customHeight="1" thickBot="1" x14ac:dyDescent="0.3">
      <c r="A97" s="10"/>
      <c r="B97" s="10"/>
      <c r="C97" s="10"/>
      <c r="D97" s="10"/>
      <c r="E97" s="10"/>
      <c r="F97" s="10"/>
      <c r="G97" s="10"/>
      <c r="H97" s="10"/>
      <c r="I97" s="10"/>
      <c r="J97" s="10"/>
      <c r="K97" s="10"/>
      <c r="L97" s="10"/>
      <c r="M97" s="10"/>
      <c r="N97" s="4"/>
    </row>
    <row r="98" spans="1:14" ht="31.2" customHeight="1" thickBot="1" x14ac:dyDescent="0.3">
      <c r="A98" s="140" t="s">
        <v>0</v>
      </c>
      <c r="B98" s="568" t="s">
        <v>13</v>
      </c>
      <c r="C98" s="569"/>
      <c r="D98" s="569"/>
      <c r="E98" s="570"/>
      <c r="F98" s="141"/>
      <c r="G98" s="139"/>
      <c r="H98" s="139"/>
      <c r="I98" s="139"/>
      <c r="J98" s="139"/>
      <c r="K98" s="139"/>
      <c r="L98" s="142"/>
      <c r="M98" s="53" t="s">
        <v>53</v>
      </c>
      <c r="N98" s="105"/>
    </row>
    <row r="99" spans="1:14" ht="13.2" customHeight="1" x14ac:dyDescent="0.25">
      <c r="A99" s="33">
        <v>1</v>
      </c>
      <c r="B99" s="558" t="str">
        <f>Aanvrager!$B9</f>
        <v>[ vul deelnemende organisatie 1 in ]</v>
      </c>
      <c r="C99" s="559"/>
      <c r="D99" s="559"/>
      <c r="E99" s="560"/>
      <c r="F99" s="61"/>
      <c r="G99" s="58"/>
      <c r="H99" s="58"/>
      <c r="I99" s="58"/>
      <c r="J99" s="58"/>
      <c r="K99" s="58"/>
      <c r="L99" s="52"/>
      <c r="M99" s="54">
        <f t="shared" ref="M99:M127" si="9">SUMIFS($M$7:$M$46,$B$7:$B$46,B99)+SUMIFS($M$53:$M$92,$B$53:$B$92,B99)</f>
        <v>0</v>
      </c>
      <c r="N99" s="105"/>
    </row>
    <row r="100" spans="1:14" ht="13.2" customHeight="1" x14ac:dyDescent="0.25">
      <c r="A100" s="33">
        <v>2</v>
      </c>
      <c r="B100" s="558" t="str">
        <f>Aanvrager!$B10</f>
        <v>[ vul deelnemende organisatie 2 in ]</v>
      </c>
      <c r="C100" s="559"/>
      <c r="D100" s="559"/>
      <c r="E100" s="560"/>
      <c r="F100" s="61"/>
      <c r="G100" s="58"/>
      <c r="H100" s="58"/>
      <c r="I100" s="58"/>
      <c r="J100" s="58"/>
      <c r="K100" s="58"/>
      <c r="L100" s="52"/>
      <c r="M100" s="54">
        <f t="shared" si="9"/>
        <v>0</v>
      </c>
      <c r="N100" s="105"/>
    </row>
    <row r="101" spans="1:14" ht="13.2" customHeight="1" x14ac:dyDescent="0.25">
      <c r="A101" s="33">
        <v>3</v>
      </c>
      <c r="B101" s="558" t="str">
        <f>Aanvrager!$B11</f>
        <v>[ vul deelnemende organisatie 3 in ]</v>
      </c>
      <c r="C101" s="559"/>
      <c r="D101" s="559"/>
      <c r="E101" s="560"/>
      <c r="F101" s="61"/>
      <c r="G101" s="58"/>
      <c r="H101" s="58"/>
      <c r="I101" s="58"/>
      <c r="J101" s="58"/>
      <c r="K101" s="58"/>
      <c r="L101" s="52"/>
      <c r="M101" s="54">
        <f t="shared" si="9"/>
        <v>0</v>
      </c>
      <c r="N101" s="105"/>
    </row>
    <row r="102" spans="1:14" ht="13.2" customHeight="1" x14ac:dyDescent="0.25">
      <c r="A102" s="33">
        <v>4</v>
      </c>
      <c r="B102" s="558" t="str">
        <f>Aanvrager!$B12</f>
        <v>[ vul deelnemende organisatie 4 in ]</v>
      </c>
      <c r="C102" s="559"/>
      <c r="D102" s="559"/>
      <c r="E102" s="560"/>
      <c r="F102" s="61"/>
      <c r="G102" s="58"/>
      <c r="H102" s="58"/>
      <c r="I102" s="58"/>
      <c r="J102" s="58"/>
      <c r="K102" s="58"/>
      <c r="L102" s="52"/>
      <c r="M102" s="54">
        <f t="shared" si="9"/>
        <v>0</v>
      </c>
      <c r="N102" s="105"/>
    </row>
    <row r="103" spans="1:14" ht="13.2" customHeight="1" x14ac:dyDescent="0.25">
      <c r="A103" s="33">
        <v>5</v>
      </c>
      <c r="B103" s="558" t="str">
        <f>Aanvrager!$B13</f>
        <v>[ vul deelnemende organisatie 5 in ]</v>
      </c>
      <c r="C103" s="559"/>
      <c r="D103" s="559"/>
      <c r="E103" s="560"/>
      <c r="F103" s="61"/>
      <c r="G103" s="58"/>
      <c r="H103" s="58"/>
      <c r="I103" s="58"/>
      <c r="J103" s="58"/>
      <c r="K103" s="58"/>
      <c r="L103" s="52"/>
      <c r="M103" s="54">
        <f t="shared" si="9"/>
        <v>0</v>
      </c>
      <c r="N103" s="105"/>
    </row>
    <row r="104" spans="1:14" ht="13.2" customHeight="1" x14ac:dyDescent="0.25">
      <c r="A104" s="33">
        <v>6</v>
      </c>
      <c r="B104" s="558" t="str">
        <f>Aanvrager!$B14</f>
        <v>[ vul deelnemende organisatie 6 in ]</v>
      </c>
      <c r="C104" s="559"/>
      <c r="D104" s="559"/>
      <c r="E104" s="560"/>
      <c r="F104" s="61"/>
      <c r="G104" s="58"/>
      <c r="H104" s="58"/>
      <c r="I104" s="58"/>
      <c r="J104" s="58"/>
      <c r="K104" s="58"/>
      <c r="L104" s="52"/>
      <c r="M104" s="54">
        <f t="shared" si="9"/>
        <v>0</v>
      </c>
      <c r="N104" s="105"/>
    </row>
    <row r="105" spans="1:14" ht="13.2" customHeight="1" x14ac:dyDescent="0.25">
      <c r="A105" s="33">
        <v>7</v>
      </c>
      <c r="B105" s="558" t="str">
        <f>Aanvrager!$B15</f>
        <v>[ vul deelnemende organisatie 7 in ]</v>
      </c>
      <c r="C105" s="559"/>
      <c r="D105" s="559"/>
      <c r="E105" s="560"/>
      <c r="F105" s="61"/>
      <c r="G105" s="58"/>
      <c r="H105" s="58"/>
      <c r="I105" s="58"/>
      <c r="J105" s="58"/>
      <c r="K105" s="58"/>
      <c r="L105" s="52"/>
      <c r="M105" s="54">
        <f t="shared" si="9"/>
        <v>0</v>
      </c>
      <c r="N105" s="105"/>
    </row>
    <row r="106" spans="1:14" ht="13.2" customHeight="1" x14ac:dyDescent="0.25">
      <c r="A106" s="33">
        <v>8</v>
      </c>
      <c r="B106" s="558" t="str">
        <f>Aanvrager!$B16</f>
        <v>[ vul deelnemende organisatie 8 in ]</v>
      </c>
      <c r="C106" s="559"/>
      <c r="D106" s="559"/>
      <c r="E106" s="560"/>
      <c r="F106" s="61"/>
      <c r="G106" s="58"/>
      <c r="H106" s="58"/>
      <c r="I106" s="58"/>
      <c r="J106" s="58"/>
      <c r="K106" s="58"/>
      <c r="L106" s="52"/>
      <c r="M106" s="54">
        <f t="shared" si="9"/>
        <v>0</v>
      </c>
      <c r="N106" s="105"/>
    </row>
    <row r="107" spans="1:14" ht="13.2" customHeight="1" x14ac:dyDescent="0.25">
      <c r="A107" s="33">
        <v>9</v>
      </c>
      <c r="B107" s="558" t="str">
        <f>Aanvrager!$B17</f>
        <v>[ vul deelnemende organisatie 9 in ]</v>
      </c>
      <c r="C107" s="559"/>
      <c r="D107" s="559"/>
      <c r="E107" s="560"/>
      <c r="F107" s="61"/>
      <c r="G107" s="58"/>
      <c r="H107" s="58"/>
      <c r="I107" s="58"/>
      <c r="J107" s="58"/>
      <c r="K107" s="58"/>
      <c r="L107" s="52"/>
      <c r="M107" s="54">
        <f t="shared" si="9"/>
        <v>0</v>
      </c>
      <c r="N107" s="105"/>
    </row>
    <row r="108" spans="1:14" ht="13.2" customHeight="1" x14ac:dyDescent="0.25">
      <c r="A108" s="33">
        <v>10</v>
      </c>
      <c r="B108" s="558" t="str">
        <f>Aanvrager!$B18</f>
        <v>[ vul deelnemende organisatie 10 in ]</v>
      </c>
      <c r="C108" s="559"/>
      <c r="D108" s="559"/>
      <c r="E108" s="560"/>
      <c r="F108" s="61"/>
      <c r="G108" s="58"/>
      <c r="H108" s="58"/>
      <c r="I108" s="58"/>
      <c r="J108" s="58"/>
      <c r="K108" s="58"/>
      <c r="L108" s="52"/>
      <c r="M108" s="54">
        <f t="shared" si="9"/>
        <v>0</v>
      </c>
      <c r="N108" s="105"/>
    </row>
    <row r="109" spans="1:14" ht="13.2" customHeight="1" x14ac:dyDescent="0.25">
      <c r="A109" s="33">
        <v>11</v>
      </c>
      <c r="B109" s="558" t="str">
        <f>Aanvrager!$B19</f>
        <v>[ vul deelnemende organisatie 11 in ]</v>
      </c>
      <c r="C109" s="559"/>
      <c r="D109" s="559"/>
      <c r="E109" s="560"/>
      <c r="F109" s="61"/>
      <c r="G109" s="58"/>
      <c r="H109" s="58"/>
      <c r="I109" s="58"/>
      <c r="J109" s="58"/>
      <c r="K109" s="58"/>
      <c r="L109" s="52"/>
      <c r="M109" s="54">
        <f t="shared" si="9"/>
        <v>0</v>
      </c>
      <c r="N109" s="105"/>
    </row>
    <row r="110" spans="1:14" ht="13.2" customHeight="1" x14ac:dyDescent="0.25">
      <c r="A110" s="33">
        <v>12</v>
      </c>
      <c r="B110" s="558" t="str">
        <f>Aanvrager!$B20</f>
        <v>[ vul deelnemende organisatie 12 in ]</v>
      </c>
      <c r="C110" s="559"/>
      <c r="D110" s="559"/>
      <c r="E110" s="560"/>
      <c r="F110" s="61"/>
      <c r="G110" s="58"/>
      <c r="H110" s="58"/>
      <c r="I110" s="58"/>
      <c r="J110" s="58"/>
      <c r="K110" s="58"/>
      <c r="L110" s="52"/>
      <c r="M110" s="54">
        <f t="shared" si="9"/>
        <v>0</v>
      </c>
      <c r="N110" s="105"/>
    </row>
    <row r="111" spans="1:14" ht="13.2" customHeight="1" x14ac:dyDescent="0.25">
      <c r="A111" s="33">
        <v>13</v>
      </c>
      <c r="B111" s="558" t="str">
        <f>Aanvrager!$B21</f>
        <v>[ vul deelnemende organisatie 13 in ]</v>
      </c>
      <c r="C111" s="559"/>
      <c r="D111" s="559"/>
      <c r="E111" s="560"/>
      <c r="F111" s="61"/>
      <c r="G111" s="58"/>
      <c r="H111" s="58"/>
      <c r="I111" s="58"/>
      <c r="J111" s="58"/>
      <c r="K111" s="58"/>
      <c r="L111" s="52"/>
      <c r="M111" s="54">
        <f t="shared" si="9"/>
        <v>0</v>
      </c>
      <c r="N111" s="105"/>
    </row>
    <row r="112" spans="1:14" ht="13.2" customHeight="1" x14ac:dyDescent="0.25">
      <c r="A112" s="33">
        <v>14</v>
      </c>
      <c r="B112" s="558" t="str">
        <f>Aanvrager!$B22</f>
        <v>[ vul deelnemende organisatie 14 in ]</v>
      </c>
      <c r="C112" s="559"/>
      <c r="D112" s="559"/>
      <c r="E112" s="560"/>
      <c r="F112" s="61"/>
      <c r="G112" s="58"/>
      <c r="H112" s="58"/>
      <c r="I112" s="58"/>
      <c r="J112" s="58"/>
      <c r="K112" s="58"/>
      <c r="L112" s="52"/>
      <c r="M112" s="54">
        <f t="shared" si="9"/>
        <v>0</v>
      </c>
      <c r="N112" s="105"/>
    </row>
    <row r="113" spans="1:14" ht="13.2" customHeight="1" x14ac:dyDescent="0.25">
      <c r="A113" s="33">
        <v>15</v>
      </c>
      <c r="B113" s="558" t="str">
        <f>Aanvrager!$B23</f>
        <v>[ vul deelnemende organisatie 15 in ]</v>
      </c>
      <c r="C113" s="559"/>
      <c r="D113" s="559"/>
      <c r="E113" s="560"/>
      <c r="F113" s="61"/>
      <c r="G113" s="58"/>
      <c r="H113" s="58"/>
      <c r="I113" s="58"/>
      <c r="J113" s="58"/>
      <c r="K113" s="58"/>
      <c r="L113" s="52"/>
      <c r="M113" s="54">
        <f t="shared" si="9"/>
        <v>0</v>
      </c>
      <c r="N113" s="105"/>
    </row>
    <row r="114" spans="1:14" ht="13.2" customHeight="1" x14ac:dyDescent="0.25">
      <c r="A114" s="33">
        <v>16</v>
      </c>
      <c r="B114" s="558" t="str">
        <f>Aanvrager!$B24</f>
        <v>[ vul deelnemende organisatie 16 in ]</v>
      </c>
      <c r="C114" s="559"/>
      <c r="D114" s="559"/>
      <c r="E114" s="560"/>
      <c r="F114" s="61"/>
      <c r="G114" s="58"/>
      <c r="H114" s="58"/>
      <c r="I114" s="58"/>
      <c r="J114" s="58"/>
      <c r="K114" s="58"/>
      <c r="L114" s="52"/>
      <c r="M114" s="54">
        <f t="shared" si="9"/>
        <v>0</v>
      </c>
      <c r="N114" s="105"/>
    </row>
    <row r="115" spans="1:14" ht="13.2" customHeight="1" x14ac:dyDescent="0.25">
      <c r="A115" s="33">
        <v>17</v>
      </c>
      <c r="B115" s="558" t="str">
        <f>Aanvrager!$B25</f>
        <v>[ vul deelnemende organisatie 17 in ]</v>
      </c>
      <c r="C115" s="559"/>
      <c r="D115" s="559"/>
      <c r="E115" s="560"/>
      <c r="F115" s="61"/>
      <c r="G115" s="58"/>
      <c r="H115" s="58"/>
      <c r="I115" s="58"/>
      <c r="J115" s="58"/>
      <c r="K115" s="58"/>
      <c r="L115" s="52"/>
      <c r="M115" s="54">
        <f>SUMIFS($M$7:$M$46,$B$7:$B$46,B115)+SUMIFS($M$53:$M$92,$B$53:$B$92,B115)</f>
        <v>0</v>
      </c>
      <c r="N115" s="105"/>
    </row>
    <row r="116" spans="1:14" ht="13.2" customHeight="1" x14ac:dyDescent="0.25">
      <c r="A116" s="33">
        <v>18</v>
      </c>
      <c r="B116" s="558" t="str">
        <f>Aanvrager!$B26</f>
        <v>[ vul deelnemende organisatie 18 in ]</v>
      </c>
      <c r="C116" s="559"/>
      <c r="D116" s="559"/>
      <c r="E116" s="560"/>
      <c r="F116" s="61"/>
      <c r="G116" s="58"/>
      <c r="H116" s="58"/>
      <c r="I116" s="58"/>
      <c r="J116" s="58"/>
      <c r="K116" s="58"/>
      <c r="L116" s="52"/>
      <c r="M116" s="54">
        <f t="shared" si="9"/>
        <v>0</v>
      </c>
      <c r="N116" s="105"/>
    </row>
    <row r="117" spans="1:14" ht="13.2" customHeight="1" x14ac:dyDescent="0.25">
      <c r="A117" s="33">
        <v>19</v>
      </c>
      <c r="B117" s="558" t="str">
        <f>Aanvrager!$B27</f>
        <v>[ vul deelnemende organisatie 19 in ]</v>
      </c>
      <c r="C117" s="559"/>
      <c r="D117" s="559"/>
      <c r="E117" s="560"/>
      <c r="F117" s="61"/>
      <c r="G117" s="58"/>
      <c r="H117" s="58"/>
      <c r="I117" s="58"/>
      <c r="J117" s="58"/>
      <c r="K117" s="58"/>
      <c r="L117" s="52"/>
      <c r="M117" s="54">
        <f t="shared" si="9"/>
        <v>0</v>
      </c>
      <c r="N117" s="105"/>
    </row>
    <row r="118" spans="1:14" ht="13.2" customHeight="1" x14ac:dyDescent="0.25">
      <c r="A118" s="33">
        <v>20</v>
      </c>
      <c r="B118" s="558" t="str">
        <f>Aanvrager!$B28</f>
        <v>[ vul deelnemende organisatie 20 in ]</v>
      </c>
      <c r="C118" s="559"/>
      <c r="D118" s="559"/>
      <c r="E118" s="560"/>
      <c r="F118" s="61"/>
      <c r="G118" s="58"/>
      <c r="H118" s="58"/>
      <c r="I118" s="58"/>
      <c r="J118" s="58"/>
      <c r="K118" s="58"/>
      <c r="L118" s="52"/>
      <c r="M118" s="54">
        <f t="shared" si="9"/>
        <v>0</v>
      </c>
      <c r="N118" s="105"/>
    </row>
    <row r="119" spans="1:14" ht="13.2" customHeight="1" x14ac:dyDescent="0.25">
      <c r="A119" s="33">
        <v>21</v>
      </c>
      <c r="B119" s="558" t="str">
        <f>Aanvrager!$B29</f>
        <v>[ vul deelnemende organisatie 21 in ]</v>
      </c>
      <c r="C119" s="559"/>
      <c r="D119" s="559"/>
      <c r="E119" s="560"/>
      <c r="F119" s="61"/>
      <c r="G119" s="58"/>
      <c r="H119" s="58"/>
      <c r="I119" s="58"/>
      <c r="J119" s="58"/>
      <c r="K119" s="58"/>
      <c r="L119" s="52"/>
      <c r="M119" s="54">
        <f t="shared" si="9"/>
        <v>0</v>
      </c>
      <c r="N119" s="105"/>
    </row>
    <row r="120" spans="1:14" ht="13.2" customHeight="1" x14ac:dyDescent="0.25">
      <c r="A120" s="33">
        <v>22</v>
      </c>
      <c r="B120" s="558" t="str">
        <f>Aanvrager!$B30</f>
        <v>[ vul deelnemende organisatie 22 in ]</v>
      </c>
      <c r="C120" s="559"/>
      <c r="D120" s="559"/>
      <c r="E120" s="560"/>
      <c r="F120" s="61"/>
      <c r="G120" s="58"/>
      <c r="H120" s="58"/>
      <c r="I120" s="58"/>
      <c r="J120" s="58"/>
      <c r="K120" s="58"/>
      <c r="L120" s="52"/>
      <c r="M120" s="54">
        <f t="shared" si="9"/>
        <v>0</v>
      </c>
      <c r="N120" s="105"/>
    </row>
    <row r="121" spans="1:14" ht="13.2" customHeight="1" x14ac:dyDescent="0.25">
      <c r="A121" s="33">
        <v>23</v>
      </c>
      <c r="B121" s="558" t="str">
        <f>Aanvrager!$B31</f>
        <v>[ vul deelnemende organisatie 23 in ]</v>
      </c>
      <c r="C121" s="559"/>
      <c r="D121" s="559"/>
      <c r="E121" s="560"/>
      <c r="F121" s="61"/>
      <c r="G121" s="58"/>
      <c r="H121" s="58"/>
      <c r="I121" s="58"/>
      <c r="J121" s="58"/>
      <c r="K121" s="58"/>
      <c r="L121" s="52"/>
      <c r="M121" s="54">
        <f t="shared" si="9"/>
        <v>0</v>
      </c>
      <c r="N121" s="105"/>
    </row>
    <row r="122" spans="1:14" ht="13.2" customHeight="1" x14ac:dyDescent="0.25">
      <c r="A122" s="33">
        <v>24</v>
      </c>
      <c r="B122" s="558" t="str">
        <f>Aanvrager!$B32</f>
        <v>[ vul deelnemende organisatie 24 in ]</v>
      </c>
      <c r="C122" s="559"/>
      <c r="D122" s="559"/>
      <c r="E122" s="560"/>
      <c r="F122" s="61"/>
      <c r="G122" s="58"/>
      <c r="H122" s="58"/>
      <c r="I122" s="58"/>
      <c r="J122" s="58"/>
      <c r="K122" s="58"/>
      <c r="L122" s="52"/>
      <c r="M122" s="54">
        <f t="shared" si="9"/>
        <v>0</v>
      </c>
      <c r="N122" s="105"/>
    </row>
    <row r="123" spans="1:14" ht="13.2" customHeight="1" x14ac:dyDescent="0.25">
      <c r="A123" s="33">
        <v>25</v>
      </c>
      <c r="B123" s="558" t="str">
        <f>Aanvrager!$B33</f>
        <v>[ vul deelnemende organisatie 25 in ]</v>
      </c>
      <c r="C123" s="559"/>
      <c r="D123" s="559"/>
      <c r="E123" s="560"/>
      <c r="F123" s="61"/>
      <c r="G123" s="58"/>
      <c r="H123" s="58"/>
      <c r="I123" s="58"/>
      <c r="J123" s="58"/>
      <c r="K123" s="58"/>
      <c r="L123" s="52"/>
      <c r="M123" s="54">
        <f t="shared" si="9"/>
        <v>0</v>
      </c>
      <c r="N123" s="105"/>
    </row>
    <row r="124" spans="1:14" ht="13.2" customHeight="1" x14ac:dyDescent="0.25">
      <c r="A124" s="33">
        <v>26</v>
      </c>
      <c r="B124" s="558" t="str">
        <f>Aanvrager!$B34</f>
        <v>[ vul deelnemende organisatie 26 in ]</v>
      </c>
      <c r="C124" s="559"/>
      <c r="D124" s="559"/>
      <c r="E124" s="560"/>
      <c r="F124" s="61"/>
      <c r="G124" s="58"/>
      <c r="H124" s="58"/>
      <c r="I124" s="58"/>
      <c r="J124" s="58"/>
      <c r="K124" s="58"/>
      <c r="L124" s="52"/>
      <c r="M124" s="54">
        <f t="shared" si="9"/>
        <v>0</v>
      </c>
      <c r="N124" s="105"/>
    </row>
    <row r="125" spans="1:14" ht="13.2" customHeight="1" x14ac:dyDescent="0.25">
      <c r="A125" s="33">
        <v>27</v>
      </c>
      <c r="B125" s="558" t="str">
        <f>Aanvrager!$B35</f>
        <v>[ vul deelnemende organisatie 27 in ]</v>
      </c>
      <c r="C125" s="559"/>
      <c r="D125" s="559"/>
      <c r="E125" s="560"/>
      <c r="F125" s="61"/>
      <c r="G125" s="58"/>
      <c r="H125" s="58"/>
      <c r="I125" s="58"/>
      <c r="J125" s="58"/>
      <c r="K125" s="58"/>
      <c r="L125" s="52"/>
      <c r="M125" s="54">
        <f t="shared" si="9"/>
        <v>0</v>
      </c>
      <c r="N125" s="105"/>
    </row>
    <row r="126" spans="1:14" ht="13.2" customHeight="1" x14ac:dyDescent="0.25">
      <c r="A126" s="33">
        <v>28</v>
      </c>
      <c r="B126" s="558" t="str">
        <f>Aanvrager!$B36</f>
        <v>[ vul deelnemende organisatie 28 in ]</v>
      </c>
      <c r="C126" s="559"/>
      <c r="D126" s="559"/>
      <c r="E126" s="560"/>
      <c r="F126" s="61"/>
      <c r="G126" s="58"/>
      <c r="H126" s="58"/>
      <c r="I126" s="58"/>
      <c r="J126" s="58"/>
      <c r="K126" s="58"/>
      <c r="L126" s="52"/>
      <c r="M126" s="54">
        <f t="shared" si="9"/>
        <v>0</v>
      </c>
      <c r="N126" s="105"/>
    </row>
    <row r="127" spans="1:14" ht="13.2" customHeight="1" x14ac:dyDescent="0.25">
      <c r="A127" s="33">
        <v>29</v>
      </c>
      <c r="B127" s="558" t="str">
        <f>Aanvrager!$B37</f>
        <v>[ vul deelnemende organisatie 29 in ]</v>
      </c>
      <c r="C127" s="559"/>
      <c r="D127" s="559"/>
      <c r="E127" s="560"/>
      <c r="F127" s="61"/>
      <c r="G127" s="58"/>
      <c r="H127" s="58"/>
      <c r="I127" s="58"/>
      <c r="J127" s="58"/>
      <c r="K127" s="58"/>
      <c r="L127" s="52"/>
      <c r="M127" s="54">
        <f t="shared" si="9"/>
        <v>0</v>
      </c>
      <c r="N127" s="105"/>
    </row>
    <row r="128" spans="1:14" ht="13.2" customHeight="1" thickBot="1" x14ac:dyDescent="0.3">
      <c r="A128" s="33">
        <v>30</v>
      </c>
      <c r="B128" s="584" t="str">
        <f>Aanvrager!$B38</f>
        <v>[ vul deelnemende organisatie 30 in ]</v>
      </c>
      <c r="C128" s="585"/>
      <c r="D128" s="585"/>
      <c r="E128" s="586"/>
      <c r="F128" s="62"/>
      <c r="G128" s="60"/>
      <c r="H128" s="60"/>
      <c r="I128" s="60"/>
      <c r="J128" s="60"/>
      <c r="K128" s="60"/>
      <c r="L128" s="51"/>
      <c r="M128" s="54">
        <f>SUMIFS($M$7:$M$46,$B$7:$B$46,B128)+SUMIFS($M$53:$M$92,$B$53:$B$92,B128)</f>
        <v>0</v>
      </c>
      <c r="N128" s="105"/>
    </row>
    <row r="129" spans="1:14" ht="13.2" customHeight="1" thickBot="1" x14ac:dyDescent="0.3">
      <c r="A129" s="10"/>
      <c r="B129" s="10"/>
      <c r="C129" s="10"/>
      <c r="D129" s="10"/>
      <c r="E129" s="10"/>
      <c r="F129" s="10"/>
      <c r="G129" s="10"/>
      <c r="H129" s="10"/>
      <c r="I129" s="10"/>
      <c r="J129" s="10"/>
      <c r="K129" s="10"/>
      <c r="L129" s="10"/>
      <c r="M129" s="56">
        <f>SUM(M99:M128)</f>
        <v>0</v>
      </c>
      <c r="N129" s="105"/>
    </row>
    <row r="130" spans="1:14" ht="25.2" customHeight="1" x14ac:dyDescent="0.25">
      <c r="A130" s="10"/>
      <c r="B130" s="10"/>
      <c r="C130" s="10"/>
      <c r="D130" s="10"/>
      <c r="E130" s="10"/>
      <c r="F130" s="10"/>
      <c r="G130" s="10"/>
      <c r="H130" s="10"/>
      <c r="I130" s="10"/>
      <c r="J130" s="10"/>
      <c r="K130" s="10"/>
      <c r="L130" s="10"/>
      <c r="M130" s="10"/>
      <c r="N130" s="4"/>
    </row>
    <row r="131" spans="1:14" ht="25.2" customHeight="1" thickBot="1" x14ac:dyDescent="0.3">
      <c r="A131" s="64" t="s">
        <v>181</v>
      </c>
      <c r="B131" s="10"/>
      <c r="C131" s="10"/>
      <c r="D131" s="10"/>
      <c r="E131" s="10"/>
      <c r="F131" s="10"/>
      <c r="G131" s="10"/>
      <c r="H131" s="10"/>
      <c r="I131" s="10"/>
      <c r="J131" s="10"/>
      <c r="K131" s="10"/>
      <c r="L131" s="10"/>
      <c r="M131" s="10"/>
      <c r="N131" s="4"/>
    </row>
    <row r="132" spans="1:14" ht="39.6" x14ac:dyDescent="0.25">
      <c r="A132" s="126" t="s">
        <v>0</v>
      </c>
      <c r="B132" s="225" t="s">
        <v>13</v>
      </c>
      <c r="C132" s="542" t="s">
        <v>93</v>
      </c>
      <c r="D132" s="543"/>
      <c r="E132" s="226" t="s">
        <v>108</v>
      </c>
      <c r="F132" s="229" t="s">
        <v>94</v>
      </c>
      <c r="G132" s="226" t="s">
        <v>109</v>
      </c>
      <c r="H132" s="230" t="s">
        <v>95</v>
      </c>
      <c r="I132" s="231" t="s">
        <v>96</v>
      </c>
      <c r="J132" s="230" t="s">
        <v>97</v>
      </c>
      <c r="K132" s="231" t="s">
        <v>98</v>
      </c>
      <c r="L132" s="230" t="s">
        <v>99</v>
      </c>
      <c r="M132" s="232" t="s">
        <v>100</v>
      </c>
      <c r="N132" s="105"/>
    </row>
    <row r="133" spans="1:14" ht="13.8" x14ac:dyDescent="0.25">
      <c r="A133" s="120">
        <v>1</v>
      </c>
      <c r="B133" s="197"/>
      <c r="C133" s="533"/>
      <c r="D133" s="534"/>
      <c r="E133" s="227"/>
      <c r="F133" s="268"/>
      <c r="G133" s="269"/>
      <c r="H133" s="270"/>
      <c r="I133" s="269"/>
      <c r="J133" s="268"/>
      <c r="K133" s="269"/>
      <c r="L133" s="268"/>
      <c r="M133" s="233">
        <f>H133+I133+J133+K133+L133</f>
        <v>0</v>
      </c>
      <c r="N133" s="105"/>
    </row>
    <row r="134" spans="1:14" ht="13.8" x14ac:dyDescent="0.25">
      <c r="A134" s="120">
        <v>2</v>
      </c>
      <c r="B134" s="197"/>
      <c r="C134" s="533"/>
      <c r="D134" s="534"/>
      <c r="E134" s="227"/>
      <c r="F134" s="268"/>
      <c r="G134" s="269"/>
      <c r="H134" s="270"/>
      <c r="I134" s="269"/>
      <c r="J134" s="268"/>
      <c r="K134" s="269"/>
      <c r="L134" s="268"/>
      <c r="M134" s="233">
        <f t="shared" ref="M134:M162" si="10">H134+I134+J134+K134+L134</f>
        <v>0</v>
      </c>
      <c r="N134" s="105"/>
    </row>
    <row r="135" spans="1:14" ht="13.8" x14ac:dyDescent="0.25">
      <c r="A135" s="120">
        <v>3</v>
      </c>
      <c r="B135" s="197"/>
      <c r="C135" s="533"/>
      <c r="D135" s="534"/>
      <c r="E135" s="227"/>
      <c r="F135" s="268"/>
      <c r="G135" s="269"/>
      <c r="H135" s="270"/>
      <c r="I135" s="269"/>
      <c r="J135" s="268"/>
      <c r="K135" s="269"/>
      <c r="L135" s="268"/>
      <c r="M135" s="233">
        <f t="shared" si="10"/>
        <v>0</v>
      </c>
      <c r="N135" s="105"/>
    </row>
    <row r="136" spans="1:14" ht="13.8" x14ac:dyDescent="0.25">
      <c r="A136" s="120">
        <v>4</v>
      </c>
      <c r="B136" s="197"/>
      <c r="C136" s="533"/>
      <c r="D136" s="534"/>
      <c r="E136" s="227"/>
      <c r="F136" s="268"/>
      <c r="G136" s="269"/>
      <c r="H136" s="270"/>
      <c r="I136" s="269"/>
      <c r="J136" s="268"/>
      <c r="K136" s="269"/>
      <c r="L136" s="268"/>
      <c r="M136" s="233">
        <f t="shared" si="10"/>
        <v>0</v>
      </c>
      <c r="N136" s="105"/>
    </row>
    <row r="137" spans="1:14" ht="13.8" x14ac:dyDescent="0.25">
      <c r="A137" s="120">
        <v>5</v>
      </c>
      <c r="B137" s="197"/>
      <c r="C137" s="533"/>
      <c r="D137" s="534"/>
      <c r="E137" s="227"/>
      <c r="F137" s="268"/>
      <c r="G137" s="269"/>
      <c r="H137" s="270"/>
      <c r="I137" s="269"/>
      <c r="J137" s="268"/>
      <c r="K137" s="269"/>
      <c r="L137" s="268"/>
      <c r="M137" s="233">
        <f t="shared" si="10"/>
        <v>0</v>
      </c>
      <c r="N137" s="105"/>
    </row>
    <row r="138" spans="1:14" ht="13.8" x14ac:dyDescent="0.25">
      <c r="A138" s="120">
        <v>6</v>
      </c>
      <c r="B138" s="197"/>
      <c r="C138" s="533"/>
      <c r="D138" s="534"/>
      <c r="E138" s="227"/>
      <c r="F138" s="268"/>
      <c r="G138" s="269"/>
      <c r="H138" s="270"/>
      <c r="I138" s="269"/>
      <c r="J138" s="268"/>
      <c r="K138" s="269"/>
      <c r="L138" s="268"/>
      <c r="M138" s="233">
        <f t="shared" si="10"/>
        <v>0</v>
      </c>
      <c r="N138" s="105"/>
    </row>
    <row r="139" spans="1:14" ht="13.8" x14ac:dyDescent="0.25">
      <c r="A139" s="120">
        <v>7</v>
      </c>
      <c r="B139" s="197"/>
      <c r="C139" s="533"/>
      <c r="D139" s="534"/>
      <c r="E139" s="227"/>
      <c r="F139" s="268"/>
      <c r="G139" s="269"/>
      <c r="H139" s="270"/>
      <c r="I139" s="269"/>
      <c r="J139" s="268"/>
      <c r="K139" s="269"/>
      <c r="L139" s="268"/>
      <c r="M139" s="233">
        <f t="shared" si="10"/>
        <v>0</v>
      </c>
      <c r="N139" s="105"/>
    </row>
    <row r="140" spans="1:14" ht="13.8" x14ac:dyDescent="0.25">
      <c r="A140" s="120">
        <v>8</v>
      </c>
      <c r="B140" s="197"/>
      <c r="C140" s="533"/>
      <c r="D140" s="534"/>
      <c r="E140" s="227"/>
      <c r="F140" s="268"/>
      <c r="G140" s="269"/>
      <c r="H140" s="270"/>
      <c r="I140" s="269"/>
      <c r="J140" s="268"/>
      <c r="K140" s="269"/>
      <c r="L140" s="268"/>
      <c r="M140" s="233">
        <f t="shared" si="10"/>
        <v>0</v>
      </c>
      <c r="N140" s="105"/>
    </row>
    <row r="141" spans="1:14" ht="13.8" x14ac:dyDescent="0.25">
      <c r="A141" s="120">
        <v>9</v>
      </c>
      <c r="B141" s="197"/>
      <c r="C141" s="533"/>
      <c r="D141" s="534"/>
      <c r="E141" s="227"/>
      <c r="F141" s="268"/>
      <c r="G141" s="269"/>
      <c r="H141" s="270"/>
      <c r="I141" s="269"/>
      <c r="J141" s="268"/>
      <c r="K141" s="269"/>
      <c r="L141" s="268"/>
      <c r="M141" s="233">
        <f t="shared" si="10"/>
        <v>0</v>
      </c>
      <c r="N141" s="105"/>
    </row>
    <row r="142" spans="1:14" ht="13.8" x14ac:dyDescent="0.25">
      <c r="A142" s="120">
        <v>10</v>
      </c>
      <c r="B142" s="197"/>
      <c r="C142" s="533"/>
      <c r="D142" s="534"/>
      <c r="E142" s="227"/>
      <c r="F142" s="268"/>
      <c r="G142" s="269"/>
      <c r="H142" s="270"/>
      <c r="I142" s="269"/>
      <c r="J142" s="268"/>
      <c r="K142" s="269"/>
      <c r="L142" s="268"/>
      <c r="M142" s="233">
        <f t="shared" si="10"/>
        <v>0</v>
      </c>
      <c r="N142" s="105"/>
    </row>
    <row r="143" spans="1:14" ht="13.8" x14ac:dyDescent="0.25">
      <c r="A143" s="120">
        <v>11</v>
      </c>
      <c r="B143" s="197"/>
      <c r="C143" s="533"/>
      <c r="D143" s="534"/>
      <c r="E143" s="227"/>
      <c r="F143" s="268"/>
      <c r="G143" s="269"/>
      <c r="H143" s="270"/>
      <c r="I143" s="269"/>
      <c r="J143" s="268"/>
      <c r="K143" s="269"/>
      <c r="L143" s="268"/>
      <c r="M143" s="233">
        <f t="shared" si="10"/>
        <v>0</v>
      </c>
      <c r="N143" s="105"/>
    </row>
    <row r="144" spans="1:14" ht="13.8" x14ac:dyDescent="0.25">
      <c r="A144" s="120">
        <v>12</v>
      </c>
      <c r="B144" s="197"/>
      <c r="C144" s="533"/>
      <c r="D144" s="534"/>
      <c r="E144" s="227"/>
      <c r="F144" s="268"/>
      <c r="G144" s="269"/>
      <c r="H144" s="270"/>
      <c r="I144" s="269"/>
      <c r="J144" s="268"/>
      <c r="K144" s="269"/>
      <c r="L144" s="268"/>
      <c r="M144" s="233">
        <f t="shared" si="10"/>
        <v>0</v>
      </c>
      <c r="N144" s="105"/>
    </row>
    <row r="145" spans="1:14" ht="13.8" x14ac:dyDescent="0.25">
      <c r="A145" s="120">
        <v>13</v>
      </c>
      <c r="B145" s="197"/>
      <c r="C145" s="533"/>
      <c r="D145" s="534"/>
      <c r="E145" s="227"/>
      <c r="F145" s="268"/>
      <c r="G145" s="269"/>
      <c r="H145" s="270"/>
      <c r="I145" s="269"/>
      <c r="J145" s="268"/>
      <c r="K145" s="269"/>
      <c r="L145" s="268"/>
      <c r="M145" s="233">
        <f t="shared" si="10"/>
        <v>0</v>
      </c>
      <c r="N145" s="105"/>
    </row>
    <row r="146" spans="1:14" ht="13.8" x14ac:dyDescent="0.25">
      <c r="A146" s="120">
        <v>14</v>
      </c>
      <c r="B146" s="197"/>
      <c r="C146" s="533"/>
      <c r="D146" s="534"/>
      <c r="E146" s="227"/>
      <c r="F146" s="268"/>
      <c r="G146" s="269"/>
      <c r="H146" s="270"/>
      <c r="I146" s="269"/>
      <c r="J146" s="268"/>
      <c r="K146" s="269"/>
      <c r="L146" s="268"/>
      <c r="M146" s="233">
        <f t="shared" si="10"/>
        <v>0</v>
      </c>
      <c r="N146" s="105"/>
    </row>
    <row r="147" spans="1:14" ht="13.8" x14ac:dyDescent="0.25">
      <c r="A147" s="120">
        <v>15</v>
      </c>
      <c r="B147" s="197"/>
      <c r="C147" s="533"/>
      <c r="D147" s="534"/>
      <c r="E147" s="227"/>
      <c r="F147" s="268"/>
      <c r="G147" s="269"/>
      <c r="H147" s="270"/>
      <c r="I147" s="269"/>
      <c r="J147" s="268"/>
      <c r="K147" s="269"/>
      <c r="L147" s="268"/>
      <c r="M147" s="233">
        <f t="shared" si="10"/>
        <v>0</v>
      </c>
      <c r="N147" s="105"/>
    </row>
    <row r="148" spans="1:14" ht="13.8" x14ac:dyDescent="0.25">
      <c r="A148" s="120">
        <v>16</v>
      </c>
      <c r="B148" s="197"/>
      <c r="C148" s="533"/>
      <c r="D148" s="534"/>
      <c r="E148" s="227"/>
      <c r="F148" s="268"/>
      <c r="G148" s="269"/>
      <c r="H148" s="270"/>
      <c r="I148" s="269"/>
      <c r="J148" s="268"/>
      <c r="K148" s="269"/>
      <c r="L148" s="268"/>
      <c r="M148" s="233">
        <f t="shared" si="10"/>
        <v>0</v>
      </c>
      <c r="N148" s="105"/>
    </row>
    <row r="149" spans="1:14" ht="13.8" x14ac:dyDescent="0.25">
      <c r="A149" s="120">
        <v>17</v>
      </c>
      <c r="B149" s="197"/>
      <c r="C149" s="533"/>
      <c r="D149" s="534"/>
      <c r="E149" s="227"/>
      <c r="F149" s="268"/>
      <c r="G149" s="269"/>
      <c r="H149" s="270"/>
      <c r="I149" s="269"/>
      <c r="J149" s="268"/>
      <c r="K149" s="269"/>
      <c r="L149" s="268"/>
      <c r="M149" s="233">
        <f t="shared" si="10"/>
        <v>0</v>
      </c>
      <c r="N149" s="105"/>
    </row>
    <row r="150" spans="1:14" ht="13.8" x14ac:dyDescent="0.25">
      <c r="A150" s="120">
        <v>18</v>
      </c>
      <c r="B150" s="197"/>
      <c r="C150" s="533"/>
      <c r="D150" s="534"/>
      <c r="E150" s="227"/>
      <c r="F150" s="268"/>
      <c r="G150" s="269"/>
      <c r="H150" s="270"/>
      <c r="I150" s="269"/>
      <c r="J150" s="268"/>
      <c r="K150" s="269"/>
      <c r="L150" s="268"/>
      <c r="M150" s="233">
        <f t="shared" si="10"/>
        <v>0</v>
      </c>
      <c r="N150" s="105"/>
    </row>
    <row r="151" spans="1:14" ht="13.8" x14ac:dyDescent="0.25">
      <c r="A151" s="120">
        <v>19</v>
      </c>
      <c r="B151" s="197"/>
      <c r="C151" s="533"/>
      <c r="D151" s="534"/>
      <c r="E151" s="227"/>
      <c r="F151" s="268"/>
      <c r="G151" s="269"/>
      <c r="H151" s="270"/>
      <c r="I151" s="269"/>
      <c r="J151" s="268"/>
      <c r="K151" s="269"/>
      <c r="L151" s="268"/>
      <c r="M151" s="233">
        <f t="shared" si="10"/>
        <v>0</v>
      </c>
      <c r="N151" s="105"/>
    </row>
    <row r="152" spans="1:14" ht="13.8" x14ac:dyDescent="0.25">
      <c r="A152" s="120">
        <v>20</v>
      </c>
      <c r="B152" s="197"/>
      <c r="C152" s="533"/>
      <c r="D152" s="534"/>
      <c r="E152" s="227"/>
      <c r="F152" s="268"/>
      <c r="G152" s="269"/>
      <c r="H152" s="270"/>
      <c r="I152" s="269"/>
      <c r="J152" s="268"/>
      <c r="K152" s="269"/>
      <c r="L152" s="268"/>
      <c r="M152" s="233">
        <f t="shared" si="10"/>
        <v>0</v>
      </c>
      <c r="N152" s="105"/>
    </row>
    <row r="153" spans="1:14" ht="13.8" x14ac:dyDescent="0.25">
      <c r="A153" s="120">
        <v>21</v>
      </c>
      <c r="B153" s="197"/>
      <c r="C153" s="533"/>
      <c r="D153" s="534"/>
      <c r="E153" s="227"/>
      <c r="F153" s="268"/>
      <c r="G153" s="269"/>
      <c r="H153" s="270"/>
      <c r="I153" s="269"/>
      <c r="J153" s="268"/>
      <c r="K153" s="269"/>
      <c r="L153" s="268"/>
      <c r="M153" s="233">
        <f t="shared" si="10"/>
        <v>0</v>
      </c>
      <c r="N153" s="105"/>
    </row>
    <row r="154" spans="1:14" ht="13.8" x14ac:dyDescent="0.25">
      <c r="A154" s="120">
        <v>22</v>
      </c>
      <c r="B154" s="197"/>
      <c r="C154" s="533"/>
      <c r="D154" s="534"/>
      <c r="E154" s="227"/>
      <c r="F154" s="268"/>
      <c r="G154" s="269"/>
      <c r="H154" s="270"/>
      <c r="I154" s="269"/>
      <c r="J154" s="268"/>
      <c r="K154" s="269"/>
      <c r="L154" s="268"/>
      <c r="M154" s="233">
        <f t="shared" si="10"/>
        <v>0</v>
      </c>
      <c r="N154" s="105"/>
    </row>
    <row r="155" spans="1:14" ht="13.8" x14ac:dyDescent="0.25">
      <c r="A155" s="120">
        <v>23</v>
      </c>
      <c r="B155" s="197"/>
      <c r="C155" s="533"/>
      <c r="D155" s="534"/>
      <c r="E155" s="227"/>
      <c r="F155" s="268"/>
      <c r="G155" s="269"/>
      <c r="H155" s="270"/>
      <c r="I155" s="269"/>
      <c r="J155" s="268"/>
      <c r="K155" s="269"/>
      <c r="L155" s="268"/>
      <c r="M155" s="233">
        <f t="shared" si="10"/>
        <v>0</v>
      </c>
      <c r="N155" s="105"/>
    </row>
    <row r="156" spans="1:14" ht="13.8" x14ac:dyDescent="0.25">
      <c r="A156" s="120">
        <v>24</v>
      </c>
      <c r="B156" s="197"/>
      <c r="C156" s="533"/>
      <c r="D156" s="534"/>
      <c r="E156" s="227"/>
      <c r="F156" s="268"/>
      <c r="G156" s="269"/>
      <c r="H156" s="270"/>
      <c r="I156" s="269"/>
      <c r="J156" s="268"/>
      <c r="K156" s="269"/>
      <c r="L156" s="268"/>
      <c r="M156" s="233">
        <f t="shared" si="10"/>
        <v>0</v>
      </c>
      <c r="N156" s="105"/>
    </row>
    <row r="157" spans="1:14" ht="13.8" x14ac:dyDescent="0.25">
      <c r="A157" s="120">
        <v>25</v>
      </c>
      <c r="B157" s="197"/>
      <c r="C157" s="533"/>
      <c r="D157" s="534"/>
      <c r="E157" s="227"/>
      <c r="F157" s="268"/>
      <c r="G157" s="269"/>
      <c r="H157" s="270"/>
      <c r="I157" s="269"/>
      <c r="J157" s="268"/>
      <c r="K157" s="269"/>
      <c r="L157" s="268"/>
      <c r="M157" s="233">
        <f t="shared" si="10"/>
        <v>0</v>
      </c>
      <c r="N157" s="105"/>
    </row>
    <row r="158" spans="1:14" ht="13.8" x14ac:dyDescent="0.25">
      <c r="A158" s="120">
        <v>26</v>
      </c>
      <c r="B158" s="197"/>
      <c r="C158" s="255"/>
      <c r="D158" s="256"/>
      <c r="E158" s="227"/>
      <c r="F158" s="268"/>
      <c r="G158" s="269"/>
      <c r="H158" s="270"/>
      <c r="I158" s="269"/>
      <c r="J158" s="268"/>
      <c r="K158" s="269"/>
      <c r="L158" s="268"/>
      <c r="M158" s="233">
        <f t="shared" si="10"/>
        <v>0</v>
      </c>
      <c r="N158" s="105"/>
    </row>
    <row r="159" spans="1:14" ht="13.8" x14ac:dyDescent="0.25">
      <c r="A159" s="120">
        <v>27</v>
      </c>
      <c r="B159" s="197"/>
      <c r="C159" s="255"/>
      <c r="D159" s="256"/>
      <c r="E159" s="227"/>
      <c r="F159" s="268"/>
      <c r="G159" s="269"/>
      <c r="H159" s="270"/>
      <c r="I159" s="269"/>
      <c r="J159" s="268"/>
      <c r="K159" s="269"/>
      <c r="L159" s="268"/>
      <c r="M159" s="233">
        <f t="shared" si="10"/>
        <v>0</v>
      </c>
      <c r="N159" s="105"/>
    </row>
    <row r="160" spans="1:14" ht="13.8" x14ac:dyDescent="0.25">
      <c r="A160" s="120">
        <v>28</v>
      </c>
      <c r="B160" s="197"/>
      <c r="C160" s="600"/>
      <c r="D160" s="601"/>
      <c r="E160" s="227"/>
      <c r="F160" s="268"/>
      <c r="G160" s="269"/>
      <c r="H160" s="270"/>
      <c r="I160" s="269"/>
      <c r="J160" s="268"/>
      <c r="K160" s="269"/>
      <c r="L160" s="268"/>
      <c r="M160" s="233">
        <f t="shared" si="10"/>
        <v>0</v>
      </c>
      <c r="N160" s="105"/>
    </row>
    <row r="161" spans="1:14" ht="13.8" x14ac:dyDescent="0.25">
      <c r="A161" s="120">
        <v>29</v>
      </c>
      <c r="B161" s="197"/>
      <c r="C161" s="600"/>
      <c r="D161" s="601"/>
      <c r="E161" s="227"/>
      <c r="F161" s="268"/>
      <c r="G161" s="269"/>
      <c r="H161" s="270"/>
      <c r="I161" s="269"/>
      <c r="J161" s="268"/>
      <c r="K161" s="269"/>
      <c r="L161" s="268"/>
      <c r="M161" s="233">
        <f t="shared" si="10"/>
        <v>0</v>
      </c>
      <c r="N161" s="105"/>
    </row>
    <row r="162" spans="1:14" ht="14.4" thickBot="1" x14ac:dyDescent="0.3">
      <c r="A162" s="120">
        <v>30</v>
      </c>
      <c r="B162" s="198"/>
      <c r="C162" s="535"/>
      <c r="D162" s="536"/>
      <c r="E162" s="228"/>
      <c r="F162" s="271"/>
      <c r="G162" s="269"/>
      <c r="H162" s="272"/>
      <c r="I162" s="273"/>
      <c r="J162" s="271"/>
      <c r="K162" s="273"/>
      <c r="L162" s="271"/>
      <c r="M162" s="261">
        <f t="shared" si="10"/>
        <v>0</v>
      </c>
      <c r="N162" s="105"/>
    </row>
    <row r="163" spans="1:14" ht="14.4" thickBot="1" x14ac:dyDescent="0.3">
      <c r="A163" s="260"/>
      <c r="B163" s="241" t="s">
        <v>101</v>
      </c>
      <c r="C163" s="124"/>
      <c r="D163" s="236"/>
      <c r="E163" s="237"/>
      <c r="F163" s="238">
        <f t="shared" ref="F163:M163" si="11">SUM(F133:F162)</f>
        <v>0</v>
      </c>
      <c r="G163" s="239">
        <f t="shared" si="11"/>
        <v>0</v>
      </c>
      <c r="H163" s="238">
        <f t="shared" si="11"/>
        <v>0</v>
      </c>
      <c r="I163" s="239">
        <f t="shared" si="11"/>
        <v>0</v>
      </c>
      <c r="J163" s="238">
        <f t="shared" si="11"/>
        <v>0</v>
      </c>
      <c r="K163" s="239">
        <f t="shared" si="11"/>
        <v>0</v>
      </c>
      <c r="L163" s="238">
        <f t="shared" si="11"/>
        <v>0</v>
      </c>
      <c r="M163" s="242">
        <f t="shared" si="11"/>
        <v>0</v>
      </c>
      <c r="N163" s="105" t="str">
        <f>IF(M163&lt;&gt;(F163-G163),"Controleer afschrijvingen!","")</f>
        <v/>
      </c>
    </row>
    <row r="164" spans="1:14" ht="20.399999999999999" customHeight="1" x14ac:dyDescent="0.25">
      <c r="A164" s="12"/>
      <c r="B164" s="12"/>
      <c r="C164" s="12"/>
      <c r="D164" s="12"/>
      <c r="E164" s="12"/>
      <c r="F164" s="12"/>
      <c r="G164" s="10"/>
      <c r="H164" s="13"/>
      <c r="I164" s="13"/>
      <c r="J164" s="10"/>
      <c r="K164" s="10"/>
      <c r="L164" s="10"/>
      <c r="M164" s="10"/>
      <c r="N164" s="4"/>
    </row>
    <row r="165" spans="1:14" ht="25.2" thickBot="1" x14ac:dyDescent="0.3">
      <c r="A165" s="64" t="s">
        <v>123</v>
      </c>
      <c r="B165" s="30"/>
      <c r="C165" s="4"/>
      <c r="D165" s="4"/>
      <c r="E165" s="12"/>
      <c r="F165" s="12"/>
      <c r="G165" s="12"/>
      <c r="H165" s="13"/>
      <c r="I165" s="13"/>
      <c r="J165" s="10"/>
      <c r="K165" s="10"/>
      <c r="L165" s="10"/>
      <c r="M165" s="10"/>
      <c r="N165" s="4"/>
    </row>
    <row r="166" spans="1:14" ht="45" customHeight="1" thickBot="1" x14ac:dyDescent="0.3">
      <c r="A166" s="182" t="s">
        <v>0</v>
      </c>
      <c r="B166" s="193" t="s">
        <v>13</v>
      </c>
      <c r="C166" s="597" t="s">
        <v>18</v>
      </c>
      <c r="D166" s="598"/>
      <c r="E166" s="598"/>
      <c r="F166" s="598"/>
      <c r="G166" s="598"/>
      <c r="H166" s="598"/>
      <c r="I166" s="598"/>
      <c r="J166" s="599"/>
      <c r="K166" s="183" t="s">
        <v>44</v>
      </c>
      <c r="L166" s="163"/>
      <c r="M166" s="10"/>
      <c r="N166" s="4"/>
    </row>
    <row r="167" spans="1:14" ht="13.2" customHeight="1" x14ac:dyDescent="0.25">
      <c r="A167" s="48">
        <v>1</v>
      </c>
      <c r="B167" s="67"/>
      <c r="C167" s="594"/>
      <c r="D167" s="595"/>
      <c r="E167" s="595"/>
      <c r="F167" s="595"/>
      <c r="G167" s="595"/>
      <c r="H167" s="595"/>
      <c r="I167" s="595"/>
      <c r="J167" s="596"/>
      <c r="K167" s="292">
        <v>0</v>
      </c>
      <c r="L167" s="163" t="str">
        <f>IF(AND(B167="",K167&lt;&gt;0),"Organisatie invullen","")</f>
        <v/>
      </c>
      <c r="M167" s="10"/>
      <c r="N167" s="4"/>
    </row>
    <row r="168" spans="1:14" ht="13.2" customHeight="1" x14ac:dyDescent="0.25">
      <c r="A168" s="33">
        <v>2</v>
      </c>
      <c r="B168" s="67"/>
      <c r="C168" s="602"/>
      <c r="D168" s="603"/>
      <c r="E168" s="603"/>
      <c r="F168" s="603"/>
      <c r="G168" s="603"/>
      <c r="H168" s="603"/>
      <c r="I168" s="603"/>
      <c r="J168" s="604"/>
      <c r="K168" s="292">
        <v>0</v>
      </c>
      <c r="L168" s="163" t="str">
        <f t="shared" ref="L168:L196" si="12">IF(AND(B168="",K168&lt;&gt;0),"Organisatie invullen","")</f>
        <v/>
      </c>
      <c r="M168" s="10"/>
      <c r="N168" s="4"/>
    </row>
    <row r="169" spans="1:14" ht="13.2" customHeight="1" x14ac:dyDescent="0.25">
      <c r="A169" s="33">
        <v>3</v>
      </c>
      <c r="B169" s="67"/>
      <c r="C169" s="602"/>
      <c r="D169" s="603"/>
      <c r="E169" s="603"/>
      <c r="F169" s="603"/>
      <c r="G169" s="603"/>
      <c r="H169" s="603"/>
      <c r="I169" s="603"/>
      <c r="J169" s="604"/>
      <c r="K169" s="292">
        <v>0</v>
      </c>
      <c r="L169" s="163" t="str">
        <f t="shared" si="12"/>
        <v/>
      </c>
      <c r="M169" s="10"/>
      <c r="N169" s="4"/>
    </row>
    <row r="170" spans="1:14" ht="13.2" customHeight="1" x14ac:dyDescent="0.25">
      <c r="A170" s="33">
        <v>4</v>
      </c>
      <c r="B170" s="67"/>
      <c r="C170" s="602"/>
      <c r="D170" s="603"/>
      <c r="E170" s="603"/>
      <c r="F170" s="603"/>
      <c r="G170" s="603"/>
      <c r="H170" s="603"/>
      <c r="I170" s="603"/>
      <c r="J170" s="604"/>
      <c r="K170" s="292">
        <v>0</v>
      </c>
      <c r="L170" s="163" t="str">
        <f t="shared" si="12"/>
        <v/>
      </c>
      <c r="M170" s="10"/>
      <c r="N170" s="4"/>
    </row>
    <row r="171" spans="1:14" ht="13.2" customHeight="1" x14ac:dyDescent="0.25">
      <c r="A171" s="33">
        <v>5</v>
      </c>
      <c r="B171" s="67"/>
      <c r="C171" s="602"/>
      <c r="D171" s="603"/>
      <c r="E171" s="603"/>
      <c r="F171" s="603"/>
      <c r="G171" s="603"/>
      <c r="H171" s="603"/>
      <c r="I171" s="603"/>
      <c r="J171" s="604"/>
      <c r="K171" s="292">
        <v>0</v>
      </c>
      <c r="L171" s="163" t="str">
        <f t="shared" si="12"/>
        <v/>
      </c>
      <c r="M171" s="10"/>
      <c r="N171" s="4"/>
    </row>
    <row r="172" spans="1:14" ht="13.2" customHeight="1" x14ac:dyDescent="0.25">
      <c r="A172" s="33">
        <v>6</v>
      </c>
      <c r="B172" s="67"/>
      <c r="C172" s="602"/>
      <c r="D172" s="603"/>
      <c r="E172" s="603"/>
      <c r="F172" s="603"/>
      <c r="G172" s="603"/>
      <c r="H172" s="603"/>
      <c r="I172" s="603"/>
      <c r="J172" s="604"/>
      <c r="K172" s="292">
        <v>0</v>
      </c>
      <c r="L172" s="163" t="str">
        <f t="shared" si="12"/>
        <v/>
      </c>
      <c r="M172" s="10"/>
      <c r="N172" s="4"/>
    </row>
    <row r="173" spans="1:14" ht="13.2" customHeight="1" x14ac:dyDescent="0.25">
      <c r="A173" s="33">
        <v>7</v>
      </c>
      <c r="B173" s="67"/>
      <c r="C173" s="602"/>
      <c r="D173" s="603"/>
      <c r="E173" s="603"/>
      <c r="F173" s="603"/>
      <c r="G173" s="603"/>
      <c r="H173" s="603"/>
      <c r="I173" s="603"/>
      <c r="J173" s="604"/>
      <c r="K173" s="292">
        <v>0</v>
      </c>
      <c r="L173" s="163" t="str">
        <f t="shared" si="12"/>
        <v/>
      </c>
      <c r="M173" s="10"/>
      <c r="N173" s="4"/>
    </row>
    <row r="174" spans="1:14" ht="13.2" customHeight="1" x14ac:dyDescent="0.25">
      <c r="A174" s="33">
        <v>8</v>
      </c>
      <c r="B174" s="67"/>
      <c r="C174" s="602"/>
      <c r="D174" s="603"/>
      <c r="E174" s="603"/>
      <c r="F174" s="603"/>
      <c r="G174" s="603"/>
      <c r="H174" s="603"/>
      <c r="I174" s="603"/>
      <c r="J174" s="604"/>
      <c r="K174" s="292">
        <v>0</v>
      </c>
      <c r="L174" s="163" t="str">
        <f t="shared" si="12"/>
        <v/>
      </c>
      <c r="M174" s="10"/>
      <c r="N174" s="4"/>
    </row>
    <row r="175" spans="1:14" ht="13.2" customHeight="1" x14ac:dyDescent="0.25">
      <c r="A175" s="33">
        <v>9</v>
      </c>
      <c r="B175" s="67"/>
      <c r="C175" s="602"/>
      <c r="D175" s="603"/>
      <c r="E175" s="603"/>
      <c r="F175" s="603"/>
      <c r="G175" s="603"/>
      <c r="H175" s="603"/>
      <c r="I175" s="603"/>
      <c r="J175" s="604"/>
      <c r="K175" s="292">
        <v>0</v>
      </c>
      <c r="L175" s="163" t="str">
        <f t="shared" si="12"/>
        <v/>
      </c>
      <c r="M175" s="10"/>
      <c r="N175" s="4"/>
    </row>
    <row r="176" spans="1:14" ht="13.2" customHeight="1" x14ac:dyDescent="0.25">
      <c r="A176" s="33">
        <v>10</v>
      </c>
      <c r="B176" s="67"/>
      <c r="C176" s="602"/>
      <c r="D176" s="603"/>
      <c r="E176" s="603"/>
      <c r="F176" s="603"/>
      <c r="G176" s="603"/>
      <c r="H176" s="603"/>
      <c r="I176" s="603"/>
      <c r="J176" s="604"/>
      <c r="K176" s="292">
        <v>0</v>
      </c>
      <c r="L176" s="163" t="str">
        <f t="shared" si="12"/>
        <v/>
      </c>
      <c r="M176" s="10"/>
      <c r="N176" s="4"/>
    </row>
    <row r="177" spans="1:14" ht="13.2" customHeight="1" x14ac:dyDescent="0.25">
      <c r="A177" s="33">
        <v>11</v>
      </c>
      <c r="B177" s="67"/>
      <c r="C177" s="602"/>
      <c r="D177" s="603"/>
      <c r="E177" s="603"/>
      <c r="F177" s="603"/>
      <c r="G177" s="603"/>
      <c r="H177" s="603"/>
      <c r="I177" s="603"/>
      <c r="J177" s="604"/>
      <c r="K177" s="292">
        <v>0</v>
      </c>
      <c r="L177" s="163" t="str">
        <f t="shared" si="12"/>
        <v/>
      </c>
      <c r="M177" s="10"/>
      <c r="N177" s="4"/>
    </row>
    <row r="178" spans="1:14" ht="13.2" customHeight="1" x14ac:dyDescent="0.25">
      <c r="A178" s="33">
        <v>12</v>
      </c>
      <c r="B178" s="67"/>
      <c r="C178" s="602"/>
      <c r="D178" s="603"/>
      <c r="E178" s="603"/>
      <c r="F178" s="603"/>
      <c r="G178" s="603"/>
      <c r="H178" s="603"/>
      <c r="I178" s="603"/>
      <c r="J178" s="604"/>
      <c r="K178" s="292">
        <v>0</v>
      </c>
      <c r="L178" s="163" t="str">
        <f t="shared" si="12"/>
        <v/>
      </c>
      <c r="M178" s="10"/>
      <c r="N178" s="4"/>
    </row>
    <row r="179" spans="1:14" ht="13.2" customHeight="1" x14ac:dyDescent="0.25">
      <c r="A179" s="33">
        <v>13</v>
      </c>
      <c r="B179" s="67"/>
      <c r="C179" s="602"/>
      <c r="D179" s="603"/>
      <c r="E179" s="603"/>
      <c r="F179" s="603"/>
      <c r="G179" s="603"/>
      <c r="H179" s="603"/>
      <c r="I179" s="603"/>
      <c r="J179" s="604"/>
      <c r="K179" s="292">
        <v>0</v>
      </c>
      <c r="L179" s="163" t="str">
        <f t="shared" si="12"/>
        <v/>
      </c>
      <c r="M179" s="10"/>
      <c r="N179" s="4"/>
    </row>
    <row r="180" spans="1:14" ht="13.2" customHeight="1" x14ac:dyDescent="0.25">
      <c r="A180" s="33">
        <v>14</v>
      </c>
      <c r="B180" s="67"/>
      <c r="C180" s="602"/>
      <c r="D180" s="603"/>
      <c r="E180" s="603"/>
      <c r="F180" s="603"/>
      <c r="G180" s="603"/>
      <c r="H180" s="603"/>
      <c r="I180" s="603"/>
      <c r="J180" s="604"/>
      <c r="K180" s="292">
        <v>0</v>
      </c>
      <c r="L180" s="163" t="str">
        <f t="shared" si="12"/>
        <v/>
      </c>
      <c r="M180" s="10"/>
      <c r="N180" s="4"/>
    </row>
    <row r="181" spans="1:14" ht="13.2" customHeight="1" x14ac:dyDescent="0.25">
      <c r="A181" s="33">
        <v>15</v>
      </c>
      <c r="B181" s="67"/>
      <c r="C181" s="602"/>
      <c r="D181" s="603"/>
      <c r="E181" s="603"/>
      <c r="F181" s="603"/>
      <c r="G181" s="603"/>
      <c r="H181" s="603"/>
      <c r="I181" s="603"/>
      <c r="J181" s="604"/>
      <c r="K181" s="292">
        <v>0</v>
      </c>
      <c r="L181" s="163" t="str">
        <f t="shared" si="12"/>
        <v/>
      </c>
      <c r="M181" s="10"/>
      <c r="N181" s="4"/>
    </row>
    <row r="182" spans="1:14" ht="13.2" customHeight="1" x14ac:dyDescent="0.25">
      <c r="A182" s="33">
        <v>16</v>
      </c>
      <c r="B182" s="67"/>
      <c r="C182" s="602"/>
      <c r="D182" s="603"/>
      <c r="E182" s="603"/>
      <c r="F182" s="603"/>
      <c r="G182" s="603"/>
      <c r="H182" s="603"/>
      <c r="I182" s="603"/>
      <c r="J182" s="604"/>
      <c r="K182" s="292">
        <v>0</v>
      </c>
      <c r="L182" s="163" t="str">
        <f t="shared" si="12"/>
        <v/>
      </c>
      <c r="M182" s="10"/>
      <c r="N182" s="4"/>
    </row>
    <row r="183" spans="1:14" ht="13.2" customHeight="1" x14ac:dyDescent="0.25">
      <c r="A183" s="33">
        <v>17</v>
      </c>
      <c r="B183" s="67"/>
      <c r="C183" s="602"/>
      <c r="D183" s="603"/>
      <c r="E183" s="603"/>
      <c r="F183" s="603"/>
      <c r="G183" s="603"/>
      <c r="H183" s="603"/>
      <c r="I183" s="603"/>
      <c r="J183" s="604"/>
      <c r="K183" s="292">
        <v>0</v>
      </c>
      <c r="L183" s="163" t="str">
        <f t="shared" si="12"/>
        <v/>
      </c>
      <c r="M183" s="10"/>
      <c r="N183" s="4"/>
    </row>
    <row r="184" spans="1:14" ht="13.2" customHeight="1" x14ac:dyDescent="0.25">
      <c r="A184" s="33">
        <v>18</v>
      </c>
      <c r="B184" s="67"/>
      <c r="C184" s="602"/>
      <c r="D184" s="603"/>
      <c r="E184" s="603"/>
      <c r="F184" s="603"/>
      <c r="G184" s="603"/>
      <c r="H184" s="603"/>
      <c r="I184" s="603"/>
      <c r="J184" s="604"/>
      <c r="K184" s="292">
        <v>0</v>
      </c>
      <c r="L184" s="163" t="str">
        <f t="shared" si="12"/>
        <v/>
      </c>
      <c r="M184" s="10"/>
      <c r="N184" s="4"/>
    </row>
    <row r="185" spans="1:14" ht="13.2" customHeight="1" x14ac:dyDescent="0.25">
      <c r="A185" s="33">
        <v>19</v>
      </c>
      <c r="B185" s="67"/>
      <c r="C185" s="602"/>
      <c r="D185" s="603"/>
      <c r="E185" s="603"/>
      <c r="F185" s="603"/>
      <c r="G185" s="603"/>
      <c r="H185" s="603"/>
      <c r="I185" s="603"/>
      <c r="J185" s="604"/>
      <c r="K185" s="292">
        <v>0</v>
      </c>
      <c r="L185" s="163" t="str">
        <f t="shared" si="12"/>
        <v/>
      </c>
      <c r="M185" s="10"/>
      <c r="N185" s="4"/>
    </row>
    <row r="186" spans="1:14" ht="13.2" customHeight="1" x14ac:dyDescent="0.25">
      <c r="A186" s="33">
        <v>20</v>
      </c>
      <c r="B186" s="67"/>
      <c r="C186" s="602"/>
      <c r="D186" s="603"/>
      <c r="E186" s="603"/>
      <c r="F186" s="603"/>
      <c r="G186" s="603"/>
      <c r="H186" s="603"/>
      <c r="I186" s="603"/>
      <c r="J186" s="604"/>
      <c r="K186" s="292">
        <v>0</v>
      </c>
      <c r="L186" s="163" t="str">
        <f t="shared" si="12"/>
        <v/>
      </c>
      <c r="M186" s="10"/>
      <c r="N186" s="4"/>
    </row>
    <row r="187" spans="1:14" ht="13.2" customHeight="1" x14ac:dyDescent="0.25">
      <c r="A187" s="33">
        <v>21</v>
      </c>
      <c r="B187" s="67"/>
      <c r="C187" s="602"/>
      <c r="D187" s="603"/>
      <c r="E187" s="603"/>
      <c r="F187" s="603"/>
      <c r="G187" s="603"/>
      <c r="H187" s="603"/>
      <c r="I187" s="603"/>
      <c r="J187" s="604"/>
      <c r="K187" s="292">
        <v>0</v>
      </c>
      <c r="L187" s="163" t="str">
        <f t="shared" si="12"/>
        <v/>
      </c>
      <c r="M187" s="10"/>
      <c r="N187" s="4"/>
    </row>
    <row r="188" spans="1:14" ht="13.2" customHeight="1" x14ac:dyDescent="0.25">
      <c r="A188" s="33">
        <v>22</v>
      </c>
      <c r="B188" s="67"/>
      <c r="C188" s="602"/>
      <c r="D188" s="603"/>
      <c r="E188" s="603"/>
      <c r="F188" s="603"/>
      <c r="G188" s="603"/>
      <c r="H188" s="603"/>
      <c r="I188" s="603"/>
      <c r="J188" s="604"/>
      <c r="K188" s="292">
        <v>0</v>
      </c>
      <c r="L188" s="163" t="str">
        <f t="shared" si="12"/>
        <v/>
      </c>
      <c r="M188" s="10"/>
      <c r="N188" s="4"/>
    </row>
    <row r="189" spans="1:14" ht="13.2" customHeight="1" x14ac:dyDescent="0.25">
      <c r="A189" s="33">
        <v>23</v>
      </c>
      <c r="B189" s="67"/>
      <c r="C189" s="602"/>
      <c r="D189" s="603"/>
      <c r="E189" s="603"/>
      <c r="F189" s="603"/>
      <c r="G189" s="603"/>
      <c r="H189" s="603"/>
      <c r="I189" s="603"/>
      <c r="J189" s="604"/>
      <c r="K189" s="292">
        <v>0</v>
      </c>
      <c r="L189" s="163" t="str">
        <f t="shared" si="12"/>
        <v/>
      </c>
      <c r="M189" s="10"/>
      <c r="N189" s="4"/>
    </row>
    <row r="190" spans="1:14" ht="13.2" customHeight="1" x14ac:dyDescent="0.25">
      <c r="A190" s="33">
        <v>24</v>
      </c>
      <c r="B190" s="67"/>
      <c r="C190" s="602"/>
      <c r="D190" s="603"/>
      <c r="E190" s="603"/>
      <c r="F190" s="603"/>
      <c r="G190" s="603"/>
      <c r="H190" s="603"/>
      <c r="I190" s="603"/>
      <c r="J190" s="604"/>
      <c r="K190" s="292">
        <v>0</v>
      </c>
      <c r="L190" s="163" t="str">
        <f t="shared" si="12"/>
        <v/>
      </c>
      <c r="M190" s="10"/>
      <c r="N190" s="4"/>
    </row>
    <row r="191" spans="1:14" ht="13.2" customHeight="1" x14ac:dyDescent="0.25">
      <c r="A191" s="33">
        <v>25</v>
      </c>
      <c r="B191" s="67"/>
      <c r="C191" s="602"/>
      <c r="D191" s="603"/>
      <c r="E191" s="603"/>
      <c r="F191" s="603"/>
      <c r="G191" s="603"/>
      <c r="H191" s="603"/>
      <c r="I191" s="603"/>
      <c r="J191" s="604"/>
      <c r="K191" s="292">
        <v>0</v>
      </c>
      <c r="L191" s="163" t="str">
        <f t="shared" si="12"/>
        <v/>
      </c>
      <c r="M191" s="10"/>
      <c r="N191" s="4"/>
    </row>
    <row r="192" spans="1:14" ht="13.2" customHeight="1" x14ac:dyDescent="0.25">
      <c r="A192" s="33">
        <v>26</v>
      </c>
      <c r="B192" s="67"/>
      <c r="C192" s="602"/>
      <c r="D192" s="603"/>
      <c r="E192" s="603"/>
      <c r="F192" s="603"/>
      <c r="G192" s="603"/>
      <c r="H192" s="603"/>
      <c r="I192" s="603"/>
      <c r="J192" s="604"/>
      <c r="K192" s="292">
        <v>0</v>
      </c>
      <c r="L192" s="163" t="str">
        <f t="shared" si="12"/>
        <v/>
      </c>
      <c r="M192" s="10" t="s">
        <v>41</v>
      </c>
      <c r="N192" s="4"/>
    </row>
    <row r="193" spans="1:14" ht="13.2" customHeight="1" x14ac:dyDescent="0.25">
      <c r="A193" s="33">
        <v>27</v>
      </c>
      <c r="B193" s="67"/>
      <c r="C193" s="602"/>
      <c r="D193" s="603"/>
      <c r="E193" s="603"/>
      <c r="F193" s="603"/>
      <c r="G193" s="603"/>
      <c r="H193" s="603"/>
      <c r="I193" s="603"/>
      <c r="J193" s="604"/>
      <c r="K193" s="292">
        <v>0</v>
      </c>
      <c r="L193" s="163" t="str">
        <f t="shared" si="12"/>
        <v/>
      </c>
      <c r="M193" s="10"/>
      <c r="N193" s="4"/>
    </row>
    <row r="194" spans="1:14" ht="13.2" customHeight="1" x14ac:dyDescent="0.25">
      <c r="A194" s="33">
        <v>28</v>
      </c>
      <c r="B194" s="67"/>
      <c r="C194" s="602"/>
      <c r="D194" s="603"/>
      <c r="E194" s="603"/>
      <c r="F194" s="603"/>
      <c r="G194" s="603"/>
      <c r="H194" s="603"/>
      <c r="I194" s="603"/>
      <c r="J194" s="604"/>
      <c r="K194" s="292">
        <v>0</v>
      </c>
      <c r="L194" s="163" t="str">
        <f t="shared" si="12"/>
        <v/>
      </c>
      <c r="M194" s="10"/>
      <c r="N194" s="4"/>
    </row>
    <row r="195" spans="1:14" ht="13.2" customHeight="1" x14ac:dyDescent="0.25">
      <c r="A195" s="33">
        <v>29</v>
      </c>
      <c r="B195" s="67"/>
      <c r="C195" s="602"/>
      <c r="D195" s="603"/>
      <c r="E195" s="603"/>
      <c r="F195" s="603"/>
      <c r="G195" s="603"/>
      <c r="H195" s="603"/>
      <c r="I195" s="603"/>
      <c r="J195" s="604"/>
      <c r="K195" s="292">
        <v>0</v>
      </c>
      <c r="L195" s="163" t="str">
        <f t="shared" si="12"/>
        <v/>
      </c>
      <c r="M195" s="10"/>
      <c r="N195" s="4"/>
    </row>
    <row r="196" spans="1:14" ht="13.2" customHeight="1" thickBot="1" x14ac:dyDescent="0.3">
      <c r="A196" s="33">
        <v>30</v>
      </c>
      <c r="B196" s="198"/>
      <c r="C196" s="605"/>
      <c r="D196" s="606"/>
      <c r="E196" s="606"/>
      <c r="F196" s="606"/>
      <c r="G196" s="606"/>
      <c r="H196" s="606"/>
      <c r="I196" s="606"/>
      <c r="J196" s="607"/>
      <c r="K196" s="292">
        <v>0</v>
      </c>
      <c r="L196" s="163" t="str">
        <f t="shared" si="12"/>
        <v/>
      </c>
      <c r="M196" s="10"/>
      <c r="N196" s="4"/>
    </row>
    <row r="197" spans="1:14" ht="13.2" customHeight="1" thickBot="1" x14ac:dyDescent="0.3">
      <c r="A197" s="12"/>
      <c r="B197" s="12"/>
      <c r="C197" s="12"/>
      <c r="D197" s="12"/>
      <c r="E197" s="12"/>
      <c r="F197" s="12"/>
      <c r="G197" s="12"/>
      <c r="H197" s="13"/>
      <c r="I197" s="13"/>
      <c r="J197" s="13"/>
      <c r="K197" s="39">
        <f>SUM(K167:K196)</f>
        <v>0</v>
      </c>
      <c r="L197" s="163"/>
      <c r="M197" s="10"/>
      <c r="N197" s="4"/>
    </row>
    <row r="198" spans="1:14" ht="13.2" customHeight="1" x14ac:dyDescent="0.3">
      <c r="A198" s="14"/>
      <c r="B198" s="14"/>
      <c r="C198" s="14"/>
      <c r="D198" s="15"/>
      <c r="E198" s="16"/>
      <c r="F198" s="16"/>
      <c r="G198" s="10"/>
      <c r="H198" s="11"/>
      <c r="I198" s="11"/>
      <c r="J198" s="10"/>
      <c r="K198" s="10"/>
      <c r="L198" s="10"/>
      <c r="M198" s="10"/>
      <c r="N198" s="4"/>
    </row>
    <row r="199" spans="1:14" ht="25.2" thickBot="1" x14ac:dyDescent="0.3">
      <c r="A199" s="3" t="s">
        <v>45</v>
      </c>
      <c r="B199" s="3"/>
      <c r="C199" s="10"/>
      <c r="D199" s="10"/>
      <c r="E199" s="10"/>
      <c r="F199" s="10"/>
      <c r="G199" s="10"/>
      <c r="H199" s="11"/>
      <c r="I199" s="11"/>
      <c r="J199" s="10"/>
      <c r="K199" s="10"/>
      <c r="L199" s="10"/>
      <c r="M199" s="10"/>
      <c r="N199" s="4"/>
    </row>
    <row r="200" spans="1:14" ht="13.2" customHeight="1" thickBot="1" x14ac:dyDescent="0.3">
      <c r="A200" s="149" t="s">
        <v>0</v>
      </c>
      <c r="B200" s="187" t="s">
        <v>13</v>
      </c>
      <c r="C200" s="575" t="s">
        <v>18</v>
      </c>
      <c r="D200" s="561"/>
      <c r="E200" s="561"/>
      <c r="F200" s="562"/>
      <c r="G200" s="35" t="s">
        <v>40</v>
      </c>
      <c r="H200" s="440"/>
      <c r="I200" s="11"/>
      <c r="J200" s="10"/>
      <c r="K200" s="10"/>
      <c r="L200" s="10"/>
      <c r="M200" s="10"/>
      <c r="N200" s="4"/>
    </row>
    <row r="201" spans="1:14" ht="13.2" customHeight="1" x14ac:dyDescent="0.25">
      <c r="A201" s="49">
        <v>1</v>
      </c>
      <c r="B201" s="196"/>
      <c r="C201" s="488"/>
      <c r="D201" s="489"/>
      <c r="E201" s="489"/>
      <c r="F201" s="490"/>
      <c r="G201" s="290">
        <v>0</v>
      </c>
      <c r="H201" s="163" t="str">
        <f>IF(AND(B201="",G201&lt;&gt;0),"Organisatie invullen","")</f>
        <v/>
      </c>
      <c r="I201" s="11"/>
      <c r="J201" s="11"/>
      <c r="K201" s="10"/>
      <c r="L201" s="10"/>
      <c r="M201" s="10"/>
      <c r="N201" s="4"/>
    </row>
    <row r="202" spans="1:14" ht="13.8" x14ac:dyDescent="0.25">
      <c r="A202" s="50">
        <v>2</v>
      </c>
      <c r="B202" s="197"/>
      <c r="C202" s="485"/>
      <c r="D202" s="486"/>
      <c r="E202" s="486"/>
      <c r="F202" s="487"/>
      <c r="G202" s="287">
        <v>0</v>
      </c>
      <c r="H202" s="163" t="str">
        <f t="shared" ref="H202:H230" si="13">IF(AND(B202="",G202&lt;&gt;0),"Organisatie invullen","")</f>
        <v/>
      </c>
      <c r="I202" s="11"/>
      <c r="J202" s="11"/>
      <c r="K202" s="10"/>
      <c r="L202" s="10"/>
      <c r="M202" s="10"/>
      <c r="N202" s="4"/>
    </row>
    <row r="203" spans="1:14" ht="13.2" customHeight="1" x14ac:dyDescent="0.25">
      <c r="A203" s="50">
        <v>3</v>
      </c>
      <c r="B203" s="197"/>
      <c r="C203" s="485"/>
      <c r="D203" s="486"/>
      <c r="E203" s="486"/>
      <c r="F203" s="487"/>
      <c r="G203" s="287">
        <v>0</v>
      </c>
      <c r="H203" s="163" t="str">
        <f t="shared" si="13"/>
        <v/>
      </c>
      <c r="I203" s="11"/>
      <c r="J203" s="11"/>
      <c r="K203" s="10"/>
      <c r="L203" s="10"/>
      <c r="M203" s="10"/>
      <c r="N203" s="4"/>
    </row>
    <row r="204" spans="1:14" ht="13.2" customHeight="1" x14ac:dyDescent="0.25">
      <c r="A204" s="50">
        <v>4</v>
      </c>
      <c r="B204" s="197"/>
      <c r="C204" s="485"/>
      <c r="D204" s="486"/>
      <c r="E204" s="486"/>
      <c r="F204" s="487"/>
      <c r="G204" s="287">
        <v>0</v>
      </c>
      <c r="H204" s="163" t="str">
        <f t="shared" si="13"/>
        <v/>
      </c>
      <c r="I204" s="11"/>
      <c r="J204" s="11"/>
      <c r="K204" s="10"/>
      <c r="L204" s="10"/>
      <c r="M204" s="10"/>
      <c r="N204" s="4"/>
    </row>
    <row r="205" spans="1:14" ht="13.2" customHeight="1" x14ac:dyDescent="0.25">
      <c r="A205" s="50">
        <v>5</v>
      </c>
      <c r="B205" s="197"/>
      <c r="C205" s="485"/>
      <c r="D205" s="486"/>
      <c r="E205" s="486"/>
      <c r="F205" s="487"/>
      <c r="G205" s="287">
        <v>0</v>
      </c>
      <c r="H205" s="163" t="str">
        <f t="shared" si="13"/>
        <v/>
      </c>
      <c r="I205" s="11"/>
      <c r="J205" s="11"/>
      <c r="K205" s="10"/>
      <c r="L205" s="10"/>
      <c r="M205" s="10"/>
      <c r="N205" s="4"/>
    </row>
    <row r="206" spans="1:14" ht="13.2" customHeight="1" x14ac:dyDescent="0.25">
      <c r="A206" s="50">
        <v>6</v>
      </c>
      <c r="B206" s="197"/>
      <c r="C206" s="485"/>
      <c r="D206" s="486"/>
      <c r="E206" s="486"/>
      <c r="F206" s="487"/>
      <c r="G206" s="287">
        <v>0</v>
      </c>
      <c r="H206" s="163" t="str">
        <f t="shared" si="13"/>
        <v/>
      </c>
      <c r="I206" s="11"/>
      <c r="J206" s="11"/>
      <c r="K206" s="10"/>
      <c r="L206" s="10"/>
      <c r="M206" s="10"/>
      <c r="N206" s="4"/>
    </row>
    <row r="207" spans="1:14" ht="13.2" customHeight="1" x14ac:dyDescent="0.25">
      <c r="A207" s="50">
        <v>7</v>
      </c>
      <c r="B207" s="197"/>
      <c r="C207" s="485"/>
      <c r="D207" s="486"/>
      <c r="E207" s="486"/>
      <c r="F207" s="487"/>
      <c r="G207" s="287">
        <v>0</v>
      </c>
      <c r="H207" s="163" t="str">
        <f t="shared" si="13"/>
        <v/>
      </c>
      <c r="I207" s="11"/>
      <c r="J207" s="11"/>
      <c r="K207" s="10"/>
      <c r="L207" s="10"/>
      <c r="M207" s="10"/>
      <c r="N207" s="4"/>
    </row>
    <row r="208" spans="1:14" ht="13.2" customHeight="1" x14ac:dyDescent="0.25">
      <c r="A208" s="50">
        <v>8</v>
      </c>
      <c r="B208" s="197"/>
      <c r="C208" s="485"/>
      <c r="D208" s="486"/>
      <c r="E208" s="486"/>
      <c r="F208" s="487"/>
      <c r="G208" s="287">
        <v>0</v>
      </c>
      <c r="H208" s="163" t="str">
        <f t="shared" si="13"/>
        <v/>
      </c>
      <c r="I208" s="11"/>
      <c r="J208" s="11"/>
      <c r="K208" s="10"/>
      <c r="L208" s="10"/>
      <c r="M208" s="10"/>
      <c r="N208" s="4"/>
    </row>
    <row r="209" spans="1:14" ht="13.2" customHeight="1" x14ac:dyDescent="0.25">
      <c r="A209" s="50">
        <v>9</v>
      </c>
      <c r="B209" s="197"/>
      <c r="C209" s="485"/>
      <c r="D209" s="486"/>
      <c r="E209" s="486"/>
      <c r="F209" s="487"/>
      <c r="G209" s="287">
        <v>0</v>
      </c>
      <c r="H209" s="163" t="str">
        <f t="shared" si="13"/>
        <v/>
      </c>
      <c r="I209" s="11"/>
      <c r="J209" s="11"/>
      <c r="K209" s="10"/>
      <c r="L209" s="10"/>
      <c r="M209" s="10"/>
      <c r="N209" s="4"/>
    </row>
    <row r="210" spans="1:14" ht="13.2" customHeight="1" x14ac:dyDescent="0.25">
      <c r="A210" s="50">
        <v>10</v>
      </c>
      <c r="B210" s="197"/>
      <c r="C210" s="485"/>
      <c r="D210" s="486"/>
      <c r="E210" s="486"/>
      <c r="F210" s="487"/>
      <c r="G210" s="287">
        <v>0</v>
      </c>
      <c r="H210" s="163" t="str">
        <f t="shared" si="13"/>
        <v/>
      </c>
      <c r="I210" s="11"/>
      <c r="J210" s="11"/>
      <c r="K210" s="10"/>
      <c r="L210" s="10"/>
      <c r="M210" s="10"/>
      <c r="N210" s="4"/>
    </row>
    <row r="211" spans="1:14" ht="13.2" customHeight="1" x14ac:dyDescent="0.25">
      <c r="A211" s="50">
        <v>11</v>
      </c>
      <c r="B211" s="197"/>
      <c r="C211" s="485"/>
      <c r="D211" s="486"/>
      <c r="E211" s="486"/>
      <c r="F211" s="487"/>
      <c r="G211" s="287">
        <v>0</v>
      </c>
      <c r="H211" s="163" t="str">
        <f t="shared" si="13"/>
        <v/>
      </c>
      <c r="I211" s="11"/>
      <c r="J211" s="11"/>
      <c r="K211" s="10"/>
      <c r="L211" s="10"/>
      <c r="M211" s="10"/>
      <c r="N211" s="4"/>
    </row>
    <row r="212" spans="1:14" ht="13.2" customHeight="1" x14ac:dyDescent="0.25">
      <c r="A212" s="50">
        <v>12</v>
      </c>
      <c r="B212" s="197"/>
      <c r="C212" s="485"/>
      <c r="D212" s="486"/>
      <c r="E212" s="486"/>
      <c r="F212" s="487"/>
      <c r="G212" s="287">
        <v>0</v>
      </c>
      <c r="H212" s="163" t="str">
        <f t="shared" si="13"/>
        <v/>
      </c>
      <c r="I212" s="11"/>
      <c r="J212" s="11"/>
      <c r="K212" s="10"/>
      <c r="L212" s="10"/>
      <c r="M212" s="10"/>
      <c r="N212" s="4"/>
    </row>
    <row r="213" spans="1:14" ht="13.2" customHeight="1" x14ac:dyDescent="0.25">
      <c r="A213" s="50">
        <v>13</v>
      </c>
      <c r="B213" s="197"/>
      <c r="C213" s="485"/>
      <c r="D213" s="486"/>
      <c r="E213" s="486"/>
      <c r="F213" s="487"/>
      <c r="G213" s="287">
        <v>0</v>
      </c>
      <c r="H213" s="163" t="str">
        <f t="shared" si="13"/>
        <v/>
      </c>
      <c r="I213" s="11"/>
      <c r="J213" s="11"/>
      <c r="K213" s="10"/>
      <c r="L213" s="10"/>
      <c r="M213" s="10"/>
      <c r="N213" s="4"/>
    </row>
    <row r="214" spans="1:14" ht="13.2" customHeight="1" x14ac:dyDescent="0.25">
      <c r="A214" s="50">
        <v>14</v>
      </c>
      <c r="B214" s="197"/>
      <c r="C214" s="485"/>
      <c r="D214" s="486"/>
      <c r="E214" s="486"/>
      <c r="F214" s="487"/>
      <c r="G214" s="287">
        <v>0</v>
      </c>
      <c r="H214" s="163" t="str">
        <f t="shared" si="13"/>
        <v/>
      </c>
      <c r="I214" s="11"/>
      <c r="J214" s="11"/>
      <c r="K214" s="10"/>
      <c r="L214" s="10"/>
      <c r="M214" s="10"/>
      <c r="N214" s="4"/>
    </row>
    <row r="215" spans="1:14" ht="13.2" customHeight="1" x14ac:dyDescent="0.25">
      <c r="A215" s="50">
        <v>15</v>
      </c>
      <c r="B215" s="197"/>
      <c r="C215" s="485"/>
      <c r="D215" s="486"/>
      <c r="E215" s="486"/>
      <c r="F215" s="487"/>
      <c r="G215" s="287">
        <v>0</v>
      </c>
      <c r="H215" s="163" t="str">
        <f t="shared" si="13"/>
        <v/>
      </c>
      <c r="I215" s="11"/>
      <c r="J215" s="11"/>
      <c r="K215" s="10"/>
      <c r="L215" s="10"/>
      <c r="M215" s="10"/>
      <c r="N215" s="4"/>
    </row>
    <row r="216" spans="1:14" ht="13.2" customHeight="1" x14ac:dyDescent="0.25">
      <c r="A216" s="50">
        <v>16</v>
      </c>
      <c r="B216" s="197"/>
      <c r="C216" s="485"/>
      <c r="D216" s="486"/>
      <c r="E216" s="486"/>
      <c r="F216" s="487"/>
      <c r="G216" s="287">
        <v>0</v>
      </c>
      <c r="H216" s="163" t="str">
        <f t="shared" si="13"/>
        <v/>
      </c>
      <c r="I216" s="11"/>
      <c r="J216" s="11"/>
      <c r="K216" s="10"/>
      <c r="L216" s="10"/>
      <c r="M216" s="10"/>
      <c r="N216" s="4"/>
    </row>
    <row r="217" spans="1:14" ht="13.2" customHeight="1" x14ac:dyDescent="0.25">
      <c r="A217" s="50">
        <v>17</v>
      </c>
      <c r="B217" s="197"/>
      <c r="C217" s="485"/>
      <c r="D217" s="486"/>
      <c r="E217" s="486"/>
      <c r="F217" s="487"/>
      <c r="G217" s="287">
        <v>0</v>
      </c>
      <c r="H217" s="163" t="str">
        <f t="shared" si="13"/>
        <v/>
      </c>
      <c r="I217" s="11"/>
      <c r="J217" s="11"/>
      <c r="K217" s="10"/>
      <c r="L217" s="10"/>
      <c r="M217" s="10"/>
      <c r="N217" s="4"/>
    </row>
    <row r="218" spans="1:14" ht="13.2" customHeight="1" x14ac:dyDescent="0.25">
      <c r="A218" s="50">
        <v>18</v>
      </c>
      <c r="B218" s="197"/>
      <c r="C218" s="485"/>
      <c r="D218" s="486"/>
      <c r="E218" s="486"/>
      <c r="F218" s="487"/>
      <c r="G218" s="287">
        <v>0</v>
      </c>
      <c r="H218" s="163" t="str">
        <f t="shared" si="13"/>
        <v/>
      </c>
      <c r="I218" s="11"/>
      <c r="J218" s="11"/>
      <c r="K218" s="10"/>
      <c r="L218" s="10"/>
      <c r="M218" s="10"/>
      <c r="N218" s="4"/>
    </row>
    <row r="219" spans="1:14" ht="13.2" customHeight="1" x14ac:dyDescent="0.25">
      <c r="A219" s="50">
        <v>19</v>
      </c>
      <c r="B219" s="197"/>
      <c r="C219" s="485"/>
      <c r="D219" s="486"/>
      <c r="E219" s="486"/>
      <c r="F219" s="487"/>
      <c r="G219" s="287">
        <v>0</v>
      </c>
      <c r="H219" s="163" t="str">
        <f t="shared" si="13"/>
        <v/>
      </c>
      <c r="I219" s="11"/>
      <c r="J219" s="11"/>
      <c r="K219" s="10"/>
      <c r="L219" s="10"/>
      <c r="M219" s="10"/>
      <c r="N219" s="4"/>
    </row>
    <row r="220" spans="1:14" ht="13.2" customHeight="1" x14ac:dyDescent="0.25">
      <c r="A220" s="50">
        <v>20</v>
      </c>
      <c r="B220" s="197"/>
      <c r="C220" s="485"/>
      <c r="D220" s="486"/>
      <c r="E220" s="486"/>
      <c r="F220" s="487"/>
      <c r="G220" s="287">
        <v>0</v>
      </c>
      <c r="H220" s="163" t="str">
        <f t="shared" si="13"/>
        <v/>
      </c>
      <c r="I220" s="11"/>
      <c r="J220" s="11"/>
      <c r="K220" s="10"/>
      <c r="L220" s="10"/>
      <c r="M220" s="10"/>
      <c r="N220" s="4"/>
    </row>
    <row r="221" spans="1:14" ht="13.2" customHeight="1" x14ac:dyDescent="0.25">
      <c r="A221" s="50">
        <v>21</v>
      </c>
      <c r="B221" s="197"/>
      <c r="C221" s="485"/>
      <c r="D221" s="486"/>
      <c r="E221" s="486"/>
      <c r="F221" s="487"/>
      <c r="G221" s="287">
        <v>0</v>
      </c>
      <c r="H221" s="163" t="str">
        <f t="shared" si="13"/>
        <v/>
      </c>
      <c r="I221" s="11"/>
      <c r="J221" s="11"/>
      <c r="K221" s="10"/>
      <c r="L221" s="10"/>
      <c r="M221" s="10"/>
      <c r="N221" s="4"/>
    </row>
    <row r="222" spans="1:14" ht="13.2" customHeight="1" x14ac:dyDescent="0.25">
      <c r="A222" s="50">
        <v>22</v>
      </c>
      <c r="B222" s="197"/>
      <c r="C222" s="485"/>
      <c r="D222" s="486"/>
      <c r="E222" s="486"/>
      <c r="F222" s="487"/>
      <c r="G222" s="287">
        <v>0</v>
      </c>
      <c r="H222" s="163" t="str">
        <f t="shared" si="13"/>
        <v/>
      </c>
      <c r="I222" s="11"/>
      <c r="J222" s="11"/>
      <c r="K222" s="10"/>
      <c r="L222" s="10"/>
      <c r="M222" s="10"/>
      <c r="N222" s="4"/>
    </row>
    <row r="223" spans="1:14" ht="13.2" customHeight="1" x14ac:dyDescent="0.25">
      <c r="A223" s="50">
        <v>23</v>
      </c>
      <c r="B223" s="197"/>
      <c r="C223" s="485"/>
      <c r="D223" s="486"/>
      <c r="E223" s="486"/>
      <c r="F223" s="487"/>
      <c r="G223" s="287">
        <v>0</v>
      </c>
      <c r="H223" s="163" t="str">
        <f t="shared" si="13"/>
        <v/>
      </c>
      <c r="I223" s="11"/>
      <c r="J223" s="11"/>
      <c r="K223" s="10"/>
      <c r="L223" s="10"/>
      <c r="M223" s="10"/>
      <c r="N223" s="4"/>
    </row>
    <row r="224" spans="1:14" ht="13.2" customHeight="1" x14ac:dyDescent="0.25">
      <c r="A224" s="50">
        <v>24</v>
      </c>
      <c r="B224" s="197"/>
      <c r="C224" s="485"/>
      <c r="D224" s="486"/>
      <c r="E224" s="486"/>
      <c r="F224" s="487"/>
      <c r="G224" s="287">
        <v>0</v>
      </c>
      <c r="H224" s="163" t="str">
        <f t="shared" si="13"/>
        <v/>
      </c>
      <c r="I224" s="11"/>
      <c r="J224" s="11"/>
      <c r="K224" s="10"/>
      <c r="L224" s="10"/>
      <c r="M224" s="10"/>
      <c r="N224" s="4"/>
    </row>
    <row r="225" spans="1:14" ht="13.2" customHeight="1" x14ac:dyDescent="0.25">
      <c r="A225" s="50">
        <v>25</v>
      </c>
      <c r="B225" s="197"/>
      <c r="C225" s="485"/>
      <c r="D225" s="486"/>
      <c r="E225" s="486"/>
      <c r="F225" s="487"/>
      <c r="G225" s="287">
        <v>0</v>
      </c>
      <c r="H225" s="163" t="str">
        <f t="shared" si="13"/>
        <v/>
      </c>
      <c r="I225" s="11"/>
      <c r="J225" s="11"/>
      <c r="K225" s="10"/>
      <c r="L225" s="10"/>
      <c r="M225" s="10"/>
      <c r="N225" s="4"/>
    </row>
    <row r="226" spans="1:14" ht="13.2" customHeight="1" x14ac:dyDescent="0.25">
      <c r="A226" s="50">
        <v>26</v>
      </c>
      <c r="B226" s="197"/>
      <c r="C226" s="485"/>
      <c r="D226" s="486"/>
      <c r="E226" s="486"/>
      <c r="F226" s="487"/>
      <c r="G226" s="287">
        <v>0</v>
      </c>
      <c r="H226" s="163" t="str">
        <f t="shared" si="13"/>
        <v/>
      </c>
      <c r="I226" s="11"/>
      <c r="J226" s="11"/>
      <c r="K226" s="10"/>
      <c r="L226" s="10"/>
      <c r="M226" s="10"/>
      <c r="N226" s="4"/>
    </row>
    <row r="227" spans="1:14" ht="13.2" customHeight="1" x14ac:dyDescent="0.25">
      <c r="A227" s="50">
        <v>27</v>
      </c>
      <c r="B227" s="197"/>
      <c r="C227" s="485"/>
      <c r="D227" s="486"/>
      <c r="E227" s="486"/>
      <c r="F227" s="487"/>
      <c r="G227" s="287">
        <v>0</v>
      </c>
      <c r="H227" s="163" t="str">
        <f t="shared" si="13"/>
        <v/>
      </c>
      <c r="I227" s="11"/>
      <c r="J227" s="11"/>
      <c r="K227" s="10"/>
      <c r="L227" s="10"/>
      <c r="M227" s="10"/>
      <c r="N227" s="4"/>
    </row>
    <row r="228" spans="1:14" ht="13.2" customHeight="1" x14ac:dyDescent="0.25">
      <c r="A228" s="50">
        <v>28</v>
      </c>
      <c r="B228" s="197"/>
      <c r="C228" s="485"/>
      <c r="D228" s="486"/>
      <c r="E228" s="486"/>
      <c r="F228" s="487"/>
      <c r="G228" s="287">
        <v>0</v>
      </c>
      <c r="H228" s="163" t="str">
        <f t="shared" si="13"/>
        <v/>
      </c>
      <c r="I228" s="11"/>
      <c r="J228" s="11"/>
      <c r="K228" s="10"/>
      <c r="L228" s="10"/>
      <c r="M228" s="10"/>
      <c r="N228" s="4"/>
    </row>
    <row r="229" spans="1:14" ht="13.2" customHeight="1" x14ac:dyDescent="0.25">
      <c r="A229" s="50">
        <v>29</v>
      </c>
      <c r="B229" s="197"/>
      <c r="C229" s="485"/>
      <c r="D229" s="486"/>
      <c r="E229" s="486"/>
      <c r="F229" s="487"/>
      <c r="G229" s="287">
        <v>0</v>
      </c>
      <c r="H229" s="163" t="str">
        <f t="shared" si="13"/>
        <v/>
      </c>
      <c r="I229" s="11"/>
      <c r="J229" s="11"/>
      <c r="K229" s="10"/>
      <c r="L229" s="10"/>
      <c r="M229" s="10"/>
      <c r="N229" s="4"/>
    </row>
    <row r="230" spans="1:14" ht="13.2" customHeight="1" thickBot="1" x14ac:dyDescent="0.3">
      <c r="A230" s="50">
        <v>30</v>
      </c>
      <c r="B230" s="198"/>
      <c r="C230" s="491"/>
      <c r="D230" s="492"/>
      <c r="E230" s="492"/>
      <c r="F230" s="493"/>
      <c r="G230" s="288">
        <v>0</v>
      </c>
      <c r="H230" s="163" t="str">
        <f t="shared" si="13"/>
        <v/>
      </c>
      <c r="I230" s="11"/>
      <c r="J230" s="11"/>
      <c r="K230" s="10"/>
      <c r="L230" s="10"/>
      <c r="M230" s="10"/>
      <c r="N230" s="4"/>
    </row>
    <row r="231" spans="1:14" ht="13.2" customHeight="1" thickBot="1" x14ac:dyDescent="0.35">
      <c r="A231" s="11"/>
      <c r="B231" s="11"/>
      <c r="C231" s="10"/>
      <c r="D231" s="14"/>
      <c r="E231" s="15"/>
      <c r="F231" s="151"/>
      <c r="G231" s="152">
        <f>SUM(G201:G230)</f>
        <v>0</v>
      </c>
      <c r="H231" s="163"/>
      <c r="I231" s="11"/>
      <c r="J231" s="11"/>
      <c r="K231" s="10"/>
      <c r="L231" s="10"/>
      <c r="M231" s="10"/>
      <c r="N231" s="4"/>
    </row>
    <row r="232" spans="1:14" ht="13.2" customHeight="1" x14ac:dyDescent="0.25">
      <c r="A232" s="11"/>
      <c r="B232" s="11"/>
      <c r="C232" s="10"/>
      <c r="D232" s="10"/>
      <c r="E232" s="10"/>
      <c r="F232" s="10"/>
      <c r="G232" s="10"/>
      <c r="H232" s="11"/>
      <c r="I232" s="11"/>
      <c r="J232" s="10"/>
      <c r="K232" s="10"/>
      <c r="L232" s="10"/>
      <c r="M232" s="10"/>
      <c r="N232" s="4"/>
    </row>
    <row r="233" spans="1:14" ht="25.2" thickBot="1" x14ac:dyDescent="0.3">
      <c r="A233" s="3" t="s">
        <v>35</v>
      </c>
      <c r="B233" s="3"/>
      <c r="C233" s="10"/>
      <c r="D233" s="10"/>
      <c r="E233" s="10"/>
      <c r="F233" s="10"/>
      <c r="G233" s="10"/>
      <c r="H233" s="11"/>
      <c r="I233" s="11"/>
      <c r="J233" s="10"/>
      <c r="K233" s="10"/>
      <c r="L233" s="10"/>
      <c r="M233" s="10"/>
      <c r="N233" s="4"/>
    </row>
    <row r="234" spans="1:14" ht="13.2" customHeight="1" thickBot="1" x14ac:dyDescent="0.3">
      <c r="A234" s="149" t="s">
        <v>0</v>
      </c>
      <c r="B234" s="187" t="s">
        <v>13</v>
      </c>
      <c r="C234" s="575" t="s">
        <v>18</v>
      </c>
      <c r="D234" s="561"/>
      <c r="E234" s="561"/>
      <c r="F234" s="562"/>
      <c r="G234" s="150" t="s">
        <v>40</v>
      </c>
      <c r="H234" s="163"/>
      <c r="I234" s="11"/>
      <c r="J234" s="11"/>
      <c r="K234" s="10"/>
      <c r="L234" s="10"/>
      <c r="M234" s="10"/>
      <c r="N234" s="4"/>
    </row>
    <row r="235" spans="1:14" ht="13.2" customHeight="1" x14ac:dyDescent="0.25">
      <c r="A235" s="49">
        <v>1</v>
      </c>
      <c r="B235" s="196"/>
      <c r="C235" s="488"/>
      <c r="D235" s="489"/>
      <c r="E235" s="489"/>
      <c r="F235" s="490"/>
      <c r="G235" s="290">
        <v>0</v>
      </c>
      <c r="H235" s="163" t="str">
        <f t="shared" ref="H235:H264" si="14">IF(AND(B235="",G235&lt;&gt;0),"Organisatie invullen","")</f>
        <v/>
      </c>
      <c r="I235" s="11"/>
      <c r="J235" s="11"/>
      <c r="K235" s="10"/>
      <c r="L235" s="10"/>
      <c r="M235" s="10"/>
      <c r="N235" s="4"/>
    </row>
    <row r="236" spans="1:14" ht="13.2" customHeight="1" x14ac:dyDescent="0.25">
      <c r="A236" s="50">
        <v>2</v>
      </c>
      <c r="B236" s="197"/>
      <c r="C236" s="485"/>
      <c r="D236" s="486"/>
      <c r="E236" s="486"/>
      <c r="F236" s="487"/>
      <c r="G236" s="287">
        <v>0</v>
      </c>
      <c r="H236" s="163" t="str">
        <f t="shared" si="14"/>
        <v/>
      </c>
      <c r="I236" s="11"/>
      <c r="J236" s="11"/>
      <c r="K236" s="10"/>
      <c r="L236" s="10"/>
      <c r="M236" s="10"/>
      <c r="N236" s="4"/>
    </row>
    <row r="237" spans="1:14" ht="13.2" customHeight="1" x14ac:dyDescent="0.25">
      <c r="A237" s="50">
        <v>3</v>
      </c>
      <c r="B237" s="197"/>
      <c r="C237" s="485"/>
      <c r="D237" s="486"/>
      <c r="E237" s="486"/>
      <c r="F237" s="487"/>
      <c r="G237" s="287">
        <v>0</v>
      </c>
      <c r="H237" s="163" t="str">
        <f t="shared" si="14"/>
        <v/>
      </c>
      <c r="I237" s="11"/>
      <c r="J237" s="11"/>
      <c r="K237" s="10"/>
      <c r="L237" s="10"/>
      <c r="M237" s="10"/>
      <c r="N237" s="4"/>
    </row>
    <row r="238" spans="1:14" ht="13.2" customHeight="1" x14ac:dyDescent="0.25">
      <c r="A238" s="50">
        <v>4</v>
      </c>
      <c r="B238" s="197"/>
      <c r="C238" s="485"/>
      <c r="D238" s="486"/>
      <c r="E238" s="486"/>
      <c r="F238" s="487"/>
      <c r="G238" s="287">
        <v>0</v>
      </c>
      <c r="H238" s="163" t="str">
        <f t="shared" si="14"/>
        <v/>
      </c>
      <c r="I238" s="11"/>
      <c r="J238" s="11"/>
      <c r="K238" s="10"/>
      <c r="L238" s="10"/>
      <c r="M238" s="10"/>
      <c r="N238" s="4"/>
    </row>
    <row r="239" spans="1:14" ht="13.2" customHeight="1" x14ac:dyDescent="0.25">
      <c r="A239" s="50">
        <v>5</v>
      </c>
      <c r="B239" s="197"/>
      <c r="C239" s="485"/>
      <c r="D239" s="486"/>
      <c r="E239" s="486"/>
      <c r="F239" s="487"/>
      <c r="G239" s="287">
        <v>0</v>
      </c>
      <c r="H239" s="163" t="str">
        <f t="shared" si="14"/>
        <v/>
      </c>
      <c r="I239" s="11"/>
      <c r="J239" s="11"/>
      <c r="K239" s="10"/>
      <c r="L239" s="10"/>
      <c r="M239" s="10"/>
      <c r="N239" s="4"/>
    </row>
    <row r="240" spans="1:14" ht="13.2" customHeight="1" x14ac:dyDescent="0.25">
      <c r="A240" s="50">
        <v>6</v>
      </c>
      <c r="B240" s="197"/>
      <c r="C240" s="485"/>
      <c r="D240" s="486"/>
      <c r="E240" s="486"/>
      <c r="F240" s="487"/>
      <c r="G240" s="287">
        <v>0</v>
      </c>
      <c r="H240" s="163" t="str">
        <f t="shared" si="14"/>
        <v/>
      </c>
      <c r="I240" s="11"/>
      <c r="J240" s="11"/>
      <c r="K240" s="10"/>
      <c r="L240" s="10"/>
      <c r="M240" s="10"/>
      <c r="N240" s="4"/>
    </row>
    <row r="241" spans="1:14" ht="13.2" customHeight="1" x14ac:dyDescent="0.25">
      <c r="A241" s="50">
        <v>7</v>
      </c>
      <c r="B241" s="197"/>
      <c r="C241" s="485"/>
      <c r="D241" s="486"/>
      <c r="E241" s="486"/>
      <c r="F241" s="487"/>
      <c r="G241" s="287">
        <v>0</v>
      </c>
      <c r="H241" s="163" t="str">
        <f t="shared" si="14"/>
        <v/>
      </c>
      <c r="I241" s="11"/>
      <c r="J241" s="11"/>
      <c r="K241" s="10"/>
      <c r="L241" s="10"/>
      <c r="M241" s="10"/>
      <c r="N241" s="4"/>
    </row>
    <row r="242" spans="1:14" ht="13.2" customHeight="1" x14ac:dyDescent="0.25">
      <c r="A242" s="50">
        <v>8</v>
      </c>
      <c r="B242" s="197"/>
      <c r="C242" s="485"/>
      <c r="D242" s="486"/>
      <c r="E242" s="486"/>
      <c r="F242" s="487"/>
      <c r="G242" s="287">
        <v>0</v>
      </c>
      <c r="H242" s="163" t="str">
        <f t="shared" si="14"/>
        <v/>
      </c>
      <c r="I242" s="11"/>
      <c r="J242" s="11"/>
      <c r="K242" s="10"/>
      <c r="L242" s="10"/>
      <c r="M242" s="10"/>
      <c r="N242" s="4"/>
    </row>
    <row r="243" spans="1:14" ht="13.2" customHeight="1" x14ac:dyDescent="0.25">
      <c r="A243" s="50">
        <v>9</v>
      </c>
      <c r="B243" s="197"/>
      <c r="C243" s="485"/>
      <c r="D243" s="486"/>
      <c r="E243" s="486"/>
      <c r="F243" s="487"/>
      <c r="G243" s="287">
        <v>0</v>
      </c>
      <c r="H243" s="163" t="str">
        <f t="shared" si="14"/>
        <v/>
      </c>
      <c r="I243" s="11"/>
      <c r="J243" s="11"/>
      <c r="K243" s="10"/>
      <c r="L243" s="10"/>
      <c r="M243" s="10"/>
      <c r="N243" s="4"/>
    </row>
    <row r="244" spans="1:14" ht="13.2" customHeight="1" x14ac:dyDescent="0.25">
      <c r="A244" s="50">
        <v>10</v>
      </c>
      <c r="B244" s="197"/>
      <c r="C244" s="485"/>
      <c r="D244" s="486"/>
      <c r="E244" s="486"/>
      <c r="F244" s="487"/>
      <c r="G244" s="287">
        <v>0</v>
      </c>
      <c r="H244" s="163" t="str">
        <f t="shared" si="14"/>
        <v/>
      </c>
      <c r="I244" s="11"/>
      <c r="J244" s="11"/>
      <c r="K244" s="10"/>
      <c r="L244" s="10"/>
      <c r="M244" s="10"/>
      <c r="N244" s="4"/>
    </row>
    <row r="245" spans="1:14" ht="13.2" customHeight="1" x14ac:dyDescent="0.25">
      <c r="A245" s="50">
        <v>11</v>
      </c>
      <c r="B245" s="197"/>
      <c r="C245" s="485"/>
      <c r="D245" s="486"/>
      <c r="E245" s="486"/>
      <c r="F245" s="487"/>
      <c r="G245" s="287">
        <v>0</v>
      </c>
      <c r="H245" s="163" t="str">
        <f t="shared" si="14"/>
        <v/>
      </c>
      <c r="I245" s="11"/>
      <c r="J245" s="11"/>
      <c r="K245" s="10"/>
      <c r="L245" s="10"/>
      <c r="M245" s="10"/>
      <c r="N245" s="4"/>
    </row>
    <row r="246" spans="1:14" ht="13.2" customHeight="1" x14ac:dyDescent="0.25">
      <c r="A246" s="50">
        <v>12</v>
      </c>
      <c r="B246" s="197"/>
      <c r="C246" s="485"/>
      <c r="D246" s="486"/>
      <c r="E246" s="486"/>
      <c r="F246" s="487"/>
      <c r="G246" s="287">
        <v>0</v>
      </c>
      <c r="H246" s="163" t="str">
        <f t="shared" si="14"/>
        <v/>
      </c>
      <c r="I246" s="11"/>
      <c r="J246" s="11"/>
      <c r="K246" s="10"/>
      <c r="L246" s="10"/>
      <c r="M246" s="10"/>
      <c r="N246" s="4"/>
    </row>
    <row r="247" spans="1:14" ht="13.2" customHeight="1" x14ac:dyDescent="0.25">
      <c r="A247" s="50">
        <v>13</v>
      </c>
      <c r="B247" s="197"/>
      <c r="C247" s="485"/>
      <c r="D247" s="486"/>
      <c r="E247" s="486"/>
      <c r="F247" s="487"/>
      <c r="G247" s="287">
        <v>0</v>
      </c>
      <c r="H247" s="163" t="str">
        <f t="shared" si="14"/>
        <v/>
      </c>
      <c r="I247" s="11"/>
      <c r="J247" s="11"/>
      <c r="K247" s="10"/>
      <c r="L247" s="10"/>
      <c r="M247" s="10"/>
      <c r="N247" s="4"/>
    </row>
    <row r="248" spans="1:14" ht="13.2" customHeight="1" x14ac:dyDescent="0.25">
      <c r="A248" s="50">
        <v>14</v>
      </c>
      <c r="B248" s="197"/>
      <c r="C248" s="485"/>
      <c r="D248" s="486"/>
      <c r="E248" s="486"/>
      <c r="F248" s="487"/>
      <c r="G248" s="287">
        <v>0</v>
      </c>
      <c r="H248" s="163" t="str">
        <f t="shared" si="14"/>
        <v/>
      </c>
      <c r="I248" s="11"/>
      <c r="J248" s="11"/>
      <c r="K248" s="10"/>
      <c r="L248" s="10"/>
      <c r="M248" s="10"/>
      <c r="N248" s="4"/>
    </row>
    <row r="249" spans="1:14" ht="13.2" customHeight="1" x14ac:dyDescent="0.25">
      <c r="A249" s="50">
        <v>15</v>
      </c>
      <c r="B249" s="197"/>
      <c r="C249" s="485"/>
      <c r="D249" s="486"/>
      <c r="E249" s="486"/>
      <c r="F249" s="487"/>
      <c r="G249" s="287">
        <v>0</v>
      </c>
      <c r="H249" s="163" t="str">
        <f t="shared" si="14"/>
        <v/>
      </c>
      <c r="I249" s="11"/>
      <c r="J249" s="11"/>
      <c r="K249" s="10"/>
      <c r="L249" s="10"/>
      <c r="M249" s="10"/>
      <c r="N249" s="4"/>
    </row>
    <row r="250" spans="1:14" ht="13.2" customHeight="1" x14ac:dyDescent="0.25">
      <c r="A250" s="50">
        <v>16</v>
      </c>
      <c r="B250" s="197"/>
      <c r="C250" s="485"/>
      <c r="D250" s="486"/>
      <c r="E250" s="486"/>
      <c r="F250" s="487"/>
      <c r="G250" s="287">
        <v>0</v>
      </c>
      <c r="H250" s="163" t="str">
        <f t="shared" si="14"/>
        <v/>
      </c>
      <c r="I250" s="11"/>
      <c r="J250" s="11"/>
      <c r="K250" s="10"/>
      <c r="L250" s="10"/>
      <c r="M250" s="10"/>
      <c r="N250" s="4"/>
    </row>
    <row r="251" spans="1:14" ht="13.2" customHeight="1" x14ac:dyDescent="0.25">
      <c r="A251" s="50">
        <v>17</v>
      </c>
      <c r="B251" s="197"/>
      <c r="C251" s="485"/>
      <c r="D251" s="486"/>
      <c r="E251" s="486"/>
      <c r="F251" s="487"/>
      <c r="G251" s="287">
        <v>0</v>
      </c>
      <c r="H251" s="163" t="str">
        <f t="shared" si="14"/>
        <v/>
      </c>
      <c r="I251" s="11"/>
      <c r="J251" s="11"/>
      <c r="K251" s="10"/>
      <c r="L251" s="10"/>
      <c r="M251" s="10"/>
      <c r="N251" s="4"/>
    </row>
    <row r="252" spans="1:14" ht="13.2" customHeight="1" x14ac:dyDescent="0.25">
      <c r="A252" s="50">
        <v>18</v>
      </c>
      <c r="B252" s="197"/>
      <c r="C252" s="485"/>
      <c r="D252" s="486"/>
      <c r="E252" s="486"/>
      <c r="F252" s="487"/>
      <c r="G252" s="287">
        <v>0</v>
      </c>
      <c r="H252" s="163" t="str">
        <f t="shared" si="14"/>
        <v/>
      </c>
      <c r="I252" s="11"/>
      <c r="J252" s="11"/>
      <c r="K252" s="10"/>
      <c r="L252" s="10"/>
      <c r="M252" s="10"/>
      <c r="N252" s="4"/>
    </row>
    <row r="253" spans="1:14" ht="13.2" customHeight="1" x14ac:dyDescent="0.25">
      <c r="A253" s="50">
        <v>19</v>
      </c>
      <c r="B253" s="197"/>
      <c r="C253" s="485"/>
      <c r="D253" s="486"/>
      <c r="E253" s="486"/>
      <c r="F253" s="487"/>
      <c r="G253" s="287">
        <v>0</v>
      </c>
      <c r="H253" s="163" t="str">
        <f t="shared" si="14"/>
        <v/>
      </c>
      <c r="I253" s="11"/>
      <c r="J253" s="11"/>
      <c r="K253" s="10"/>
      <c r="L253" s="10"/>
      <c r="M253" s="10"/>
      <c r="N253" s="4"/>
    </row>
    <row r="254" spans="1:14" ht="14.4" customHeight="1" x14ac:dyDescent="0.25">
      <c r="A254" s="50">
        <v>20</v>
      </c>
      <c r="B254" s="197"/>
      <c r="C254" s="485"/>
      <c r="D254" s="486"/>
      <c r="E254" s="486"/>
      <c r="F254" s="487"/>
      <c r="G254" s="287">
        <v>0</v>
      </c>
      <c r="H254" s="163" t="str">
        <f t="shared" si="14"/>
        <v/>
      </c>
      <c r="I254" s="11"/>
      <c r="J254" s="11"/>
      <c r="K254" s="10"/>
      <c r="L254" s="10"/>
      <c r="M254" s="10"/>
      <c r="N254" s="4"/>
    </row>
    <row r="255" spans="1:14" ht="13.2" customHeight="1" x14ac:dyDescent="0.25">
      <c r="A255" s="50">
        <v>21</v>
      </c>
      <c r="B255" s="197"/>
      <c r="C255" s="485"/>
      <c r="D255" s="486"/>
      <c r="E255" s="486"/>
      <c r="F255" s="487"/>
      <c r="G255" s="287">
        <v>0</v>
      </c>
      <c r="H255" s="163" t="str">
        <f t="shared" si="14"/>
        <v/>
      </c>
      <c r="I255" s="11"/>
      <c r="J255" s="11"/>
      <c r="K255" s="10"/>
      <c r="L255" s="10"/>
      <c r="M255" s="10"/>
      <c r="N255" s="4"/>
    </row>
    <row r="256" spans="1:14" ht="13.2" customHeight="1" x14ac:dyDescent="0.25">
      <c r="A256" s="50">
        <v>22</v>
      </c>
      <c r="B256" s="197"/>
      <c r="C256" s="485"/>
      <c r="D256" s="486"/>
      <c r="E256" s="486"/>
      <c r="F256" s="487"/>
      <c r="G256" s="287">
        <v>0</v>
      </c>
      <c r="H256" s="163" t="str">
        <f t="shared" si="14"/>
        <v/>
      </c>
      <c r="I256" s="11"/>
      <c r="J256" s="11"/>
      <c r="K256" s="10"/>
      <c r="L256" s="10"/>
      <c r="M256" s="10"/>
      <c r="N256" s="4"/>
    </row>
    <row r="257" spans="1:14" ht="13.2" customHeight="1" x14ac:dyDescent="0.25">
      <c r="A257" s="50">
        <v>23</v>
      </c>
      <c r="B257" s="197"/>
      <c r="C257" s="485"/>
      <c r="D257" s="486"/>
      <c r="E257" s="486"/>
      <c r="F257" s="487"/>
      <c r="G257" s="287">
        <v>0</v>
      </c>
      <c r="H257" s="163" t="str">
        <f t="shared" si="14"/>
        <v/>
      </c>
      <c r="I257" s="11"/>
      <c r="J257" s="11"/>
      <c r="K257" s="10"/>
      <c r="L257" s="10"/>
      <c r="M257" s="10"/>
      <c r="N257" s="4"/>
    </row>
    <row r="258" spans="1:14" ht="13.2" customHeight="1" x14ac:dyDescent="0.25">
      <c r="A258" s="50">
        <v>24</v>
      </c>
      <c r="B258" s="197"/>
      <c r="C258" s="485"/>
      <c r="D258" s="486"/>
      <c r="E258" s="486"/>
      <c r="F258" s="487"/>
      <c r="G258" s="287">
        <v>0</v>
      </c>
      <c r="H258" s="163" t="str">
        <f t="shared" si="14"/>
        <v/>
      </c>
      <c r="I258" s="11"/>
      <c r="J258" s="11"/>
      <c r="K258" s="10"/>
      <c r="L258" s="10"/>
      <c r="M258" s="10"/>
      <c r="N258" s="4"/>
    </row>
    <row r="259" spans="1:14" ht="13.2" customHeight="1" x14ac:dyDescent="0.25">
      <c r="A259" s="50">
        <v>25</v>
      </c>
      <c r="B259" s="197"/>
      <c r="C259" s="485"/>
      <c r="D259" s="486"/>
      <c r="E259" s="486"/>
      <c r="F259" s="487"/>
      <c r="G259" s="287">
        <v>0</v>
      </c>
      <c r="H259" s="163" t="str">
        <f t="shared" si="14"/>
        <v/>
      </c>
      <c r="I259" s="11"/>
      <c r="J259" s="11"/>
      <c r="K259" s="10"/>
      <c r="L259" s="10"/>
      <c r="M259" s="10"/>
      <c r="N259" s="4"/>
    </row>
    <row r="260" spans="1:14" ht="13.2" customHeight="1" x14ac:dyDescent="0.25">
      <c r="A260" s="50">
        <v>26</v>
      </c>
      <c r="B260" s="197"/>
      <c r="C260" s="485"/>
      <c r="D260" s="486"/>
      <c r="E260" s="486"/>
      <c r="F260" s="487"/>
      <c r="G260" s="287">
        <v>0</v>
      </c>
      <c r="H260" s="163" t="str">
        <f t="shared" si="14"/>
        <v/>
      </c>
      <c r="I260" s="11"/>
      <c r="J260" s="11"/>
      <c r="K260" s="10"/>
      <c r="L260" s="10"/>
      <c r="M260" s="10"/>
      <c r="N260" s="4"/>
    </row>
    <row r="261" spans="1:14" ht="13.2" customHeight="1" x14ac:dyDescent="0.25">
      <c r="A261" s="50">
        <v>27</v>
      </c>
      <c r="B261" s="197"/>
      <c r="C261" s="485"/>
      <c r="D261" s="486"/>
      <c r="E261" s="486"/>
      <c r="F261" s="487"/>
      <c r="G261" s="287">
        <v>0</v>
      </c>
      <c r="H261" s="163" t="str">
        <f t="shared" si="14"/>
        <v/>
      </c>
      <c r="I261" s="11"/>
      <c r="J261" s="11" t="s">
        <v>41</v>
      </c>
      <c r="K261" s="10"/>
      <c r="L261" s="10"/>
      <c r="M261" s="10"/>
      <c r="N261" s="4"/>
    </row>
    <row r="262" spans="1:14" ht="13.2" customHeight="1" x14ac:dyDescent="0.25">
      <c r="A262" s="50">
        <v>28</v>
      </c>
      <c r="B262" s="197"/>
      <c r="C262" s="485"/>
      <c r="D262" s="486"/>
      <c r="E262" s="486"/>
      <c r="F262" s="487"/>
      <c r="G262" s="287">
        <v>0</v>
      </c>
      <c r="H262" s="163" t="str">
        <f t="shared" si="14"/>
        <v/>
      </c>
      <c r="I262" s="11"/>
      <c r="J262" s="11"/>
      <c r="K262" s="10"/>
      <c r="L262" s="10"/>
      <c r="M262" s="10"/>
      <c r="N262" s="4"/>
    </row>
    <row r="263" spans="1:14" ht="13.2" customHeight="1" x14ac:dyDescent="0.25">
      <c r="A263" s="50">
        <v>29</v>
      </c>
      <c r="B263" s="197"/>
      <c r="C263" s="485"/>
      <c r="D263" s="486"/>
      <c r="E263" s="486"/>
      <c r="F263" s="487"/>
      <c r="G263" s="287">
        <v>0</v>
      </c>
      <c r="H263" s="163" t="str">
        <f t="shared" si="14"/>
        <v/>
      </c>
      <c r="I263" s="11"/>
      <c r="J263" s="11"/>
      <c r="K263" s="10"/>
      <c r="L263" s="10"/>
      <c r="M263" s="10"/>
      <c r="N263" s="4"/>
    </row>
    <row r="264" spans="1:14" ht="13.2" customHeight="1" thickBot="1" x14ac:dyDescent="0.3">
      <c r="A264" s="50">
        <v>30</v>
      </c>
      <c r="B264" s="198"/>
      <c r="C264" s="491"/>
      <c r="D264" s="492"/>
      <c r="E264" s="492"/>
      <c r="F264" s="493"/>
      <c r="G264" s="288">
        <v>0</v>
      </c>
      <c r="H264" s="163" t="str">
        <f t="shared" si="14"/>
        <v/>
      </c>
      <c r="I264" s="11"/>
      <c r="J264" s="11"/>
      <c r="K264" s="10"/>
      <c r="L264" s="10"/>
      <c r="M264" s="10"/>
      <c r="N264" s="4"/>
    </row>
    <row r="265" spans="1:14" ht="13.2" customHeight="1" thickBot="1" x14ac:dyDescent="0.3">
      <c r="A265" s="24"/>
      <c r="B265" s="25"/>
      <c r="C265" s="25"/>
      <c r="D265" s="26"/>
      <c r="E265" s="26"/>
      <c r="F265" s="26"/>
      <c r="G265" s="38">
        <f>SUM(G235:G264)</f>
        <v>0</v>
      </c>
      <c r="H265" s="440"/>
      <c r="I265" s="11"/>
      <c r="J265" s="10"/>
      <c r="K265" s="10"/>
      <c r="L265" s="10"/>
      <c r="M265" s="10"/>
      <c r="N265" s="4"/>
    </row>
    <row r="266" spans="1:14" ht="13.2" customHeight="1" x14ac:dyDescent="0.3">
      <c r="A266" s="14"/>
      <c r="B266" s="14"/>
      <c r="C266" s="14"/>
      <c r="D266" s="15"/>
      <c r="E266" s="16"/>
      <c r="F266" s="16"/>
      <c r="G266" s="10"/>
      <c r="H266" s="11"/>
      <c r="I266" s="11"/>
      <c r="J266" s="10"/>
      <c r="K266" s="10"/>
      <c r="L266" s="10"/>
      <c r="M266" s="10"/>
      <c r="N266" s="4"/>
    </row>
    <row r="267" spans="1:14" ht="25.2" thickBot="1" x14ac:dyDescent="0.3">
      <c r="A267" s="3" t="s">
        <v>42</v>
      </c>
      <c r="B267" s="3"/>
      <c r="C267" s="10"/>
      <c r="D267" s="10"/>
      <c r="E267" s="10"/>
      <c r="F267" s="10"/>
      <c r="G267" s="10"/>
      <c r="H267" s="11"/>
      <c r="I267" s="11"/>
      <c r="J267" s="10"/>
      <c r="K267" s="10"/>
      <c r="L267" s="10"/>
      <c r="M267" s="10"/>
      <c r="N267" s="4"/>
    </row>
    <row r="268" spans="1:14" ht="29.4" customHeight="1" thickBot="1" x14ac:dyDescent="0.3">
      <c r="A268" s="149" t="s">
        <v>0</v>
      </c>
      <c r="B268" s="187" t="s">
        <v>13</v>
      </c>
      <c r="C268" s="575" t="s">
        <v>14</v>
      </c>
      <c r="D268" s="580"/>
      <c r="E268" s="561" t="s">
        <v>18</v>
      </c>
      <c r="F268" s="580"/>
      <c r="G268" s="188" t="s">
        <v>182</v>
      </c>
      <c r="H268" s="149" t="s">
        <v>39</v>
      </c>
      <c r="I268" s="150" t="s">
        <v>43</v>
      </c>
      <c r="J268" s="163"/>
      <c r="K268" s="10"/>
      <c r="L268" s="10"/>
      <c r="M268" s="10"/>
      <c r="N268" s="4"/>
    </row>
    <row r="269" spans="1:14" ht="13.2" customHeight="1" x14ac:dyDescent="0.25">
      <c r="A269" s="177">
        <v>1</v>
      </c>
      <c r="B269" s="160"/>
      <c r="C269" s="513"/>
      <c r="D269" s="571"/>
      <c r="E269" s="581"/>
      <c r="F269" s="571"/>
      <c r="G269" s="281"/>
      <c r="H269" s="282"/>
      <c r="I269" s="161">
        <f>G269+H269</f>
        <v>0</v>
      </c>
      <c r="J269" s="163" t="str">
        <f>IF(AND(B269="",I269&lt;&gt;0),"Organisatie invullen","")</f>
        <v/>
      </c>
      <c r="K269" s="10"/>
      <c r="L269" s="10"/>
      <c r="M269" s="10"/>
      <c r="N269" s="4"/>
    </row>
    <row r="270" spans="1:14" ht="13.2" customHeight="1" x14ac:dyDescent="0.25">
      <c r="A270" s="50">
        <v>2</v>
      </c>
      <c r="B270" s="197"/>
      <c r="C270" s="485"/>
      <c r="D270" s="567"/>
      <c r="E270" s="486"/>
      <c r="F270" s="567"/>
      <c r="G270" s="283"/>
      <c r="H270" s="284"/>
      <c r="I270" s="159">
        <f t="shared" ref="I270:I298" si="15">G270+H270</f>
        <v>0</v>
      </c>
      <c r="J270" s="163" t="str">
        <f t="shared" ref="J270:J298" si="16">IF(AND(B270="",I270&lt;&gt;0),"Organisatie invullen","")</f>
        <v/>
      </c>
      <c r="K270" s="10"/>
      <c r="L270" s="10"/>
      <c r="M270" s="10"/>
      <c r="N270" s="4"/>
    </row>
    <row r="271" spans="1:14" ht="13.2" customHeight="1" x14ac:dyDescent="0.25">
      <c r="A271" s="49">
        <v>3</v>
      </c>
      <c r="B271" s="197"/>
      <c r="C271" s="485"/>
      <c r="D271" s="567"/>
      <c r="E271" s="486"/>
      <c r="F271" s="567"/>
      <c r="G271" s="283"/>
      <c r="H271" s="284"/>
      <c r="I271" s="159">
        <f t="shared" si="15"/>
        <v>0</v>
      </c>
      <c r="J271" s="163" t="str">
        <f t="shared" si="16"/>
        <v/>
      </c>
      <c r="K271" s="10"/>
      <c r="L271" s="10"/>
      <c r="M271" s="10"/>
      <c r="N271" s="4"/>
    </row>
    <row r="272" spans="1:14" ht="13.2" customHeight="1" x14ac:dyDescent="0.25">
      <c r="A272" s="50">
        <v>4</v>
      </c>
      <c r="B272" s="197"/>
      <c r="C272" s="485"/>
      <c r="D272" s="567"/>
      <c r="E272" s="486"/>
      <c r="F272" s="567"/>
      <c r="G272" s="283"/>
      <c r="H272" s="284"/>
      <c r="I272" s="159">
        <f t="shared" si="15"/>
        <v>0</v>
      </c>
      <c r="J272" s="163" t="str">
        <f t="shared" si="16"/>
        <v/>
      </c>
      <c r="K272" s="10"/>
      <c r="L272" s="10"/>
      <c r="M272" s="10"/>
      <c r="N272" s="4"/>
    </row>
    <row r="273" spans="1:14" ht="13.2" customHeight="1" x14ac:dyDescent="0.25">
      <c r="A273" s="49">
        <v>5</v>
      </c>
      <c r="B273" s="197"/>
      <c r="C273" s="485"/>
      <c r="D273" s="567"/>
      <c r="E273" s="486"/>
      <c r="F273" s="567"/>
      <c r="G273" s="283"/>
      <c r="H273" s="284"/>
      <c r="I273" s="159">
        <f t="shared" si="15"/>
        <v>0</v>
      </c>
      <c r="J273" s="163" t="str">
        <f t="shared" si="16"/>
        <v/>
      </c>
      <c r="K273" s="10"/>
      <c r="L273" s="10"/>
      <c r="M273" s="10"/>
      <c r="N273" s="4"/>
    </row>
    <row r="274" spans="1:14" ht="13.2" customHeight="1" x14ac:dyDescent="0.25">
      <c r="A274" s="50">
        <v>6</v>
      </c>
      <c r="B274" s="197"/>
      <c r="C274" s="485"/>
      <c r="D274" s="567"/>
      <c r="E274" s="486"/>
      <c r="F274" s="567"/>
      <c r="G274" s="283"/>
      <c r="H274" s="284"/>
      <c r="I274" s="159">
        <f t="shared" si="15"/>
        <v>0</v>
      </c>
      <c r="J274" s="163" t="str">
        <f t="shared" si="16"/>
        <v/>
      </c>
      <c r="K274" s="10"/>
      <c r="L274" s="10"/>
      <c r="M274" s="10"/>
      <c r="N274" s="4"/>
    </row>
    <row r="275" spans="1:14" ht="13.2" customHeight="1" x14ac:dyDescent="0.25">
      <c r="A275" s="49">
        <v>7</v>
      </c>
      <c r="B275" s="197"/>
      <c r="C275" s="485"/>
      <c r="D275" s="567"/>
      <c r="E275" s="486"/>
      <c r="F275" s="567"/>
      <c r="G275" s="283"/>
      <c r="H275" s="284"/>
      <c r="I275" s="159">
        <f t="shared" si="15"/>
        <v>0</v>
      </c>
      <c r="J275" s="163" t="str">
        <f t="shared" si="16"/>
        <v/>
      </c>
      <c r="K275" s="10"/>
      <c r="L275" s="10"/>
      <c r="M275" s="10"/>
      <c r="N275" s="4"/>
    </row>
    <row r="276" spans="1:14" ht="13.2" customHeight="1" x14ac:dyDescent="0.25">
      <c r="A276" s="50">
        <v>8</v>
      </c>
      <c r="B276" s="197"/>
      <c r="C276" s="485"/>
      <c r="D276" s="567"/>
      <c r="E276" s="486"/>
      <c r="F276" s="567"/>
      <c r="G276" s="283"/>
      <c r="H276" s="284"/>
      <c r="I276" s="159">
        <f t="shared" si="15"/>
        <v>0</v>
      </c>
      <c r="J276" s="163" t="str">
        <f t="shared" si="16"/>
        <v/>
      </c>
      <c r="K276" s="10"/>
      <c r="L276" s="10"/>
      <c r="M276" s="10"/>
      <c r="N276" s="4"/>
    </row>
    <row r="277" spans="1:14" ht="13.2" customHeight="1" x14ac:dyDescent="0.25">
      <c r="A277" s="49">
        <v>9</v>
      </c>
      <c r="B277" s="197"/>
      <c r="C277" s="485"/>
      <c r="D277" s="567"/>
      <c r="E277" s="486"/>
      <c r="F277" s="567"/>
      <c r="G277" s="283"/>
      <c r="H277" s="284"/>
      <c r="I277" s="159">
        <f t="shared" si="15"/>
        <v>0</v>
      </c>
      <c r="J277" s="163" t="str">
        <f t="shared" si="16"/>
        <v/>
      </c>
      <c r="K277" s="10"/>
      <c r="L277" s="10"/>
      <c r="M277" s="10"/>
      <c r="N277" s="4"/>
    </row>
    <row r="278" spans="1:14" ht="13.2" customHeight="1" x14ac:dyDescent="0.25">
      <c r="A278" s="50">
        <v>10</v>
      </c>
      <c r="B278" s="197"/>
      <c r="C278" s="485"/>
      <c r="D278" s="567"/>
      <c r="E278" s="486"/>
      <c r="F278" s="567"/>
      <c r="G278" s="283"/>
      <c r="H278" s="284"/>
      <c r="I278" s="159">
        <f t="shared" si="15"/>
        <v>0</v>
      </c>
      <c r="J278" s="163" t="str">
        <f t="shared" si="16"/>
        <v/>
      </c>
      <c r="K278" s="10"/>
      <c r="L278" s="10"/>
      <c r="M278" s="10"/>
      <c r="N278" s="4"/>
    </row>
    <row r="279" spans="1:14" ht="13.2" customHeight="1" x14ac:dyDescent="0.25">
      <c r="A279" s="49">
        <v>11</v>
      </c>
      <c r="B279" s="197"/>
      <c r="C279" s="485"/>
      <c r="D279" s="567"/>
      <c r="E279" s="486"/>
      <c r="F279" s="567"/>
      <c r="G279" s="283"/>
      <c r="H279" s="284"/>
      <c r="I279" s="159">
        <f t="shared" si="15"/>
        <v>0</v>
      </c>
      <c r="J279" s="163" t="str">
        <f t="shared" si="16"/>
        <v/>
      </c>
      <c r="K279" s="10"/>
      <c r="L279" s="10"/>
      <c r="M279" s="10"/>
      <c r="N279" s="4"/>
    </row>
    <row r="280" spans="1:14" ht="13.2" customHeight="1" x14ac:dyDescent="0.25">
      <c r="A280" s="50">
        <v>12</v>
      </c>
      <c r="B280" s="197"/>
      <c r="C280" s="485"/>
      <c r="D280" s="567"/>
      <c r="E280" s="486"/>
      <c r="F280" s="567"/>
      <c r="G280" s="283"/>
      <c r="H280" s="284"/>
      <c r="I280" s="159">
        <f t="shared" si="15"/>
        <v>0</v>
      </c>
      <c r="J280" s="163" t="str">
        <f t="shared" si="16"/>
        <v/>
      </c>
      <c r="K280" s="10"/>
      <c r="L280" s="10"/>
      <c r="M280" s="10"/>
      <c r="N280" s="4"/>
    </row>
    <row r="281" spans="1:14" ht="13.2" customHeight="1" x14ac:dyDescent="0.25">
      <c r="A281" s="49">
        <v>13</v>
      </c>
      <c r="B281" s="197"/>
      <c r="C281" s="485"/>
      <c r="D281" s="567"/>
      <c r="E281" s="486"/>
      <c r="F281" s="567"/>
      <c r="G281" s="283"/>
      <c r="H281" s="284"/>
      <c r="I281" s="159">
        <f t="shared" si="15"/>
        <v>0</v>
      </c>
      <c r="J281" s="163" t="str">
        <f t="shared" si="16"/>
        <v/>
      </c>
      <c r="K281" s="10"/>
      <c r="L281" s="10"/>
      <c r="M281" s="10"/>
      <c r="N281" s="4"/>
    </row>
    <row r="282" spans="1:14" ht="13.2" customHeight="1" x14ac:dyDescent="0.25">
      <c r="A282" s="50">
        <v>14</v>
      </c>
      <c r="B282" s="197"/>
      <c r="C282" s="485"/>
      <c r="D282" s="567"/>
      <c r="E282" s="486"/>
      <c r="F282" s="567"/>
      <c r="G282" s="283"/>
      <c r="H282" s="284"/>
      <c r="I282" s="159">
        <f t="shared" si="15"/>
        <v>0</v>
      </c>
      <c r="J282" s="163" t="str">
        <f t="shared" si="16"/>
        <v/>
      </c>
      <c r="K282" s="10"/>
      <c r="L282" s="10"/>
      <c r="M282" s="10"/>
      <c r="N282" s="4"/>
    </row>
    <row r="283" spans="1:14" ht="13.2" customHeight="1" x14ac:dyDescent="0.25">
      <c r="A283" s="49">
        <v>15</v>
      </c>
      <c r="B283" s="197"/>
      <c r="C283" s="485"/>
      <c r="D283" s="567"/>
      <c r="E283" s="486"/>
      <c r="F283" s="567"/>
      <c r="G283" s="283"/>
      <c r="H283" s="284"/>
      <c r="I283" s="159">
        <f t="shared" si="15"/>
        <v>0</v>
      </c>
      <c r="J283" s="163" t="str">
        <f t="shared" si="16"/>
        <v/>
      </c>
      <c r="K283" s="10"/>
      <c r="L283" s="10"/>
      <c r="M283" s="10"/>
      <c r="N283" s="4"/>
    </row>
    <row r="284" spans="1:14" ht="13.2" customHeight="1" x14ac:dyDescent="0.25">
      <c r="A284" s="50">
        <v>16</v>
      </c>
      <c r="B284" s="197"/>
      <c r="C284" s="485"/>
      <c r="D284" s="567"/>
      <c r="E284" s="486"/>
      <c r="F284" s="567"/>
      <c r="G284" s="283"/>
      <c r="H284" s="284"/>
      <c r="I284" s="159">
        <f t="shared" si="15"/>
        <v>0</v>
      </c>
      <c r="J284" s="163" t="str">
        <f t="shared" si="16"/>
        <v/>
      </c>
      <c r="K284" s="10"/>
      <c r="L284" s="10"/>
      <c r="M284" s="10"/>
      <c r="N284" s="4"/>
    </row>
    <row r="285" spans="1:14" ht="13.2" customHeight="1" x14ac:dyDescent="0.25">
      <c r="A285" s="49">
        <v>17</v>
      </c>
      <c r="B285" s="197"/>
      <c r="C285" s="485"/>
      <c r="D285" s="567"/>
      <c r="E285" s="486"/>
      <c r="F285" s="567"/>
      <c r="G285" s="283"/>
      <c r="H285" s="284"/>
      <c r="I285" s="159">
        <f t="shared" si="15"/>
        <v>0</v>
      </c>
      <c r="J285" s="163" t="str">
        <f t="shared" si="16"/>
        <v/>
      </c>
      <c r="K285" s="10"/>
      <c r="L285" s="10"/>
      <c r="M285" s="10"/>
      <c r="N285" s="4"/>
    </row>
    <row r="286" spans="1:14" ht="13.2" customHeight="1" x14ac:dyDescent="0.25">
      <c r="A286" s="50">
        <v>18</v>
      </c>
      <c r="B286" s="197"/>
      <c r="C286" s="485"/>
      <c r="D286" s="567"/>
      <c r="E286" s="486"/>
      <c r="F286" s="567"/>
      <c r="G286" s="283"/>
      <c r="H286" s="284"/>
      <c r="I286" s="159">
        <f t="shared" si="15"/>
        <v>0</v>
      </c>
      <c r="J286" s="163" t="str">
        <f t="shared" si="16"/>
        <v/>
      </c>
      <c r="K286" s="10"/>
      <c r="L286" s="10"/>
      <c r="M286" s="10"/>
      <c r="N286" s="4"/>
    </row>
    <row r="287" spans="1:14" ht="13.2" customHeight="1" x14ac:dyDescent="0.25">
      <c r="A287" s="49">
        <v>19</v>
      </c>
      <c r="B287" s="197"/>
      <c r="C287" s="485"/>
      <c r="D287" s="567"/>
      <c r="E287" s="486"/>
      <c r="F287" s="567"/>
      <c r="G287" s="283"/>
      <c r="H287" s="284"/>
      <c r="I287" s="159">
        <f t="shared" si="15"/>
        <v>0</v>
      </c>
      <c r="J287" s="163" t="str">
        <f t="shared" si="16"/>
        <v/>
      </c>
      <c r="K287" s="10"/>
      <c r="L287" s="10"/>
      <c r="M287" s="10"/>
      <c r="N287" s="4"/>
    </row>
    <row r="288" spans="1:14" ht="13.2" customHeight="1" x14ac:dyDescent="0.25">
      <c r="A288" s="50">
        <v>20</v>
      </c>
      <c r="B288" s="197"/>
      <c r="C288" s="485"/>
      <c r="D288" s="567"/>
      <c r="E288" s="486"/>
      <c r="F288" s="567"/>
      <c r="G288" s="283"/>
      <c r="H288" s="284"/>
      <c r="I288" s="159">
        <f t="shared" si="15"/>
        <v>0</v>
      </c>
      <c r="J288" s="163" t="str">
        <f t="shared" si="16"/>
        <v/>
      </c>
      <c r="K288" s="10"/>
      <c r="L288" s="10"/>
      <c r="M288" s="10"/>
      <c r="N288" s="4"/>
    </row>
    <row r="289" spans="1:14" ht="13.2" customHeight="1" x14ac:dyDescent="0.25">
      <c r="A289" s="49">
        <v>21</v>
      </c>
      <c r="B289" s="197"/>
      <c r="C289" s="485"/>
      <c r="D289" s="567"/>
      <c r="E289" s="486"/>
      <c r="F289" s="567"/>
      <c r="G289" s="283"/>
      <c r="H289" s="284"/>
      <c r="I289" s="159">
        <f t="shared" si="15"/>
        <v>0</v>
      </c>
      <c r="J289" s="163" t="str">
        <f t="shared" si="16"/>
        <v/>
      </c>
      <c r="K289" s="10"/>
      <c r="L289" s="10"/>
      <c r="M289" s="10"/>
      <c r="N289" s="4"/>
    </row>
    <row r="290" spans="1:14" ht="13.2" customHeight="1" x14ac:dyDescent="0.25">
      <c r="A290" s="50">
        <v>22</v>
      </c>
      <c r="B290" s="197"/>
      <c r="C290" s="485"/>
      <c r="D290" s="567"/>
      <c r="E290" s="486"/>
      <c r="F290" s="567"/>
      <c r="G290" s="283"/>
      <c r="H290" s="284"/>
      <c r="I290" s="159">
        <f t="shared" si="15"/>
        <v>0</v>
      </c>
      <c r="J290" s="163" t="str">
        <f t="shared" si="16"/>
        <v/>
      </c>
      <c r="K290" s="10"/>
      <c r="L290" s="10"/>
      <c r="M290" s="10"/>
      <c r="N290" s="4"/>
    </row>
    <row r="291" spans="1:14" ht="13.2" customHeight="1" x14ac:dyDescent="0.25">
      <c r="A291" s="49">
        <v>23</v>
      </c>
      <c r="B291" s="197"/>
      <c r="C291" s="485"/>
      <c r="D291" s="567"/>
      <c r="E291" s="486"/>
      <c r="F291" s="567"/>
      <c r="G291" s="283"/>
      <c r="H291" s="284"/>
      <c r="I291" s="159">
        <f t="shared" si="15"/>
        <v>0</v>
      </c>
      <c r="J291" s="163" t="str">
        <f t="shared" si="16"/>
        <v/>
      </c>
      <c r="K291" s="10"/>
      <c r="L291" s="10"/>
      <c r="M291" s="10"/>
      <c r="N291" s="4"/>
    </row>
    <row r="292" spans="1:14" ht="13.2" customHeight="1" x14ac:dyDescent="0.25">
      <c r="A292" s="50">
        <v>24</v>
      </c>
      <c r="B292" s="197"/>
      <c r="C292" s="485"/>
      <c r="D292" s="567"/>
      <c r="E292" s="486"/>
      <c r="F292" s="567"/>
      <c r="G292" s="283"/>
      <c r="H292" s="284"/>
      <c r="I292" s="159">
        <f t="shared" si="15"/>
        <v>0</v>
      </c>
      <c r="J292" s="163" t="str">
        <f t="shared" si="16"/>
        <v/>
      </c>
      <c r="K292" s="10"/>
      <c r="L292" s="10"/>
      <c r="M292" s="10"/>
      <c r="N292" s="4"/>
    </row>
    <row r="293" spans="1:14" ht="13.2" customHeight="1" x14ac:dyDescent="0.25">
      <c r="A293" s="49">
        <v>25</v>
      </c>
      <c r="B293" s="197"/>
      <c r="C293" s="485"/>
      <c r="D293" s="567"/>
      <c r="E293" s="486"/>
      <c r="F293" s="567"/>
      <c r="G293" s="283"/>
      <c r="H293" s="284"/>
      <c r="I293" s="159">
        <f t="shared" si="15"/>
        <v>0</v>
      </c>
      <c r="J293" s="163" t="str">
        <f t="shared" si="16"/>
        <v/>
      </c>
      <c r="K293" s="10"/>
      <c r="L293" s="10"/>
      <c r="M293" s="10"/>
      <c r="N293" s="4"/>
    </row>
    <row r="294" spans="1:14" ht="13.2" customHeight="1" x14ac:dyDescent="0.25">
      <c r="A294" s="50">
        <v>26</v>
      </c>
      <c r="B294" s="197"/>
      <c r="C294" s="485"/>
      <c r="D294" s="567"/>
      <c r="E294" s="486"/>
      <c r="F294" s="567"/>
      <c r="G294" s="283"/>
      <c r="H294" s="284"/>
      <c r="I294" s="159">
        <f t="shared" si="15"/>
        <v>0</v>
      </c>
      <c r="J294" s="163" t="str">
        <f t="shared" si="16"/>
        <v/>
      </c>
      <c r="K294" s="10"/>
      <c r="L294" s="10"/>
      <c r="M294" s="10"/>
      <c r="N294" s="4"/>
    </row>
    <row r="295" spans="1:14" ht="13.2" customHeight="1" x14ac:dyDescent="0.25">
      <c r="A295" s="49">
        <v>27</v>
      </c>
      <c r="B295" s="197"/>
      <c r="C295" s="485"/>
      <c r="D295" s="567"/>
      <c r="E295" s="486"/>
      <c r="F295" s="567"/>
      <c r="G295" s="283"/>
      <c r="H295" s="284"/>
      <c r="I295" s="159">
        <f t="shared" si="15"/>
        <v>0</v>
      </c>
      <c r="J295" s="163" t="str">
        <f t="shared" si="16"/>
        <v/>
      </c>
      <c r="K295" s="10"/>
      <c r="L295" s="10"/>
      <c r="M295" s="10"/>
      <c r="N295" s="4"/>
    </row>
    <row r="296" spans="1:14" ht="13.2" customHeight="1" x14ac:dyDescent="0.25">
      <c r="A296" s="50">
        <v>28</v>
      </c>
      <c r="B296" s="197"/>
      <c r="C296" s="485"/>
      <c r="D296" s="567"/>
      <c r="E296" s="486" t="s">
        <v>41</v>
      </c>
      <c r="F296" s="567"/>
      <c r="G296" s="283"/>
      <c r="H296" s="284"/>
      <c r="I296" s="159">
        <f t="shared" si="15"/>
        <v>0</v>
      </c>
      <c r="J296" s="163" t="str">
        <f t="shared" si="16"/>
        <v/>
      </c>
      <c r="K296" s="10"/>
      <c r="L296" s="10"/>
      <c r="M296" s="10"/>
      <c r="N296" s="4"/>
    </row>
    <row r="297" spans="1:14" ht="13.2" customHeight="1" x14ac:dyDescent="0.25">
      <c r="A297" s="49">
        <v>29</v>
      </c>
      <c r="B297" s="197"/>
      <c r="C297" s="485"/>
      <c r="D297" s="567"/>
      <c r="E297" s="486"/>
      <c r="F297" s="567"/>
      <c r="G297" s="283"/>
      <c r="H297" s="284"/>
      <c r="I297" s="159">
        <f t="shared" si="15"/>
        <v>0</v>
      </c>
      <c r="J297" s="163" t="str">
        <f t="shared" si="16"/>
        <v/>
      </c>
      <c r="K297" s="10"/>
      <c r="L297" s="10"/>
      <c r="M297" s="10"/>
      <c r="N297" s="4"/>
    </row>
    <row r="298" spans="1:14" ht="13.2" customHeight="1" thickBot="1" x14ac:dyDescent="0.3">
      <c r="A298" s="135">
        <v>30</v>
      </c>
      <c r="B298" s="198"/>
      <c r="C298" s="491"/>
      <c r="D298" s="574"/>
      <c r="E298" s="492"/>
      <c r="F298" s="574"/>
      <c r="G298" s="285"/>
      <c r="H298" s="286"/>
      <c r="I298" s="159">
        <f t="shared" si="15"/>
        <v>0</v>
      </c>
      <c r="J298" s="163" t="str">
        <f t="shared" si="16"/>
        <v/>
      </c>
      <c r="K298" s="10"/>
      <c r="L298" s="10"/>
      <c r="M298" s="10"/>
      <c r="N298" s="4"/>
    </row>
    <row r="299" spans="1:14" ht="13.2" customHeight="1" thickBot="1" x14ac:dyDescent="0.3">
      <c r="A299" s="11"/>
      <c r="B299" s="11"/>
      <c r="C299" s="499" t="s">
        <v>17</v>
      </c>
      <c r="D299" s="468"/>
      <c r="E299" s="468"/>
      <c r="F299" s="468"/>
      <c r="G299" s="63">
        <f>SUM(G269:G298)</f>
        <v>0</v>
      </c>
      <c r="H299" s="158">
        <f>SUM(H269:H298)</f>
        <v>0</v>
      </c>
      <c r="I299" s="40">
        <f>SUM(I269:I298)</f>
        <v>0</v>
      </c>
      <c r="J299" s="163"/>
      <c r="K299" s="10"/>
      <c r="L299" s="10"/>
      <c r="M299" s="10"/>
      <c r="N299" s="4"/>
    </row>
    <row r="300" spans="1:14" ht="13.2" customHeight="1" thickBot="1" x14ac:dyDescent="0.3">
      <c r="A300" s="11"/>
      <c r="B300" s="11"/>
      <c r="C300" s="11"/>
      <c r="D300" s="12"/>
      <c r="E300" s="12"/>
      <c r="F300" s="12"/>
      <c r="G300" s="17"/>
      <c r="H300" s="17"/>
      <c r="I300" s="10"/>
      <c r="J300" s="10"/>
      <c r="K300" s="10"/>
      <c r="L300" s="10"/>
      <c r="M300" s="10"/>
      <c r="N300" s="4"/>
    </row>
    <row r="301" spans="1:14" ht="13.2" customHeight="1" thickBot="1" x14ac:dyDescent="0.3">
      <c r="A301" s="11"/>
      <c r="B301" s="11"/>
      <c r="C301" s="11"/>
      <c r="D301" s="41" t="s">
        <v>21</v>
      </c>
      <c r="E301" s="42"/>
      <c r="F301" s="43">
        <f>M47+M93+K197+M163+G231+G265</f>
        <v>0</v>
      </c>
      <c r="G301" s="17"/>
      <c r="H301" s="17"/>
      <c r="I301" s="10"/>
      <c r="J301" s="10"/>
      <c r="K301" s="10"/>
      <c r="L301" s="10"/>
      <c r="M301" s="10"/>
      <c r="N301" s="4"/>
    </row>
    <row r="302" spans="1:14" ht="13.2" customHeight="1" thickBot="1" x14ac:dyDescent="0.3">
      <c r="A302" s="11"/>
      <c r="B302" s="11"/>
      <c r="C302" s="11"/>
      <c r="D302" s="12"/>
      <c r="E302" s="12"/>
      <c r="F302" s="12"/>
      <c r="G302" s="17"/>
      <c r="H302" s="17"/>
      <c r="I302" s="10"/>
      <c r="J302" s="10"/>
      <c r="K302" s="10"/>
      <c r="L302" s="10"/>
      <c r="M302" s="10"/>
      <c r="N302" s="4"/>
    </row>
    <row r="303" spans="1:14" ht="13.2" customHeight="1" thickBot="1" x14ac:dyDescent="0.3">
      <c r="A303" s="11"/>
      <c r="B303" s="11"/>
      <c r="C303" s="11"/>
      <c r="D303" s="41" t="s">
        <v>17</v>
      </c>
      <c r="E303" s="42"/>
      <c r="F303" s="42"/>
      <c r="G303" s="44">
        <f>I299</f>
        <v>0</v>
      </c>
      <c r="H303" s="17"/>
      <c r="I303" s="10"/>
      <c r="J303" s="10"/>
      <c r="K303" s="10"/>
      <c r="L303" s="10"/>
      <c r="M303" s="10"/>
      <c r="N303" s="4"/>
    </row>
    <row r="304" spans="1:14" ht="13.2" customHeight="1" thickBot="1" x14ac:dyDescent="0.3">
      <c r="A304" s="11"/>
      <c r="B304" s="11"/>
      <c r="C304" s="11"/>
      <c r="D304" s="12"/>
      <c r="E304" s="12"/>
      <c r="F304" s="12"/>
      <c r="G304" s="17"/>
      <c r="H304" s="17"/>
      <c r="I304" s="10"/>
      <c r="J304" s="10"/>
      <c r="K304" s="10"/>
      <c r="L304" s="10"/>
      <c r="M304" s="10"/>
      <c r="N304" s="4"/>
    </row>
    <row r="305" spans="1:14" ht="13.2" customHeight="1" thickBot="1" x14ac:dyDescent="0.3">
      <c r="A305" s="11"/>
      <c r="B305" s="11"/>
      <c r="C305" s="11"/>
      <c r="D305" s="18" t="s">
        <v>23</v>
      </c>
      <c r="E305" s="19"/>
      <c r="F305" s="19"/>
      <c r="G305" s="20"/>
      <c r="H305" s="66">
        <f>F301-G303</f>
        <v>0</v>
      </c>
      <c r="I305" s="10"/>
      <c r="J305" s="10"/>
      <c r="K305" s="10"/>
      <c r="L305" s="10"/>
      <c r="M305" s="10"/>
      <c r="N305" s="4"/>
    </row>
    <row r="306" spans="1:14" ht="13.2" customHeight="1" thickBot="1" x14ac:dyDescent="0.3">
      <c r="A306" s="11"/>
      <c r="B306" s="11"/>
      <c r="C306" s="11"/>
      <c r="D306" s="11"/>
      <c r="E306" s="11"/>
      <c r="F306" s="12"/>
      <c r="G306" s="13"/>
      <c r="H306" s="13"/>
      <c r="I306" s="10"/>
      <c r="J306" s="10"/>
      <c r="K306" s="10"/>
      <c r="L306" s="10" t="s">
        <v>41</v>
      </c>
      <c r="M306" s="10"/>
      <c r="N306" s="4"/>
    </row>
    <row r="307" spans="1:14" ht="13.2" customHeight="1" thickBot="1" x14ac:dyDescent="0.3">
      <c r="A307" s="11"/>
      <c r="B307" s="11"/>
      <c r="C307" s="11"/>
      <c r="D307" s="509" t="s">
        <v>22</v>
      </c>
      <c r="E307" s="510"/>
      <c r="F307" s="510"/>
      <c r="G307" s="510"/>
      <c r="H307" s="510"/>
      <c r="I307" s="511"/>
      <c r="J307" s="10"/>
      <c r="K307" s="10"/>
      <c r="L307" s="10"/>
      <c r="M307" s="10"/>
      <c r="N307" s="4"/>
    </row>
    <row r="308" spans="1:14" ht="13.2" customHeight="1" x14ac:dyDescent="0.25">
      <c r="A308" s="11"/>
      <c r="B308" s="11"/>
      <c r="C308" s="11"/>
      <c r="D308" s="500" t="s">
        <v>41</v>
      </c>
      <c r="E308" s="501"/>
      <c r="F308" s="501"/>
      <c r="G308" s="501"/>
      <c r="H308" s="501"/>
      <c r="I308" s="502"/>
      <c r="J308" s="10"/>
      <c r="K308" s="10"/>
      <c r="L308" s="10"/>
      <c r="M308" s="10"/>
      <c r="N308" s="4"/>
    </row>
    <row r="309" spans="1:14" ht="13.2" customHeight="1" x14ac:dyDescent="0.25">
      <c r="A309" s="11"/>
      <c r="B309" s="11"/>
      <c r="C309" s="11"/>
      <c r="D309" s="503"/>
      <c r="E309" s="504"/>
      <c r="F309" s="504"/>
      <c r="G309" s="504"/>
      <c r="H309" s="504"/>
      <c r="I309" s="505"/>
      <c r="J309" s="11"/>
      <c r="K309" s="10"/>
      <c r="L309" s="10"/>
      <c r="M309" s="10"/>
      <c r="N309" s="4"/>
    </row>
    <row r="310" spans="1:14" ht="13.2" customHeight="1" x14ac:dyDescent="0.25">
      <c r="A310" s="11"/>
      <c r="B310" s="11"/>
      <c r="C310" s="11"/>
      <c r="D310" s="503"/>
      <c r="E310" s="504"/>
      <c r="F310" s="504"/>
      <c r="G310" s="504"/>
      <c r="H310" s="504"/>
      <c r="I310" s="505"/>
      <c r="J310" s="11"/>
      <c r="K310" s="10"/>
      <c r="L310" s="10" t="s">
        <v>41</v>
      </c>
      <c r="M310" s="10"/>
      <c r="N310" s="4"/>
    </row>
    <row r="311" spans="1:14" ht="13.2" customHeight="1" thickBot="1" x14ac:dyDescent="0.3">
      <c r="A311" s="11"/>
      <c r="B311" s="11"/>
      <c r="C311" s="11"/>
      <c r="D311" s="506"/>
      <c r="E311" s="507"/>
      <c r="F311" s="507"/>
      <c r="G311" s="507"/>
      <c r="H311" s="507"/>
      <c r="I311" s="508"/>
      <c r="J311" s="11"/>
      <c r="K311" s="10"/>
      <c r="L311" s="10"/>
      <c r="M311" s="10"/>
      <c r="N311" s="4"/>
    </row>
    <row r="312" spans="1:14" ht="13.2" hidden="1" customHeight="1" x14ac:dyDescent="0.25">
      <c r="C312" s="11"/>
      <c r="N312" s="4"/>
    </row>
    <row r="313" spans="1:14" ht="0" hidden="1" customHeight="1" x14ac:dyDescent="0.25">
      <c r="N313" s="4"/>
    </row>
    <row r="314" spans="1:14" ht="0" hidden="1" customHeight="1" x14ac:dyDescent="0.25">
      <c r="N314" s="4"/>
    </row>
    <row r="315" spans="1:14" ht="0" hidden="1" customHeight="1" x14ac:dyDescent="0.25">
      <c r="N315" s="4"/>
    </row>
    <row r="316" spans="1:14" ht="0" hidden="1" customHeight="1" x14ac:dyDescent="0.25">
      <c r="N316" s="4"/>
    </row>
    <row r="317" spans="1:14" ht="0" hidden="1" customHeight="1" x14ac:dyDescent="0.25">
      <c r="N317" s="4"/>
    </row>
    <row r="318" spans="1:14" ht="0" hidden="1" customHeight="1" x14ac:dyDescent="0.25">
      <c r="N318" s="4"/>
    </row>
    <row r="319" spans="1:14" ht="0" hidden="1" customHeight="1" x14ac:dyDescent="0.25">
      <c r="N319" s="4"/>
    </row>
    <row r="320" spans="1:14" ht="0" hidden="1" customHeight="1" x14ac:dyDescent="0.25">
      <c r="N320" s="4"/>
    </row>
    <row r="321" spans="1:14" ht="13.2" customHeight="1" x14ac:dyDescent="0.25">
      <c r="A321" s="10"/>
      <c r="B321" s="10"/>
      <c r="C321" s="10"/>
      <c r="D321" s="10"/>
      <c r="E321" s="10"/>
      <c r="F321" s="10"/>
      <c r="G321" s="10"/>
      <c r="H321" s="10"/>
      <c r="I321" s="10"/>
      <c r="J321" s="10"/>
      <c r="K321" s="10"/>
      <c r="L321" s="10"/>
      <c r="M321" s="10"/>
      <c r="N321" s="4"/>
    </row>
    <row r="322" spans="1:14" ht="13.2" hidden="1" customHeight="1" x14ac:dyDescent="0.25">
      <c r="C322" s="10"/>
    </row>
    <row r="323" spans="1:14" ht="13.2" hidden="1" customHeight="1" x14ac:dyDescent="0.25"/>
  </sheetData>
  <sheetProtection algorithmName="SHA-512" hashValue="Wr1P1p6o/ffHck9M/fjMzF6dGC9HWShkx36YQnhUlKYmJGb4+APpfs8Wp3SLiHJHAm0Qu/BVUiXZC3AIJNqQfA==" saltValue="0BcnWMrkCZuawRNpAmZJQg==" spinCount="100000" sheet="1" objects="1" scenarios="1"/>
  <protectedRanges>
    <protectedRange sqref="C167:J196" name="WP5_1_4_1"/>
  </protectedRanges>
  <mergeCells count="247">
    <mergeCell ref="C191:J191"/>
    <mergeCell ref="C192:J192"/>
    <mergeCell ref="C193:J193"/>
    <mergeCell ref="C194:J194"/>
    <mergeCell ref="C195:J195"/>
    <mergeCell ref="C196:J196"/>
    <mergeCell ref="C182:J182"/>
    <mergeCell ref="C183:J183"/>
    <mergeCell ref="C184:J184"/>
    <mergeCell ref="C185:J185"/>
    <mergeCell ref="C186:J186"/>
    <mergeCell ref="C187:J187"/>
    <mergeCell ref="C188:J188"/>
    <mergeCell ref="C189:J189"/>
    <mergeCell ref="C190:J190"/>
    <mergeCell ref="C173:J173"/>
    <mergeCell ref="C174:J174"/>
    <mergeCell ref="C175:J175"/>
    <mergeCell ref="C176:J176"/>
    <mergeCell ref="C177:J177"/>
    <mergeCell ref="C178:J178"/>
    <mergeCell ref="C179:J179"/>
    <mergeCell ref="C180:J180"/>
    <mergeCell ref="C181:J181"/>
    <mergeCell ref="C161:D161"/>
    <mergeCell ref="C162:D162"/>
    <mergeCell ref="C166:J166"/>
    <mergeCell ref="C167:J167"/>
    <mergeCell ref="C168:J168"/>
    <mergeCell ref="C169:J169"/>
    <mergeCell ref="C170:J170"/>
    <mergeCell ref="C171:J171"/>
    <mergeCell ref="C172:J172"/>
    <mergeCell ref="C150:D150"/>
    <mergeCell ref="C151:D151"/>
    <mergeCell ref="C152:D152"/>
    <mergeCell ref="C153:D153"/>
    <mergeCell ref="C154:D154"/>
    <mergeCell ref="C155:D155"/>
    <mergeCell ref="C156:D156"/>
    <mergeCell ref="C157:D157"/>
    <mergeCell ref="C160:D160"/>
    <mergeCell ref="C141:D141"/>
    <mergeCell ref="C142:D142"/>
    <mergeCell ref="C143:D143"/>
    <mergeCell ref="C144:D144"/>
    <mergeCell ref="C145:D145"/>
    <mergeCell ref="C146:D146"/>
    <mergeCell ref="C147:D147"/>
    <mergeCell ref="C148:D148"/>
    <mergeCell ref="C149:D149"/>
    <mergeCell ref="C132:D132"/>
    <mergeCell ref="C133:D133"/>
    <mergeCell ref="C134:D134"/>
    <mergeCell ref="C135:D135"/>
    <mergeCell ref="C136:D136"/>
    <mergeCell ref="C137:D137"/>
    <mergeCell ref="C138:D138"/>
    <mergeCell ref="C139:D139"/>
    <mergeCell ref="C140:D140"/>
    <mergeCell ref="C283:D283"/>
    <mergeCell ref="C284:D284"/>
    <mergeCell ref="C285:D285"/>
    <mergeCell ref="E271:F271"/>
    <mergeCell ref="E272:F272"/>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D56:F56"/>
    <mergeCell ref="D57:F57"/>
    <mergeCell ref="D58:F58"/>
    <mergeCell ref="D59:F59"/>
    <mergeCell ref="D60:F60"/>
    <mergeCell ref="D61:F61"/>
    <mergeCell ref="M5:M6"/>
    <mergeCell ref="A51:M51"/>
    <mergeCell ref="D52:F52"/>
    <mergeCell ref="D53:F53"/>
    <mergeCell ref="D54:F54"/>
    <mergeCell ref="D55:F55"/>
    <mergeCell ref="G5:G6"/>
    <mergeCell ref="H5:H6"/>
    <mergeCell ref="I5:I6"/>
    <mergeCell ref="J5:J6"/>
    <mergeCell ref="K5:K6"/>
    <mergeCell ref="L5:L6"/>
    <mergeCell ref="A5:A6"/>
    <mergeCell ref="B5:B6"/>
    <mergeCell ref="C5:C6"/>
    <mergeCell ref="D5:D6"/>
    <mergeCell ref="E5:E6"/>
    <mergeCell ref="F5:F6"/>
    <mergeCell ref="B99:E99"/>
    <mergeCell ref="B100:E100"/>
    <mergeCell ref="B101:E101"/>
    <mergeCell ref="B102:E102"/>
    <mergeCell ref="B103:E103"/>
    <mergeCell ref="B104:E104"/>
    <mergeCell ref="D88:F88"/>
    <mergeCell ref="D89:F89"/>
    <mergeCell ref="D90:F90"/>
    <mergeCell ref="D91:F91"/>
    <mergeCell ref="D92:F92"/>
    <mergeCell ref="B98:E98"/>
    <mergeCell ref="B111:E111"/>
    <mergeCell ref="B112:E112"/>
    <mergeCell ref="B113:E113"/>
    <mergeCell ref="B114:E114"/>
    <mergeCell ref="B115:E115"/>
    <mergeCell ref="B116:E116"/>
    <mergeCell ref="B105:E105"/>
    <mergeCell ref="B106:E106"/>
    <mergeCell ref="B107:E107"/>
    <mergeCell ref="B108:E108"/>
    <mergeCell ref="B109:E109"/>
    <mergeCell ref="B110:E110"/>
    <mergeCell ref="B123:E123"/>
    <mergeCell ref="B124:E124"/>
    <mergeCell ref="B125:E125"/>
    <mergeCell ref="B126:E126"/>
    <mergeCell ref="B127:E127"/>
    <mergeCell ref="B128:E128"/>
    <mergeCell ref="B117:E117"/>
    <mergeCell ref="B118:E118"/>
    <mergeCell ref="B119:E119"/>
    <mergeCell ref="B120:E120"/>
    <mergeCell ref="B121:E121"/>
    <mergeCell ref="B122:E122"/>
    <mergeCell ref="C200:F200"/>
    <mergeCell ref="C201:F201"/>
    <mergeCell ref="C208:F208"/>
    <mergeCell ref="C209:F209"/>
    <mergeCell ref="C210:F210"/>
    <mergeCell ref="C211:F211"/>
    <mergeCell ref="C212:F212"/>
    <mergeCell ref="C213:F213"/>
    <mergeCell ref="C202:F202"/>
    <mergeCell ref="C203:F203"/>
    <mergeCell ref="C204:F204"/>
    <mergeCell ref="C205:F205"/>
    <mergeCell ref="C206:F206"/>
    <mergeCell ref="C207:F207"/>
    <mergeCell ref="C220:F220"/>
    <mergeCell ref="C221:F221"/>
    <mergeCell ref="C222:F222"/>
    <mergeCell ref="C223:F223"/>
    <mergeCell ref="C224:F224"/>
    <mergeCell ref="C225:F225"/>
    <mergeCell ref="C214:F214"/>
    <mergeCell ref="C215:F215"/>
    <mergeCell ref="C216:F216"/>
    <mergeCell ref="C217:F217"/>
    <mergeCell ref="C218:F218"/>
    <mergeCell ref="C219:F219"/>
    <mergeCell ref="C235:F235"/>
    <mergeCell ref="C236:F236"/>
    <mergeCell ref="C237:F237"/>
    <mergeCell ref="C238:F238"/>
    <mergeCell ref="C239:F239"/>
    <mergeCell ref="C240:F240"/>
    <mergeCell ref="C226:F226"/>
    <mergeCell ref="C227:F227"/>
    <mergeCell ref="C228:F228"/>
    <mergeCell ref="C229:F229"/>
    <mergeCell ref="C230:F230"/>
    <mergeCell ref="C234:F234"/>
    <mergeCell ref="C247:F247"/>
    <mergeCell ref="C248:F248"/>
    <mergeCell ref="C249:F249"/>
    <mergeCell ref="C250:F250"/>
    <mergeCell ref="C251:F251"/>
    <mergeCell ref="C252:F252"/>
    <mergeCell ref="C241:F241"/>
    <mergeCell ref="C242:F242"/>
    <mergeCell ref="C243:F243"/>
    <mergeCell ref="C244:F244"/>
    <mergeCell ref="C245:F245"/>
    <mergeCell ref="C246:F246"/>
    <mergeCell ref="C259:F259"/>
    <mergeCell ref="C260:F260"/>
    <mergeCell ref="C261:F261"/>
    <mergeCell ref="C262:F262"/>
    <mergeCell ref="C263:F263"/>
    <mergeCell ref="C264:F264"/>
    <mergeCell ref="C253:F253"/>
    <mergeCell ref="C254:F254"/>
    <mergeCell ref="C255:F255"/>
    <mergeCell ref="C256:F256"/>
    <mergeCell ref="C257:F257"/>
    <mergeCell ref="C258:F258"/>
    <mergeCell ref="C286:D286"/>
    <mergeCell ref="E286:F286"/>
    <mergeCell ref="C287:D287"/>
    <mergeCell ref="E287:F287"/>
    <mergeCell ref="C288:D288"/>
    <mergeCell ref="E288:F288"/>
    <mergeCell ref="C268:D268"/>
    <mergeCell ref="E268:F268"/>
    <mergeCell ref="C269:D269"/>
    <mergeCell ref="E269:F269"/>
    <mergeCell ref="C270:D270"/>
    <mergeCell ref="E270:F270"/>
    <mergeCell ref="C271:D271"/>
    <mergeCell ref="C272:D272"/>
    <mergeCell ref="C273:D273"/>
    <mergeCell ref="C274:D274"/>
    <mergeCell ref="C275:D275"/>
    <mergeCell ref="C276:D276"/>
    <mergeCell ref="C277:D277"/>
    <mergeCell ref="C278:D278"/>
    <mergeCell ref="C279:D279"/>
    <mergeCell ref="C280:D280"/>
    <mergeCell ref="C281:D281"/>
    <mergeCell ref="C282:D282"/>
    <mergeCell ref="C292:D292"/>
    <mergeCell ref="E292:F292"/>
    <mergeCell ref="C293:D293"/>
    <mergeCell ref="E293:F293"/>
    <mergeCell ref="C294:D294"/>
    <mergeCell ref="E294:F294"/>
    <mergeCell ref="C289:D289"/>
    <mergeCell ref="E289:F289"/>
    <mergeCell ref="C290:D290"/>
    <mergeCell ref="E290:F290"/>
    <mergeCell ref="C291:D291"/>
    <mergeCell ref="E291:F291"/>
    <mergeCell ref="C298:D298"/>
    <mergeCell ref="E298:F298"/>
    <mergeCell ref="C299:F299"/>
    <mergeCell ref="D308:I311"/>
    <mergeCell ref="C295:D295"/>
    <mergeCell ref="E295:F295"/>
    <mergeCell ref="C296:D296"/>
    <mergeCell ref="E296:F296"/>
    <mergeCell ref="C297:D297"/>
    <mergeCell ref="E297:F297"/>
    <mergeCell ref="D307:I307"/>
  </mergeCells>
  <conditionalFormatting sqref="E134">
    <cfRule type="expression" dxfId="7" priority="1">
      <formula>IF(AND(M134&lt;&gt;0,E134=""), "invullen")</formula>
    </cfRule>
  </conditionalFormatting>
  <conditionalFormatting sqref="G7">
    <cfRule type="cellIs" dxfId="6" priority="4" operator="equal">
      <formula>"C7=NFU"</formula>
    </cfRule>
  </conditionalFormatting>
  <conditionalFormatting sqref="H7:H46">
    <cfRule type="expression" dxfId="5" priority="3">
      <formula>$D7&lt;&gt;"Andere"</formula>
    </cfRule>
  </conditionalFormatting>
  <conditionalFormatting sqref="L7:L46">
    <cfRule type="expression" dxfId="4" priority="2">
      <formula>$D7&lt;&gt;"Andere"</formula>
    </cfRule>
  </conditionalFormatting>
  <dataValidations count="3">
    <dataValidation type="decimal" allowBlank="1" showInputMessage="1" showErrorMessage="1" errorTitle="Mag maximaal 40% zijn" error="Mag maximaal 40% zijn" promptTitle="Procenten invoeren " prompt="Maximaal 40%" sqref="L7:L46" xr:uid="{8DFFEE6D-AEC8-4CD6-8B41-E81C131EE28E}">
      <formula1>0</formula1>
      <formula2>0.4</formula2>
    </dataValidation>
    <dataValidation type="list" allowBlank="1" showInputMessage="1" showErrorMessage="1" sqref="E7:E46" xr:uid="{0AB5B80D-C6C4-4786-BC8A-C7CA745A1728}">
      <formula1>INDIRECT($D7)</formula1>
    </dataValidation>
    <dataValidation type="list" allowBlank="1" showInputMessage="1" showErrorMessage="1" sqref="D7" xr:uid="{1164623C-7C1D-46D2-9A0D-B080362B4517}">
      <formula1>Ruling</formula1>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64" max="11" man="1"/>
    <brk id="266"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2DA20D2-D23E-4C8C-8DEA-5BE6EC8DEDDC}">
          <x14:formula1>
            <xm:f>Aanvrager!$B$9:$B$38</xm:f>
          </x14:formula1>
          <xm:sqref>B7:B46 B53:B92 B269:B298 B133:B162 B201:B230 B235:B264 B167:B196</xm:sqref>
        </x14:dataValidation>
        <x14:dataValidation type="list" allowBlank="1" showInputMessage="1" showErrorMessage="1" xr:uid="{6535EC95-E395-4667-862B-D2A1D600AF34}">
          <x14:formula1>
            <xm:f>hulpsheetNFUenVSNU!$A$1:$A$3</xm:f>
          </x14:formula1>
          <xm:sqref>D8:D46</xm:sqref>
        </x14:dataValidation>
        <x14:dataValidation type="list" allowBlank="1" showInputMessage="1" showErrorMessage="1" prompt="Laptop in 4 jaar en overige apparatuur in 5 jaar afschrijven" xr:uid="{E06AB67A-A3A1-4441-8250-46DCE99D8B68}">
          <x14:formula1>
            <xm:f>'hulpsheet MaterieleKosten'!$A$13:$A$14</xm:f>
          </x14:formula1>
          <xm:sqref>E133:E162</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8A207A-39AA-4AB1-8FE7-A6EEB54A6476}">
  <sheetPr>
    <tabColor theme="0" tint="-0.499984740745262"/>
  </sheetPr>
  <dimension ref="A1:XFC323"/>
  <sheetViews>
    <sheetView workbookViewId="0">
      <selection activeCell="A3" sqref="A3"/>
    </sheetView>
  </sheetViews>
  <sheetFormatPr defaultColWidth="0" defaultRowHeight="0" customHeight="1" zeroHeight="1" x14ac:dyDescent="0.25"/>
  <cols>
    <col min="1" max="1" width="3.109375" style="5" customWidth="1"/>
    <col min="2" max="2" width="20.44140625" style="5" customWidth="1"/>
    <col min="3" max="3" width="16.5546875" style="5" customWidth="1"/>
    <col min="4" max="4" width="19.33203125" style="5" customWidth="1"/>
    <col min="5" max="5" width="18.5546875" style="5" customWidth="1"/>
    <col min="6" max="6" width="17.88671875" style="5" bestFit="1" customWidth="1"/>
    <col min="7" max="7" width="19" style="5" bestFit="1" customWidth="1"/>
    <col min="8" max="8" width="19.33203125" style="5" bestFit="1" customWidth="1"/>
    <col min="9" max="9" width="18.88671875" style="5" customWidth="1"/>
    <col min="10" max="10" width="16" style="5" customWidth="1"/>
    <col min="11" max="11" width="18.77734375" style="5" customWidth="1"/>
    <col min="12" max="12" width="19.44140625" style="5" customWidth="1"/>
    <col min="13" max="13" width="19.6640625" style="5" customWidth="1"/>
    <col min="14" max="14" width="39.109375" style="5" customWidth="1"/>
    <col min="15" max="18" width="21.44140625" style="5" hidden="1"/>
    <col min="19" max="19" width="4.33203125" style="5" hidden="1"/>
    <col min="20" max="16383" width="21.44140625" style="5" hidden="1"/>
    <col min="16384" max="16384" width="7" style="5" hidden="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c r="G3" s="7"/>
      <c r="H3" s="7"/>
      <c r="I3" s="7"/>
      <c r="J3" s="7"/>
      <c r="K3" s="7"/>
      <c r="L3" s="7"/>
      <c r="M3" s="7"/>
      <c r="N3" s="4"/>
    </row>
    <row r="4" spans="1:14" ht="14.4" thickBot="1" x14ac:dyDescent="0.3">
      <c r="A4" s="6"/>
      <c r="B4" s="6"/>
      <c r="C4" s="7"/>
      <c r="D4" s="7"/>
      <c r="E4" s="7"/>
      <c r="F4" s="7"/>
      <c r="G4" s="7"/>
      <c r="H4" s="7"/>
      <c r="I4" s="7"/>
      <c r="J4" s="7"/>
      <c r="K4" s="7"/>
      <c r="L4" s="7"/>
      <c r="M4" s="7"/>
      <c r="N4" s="4"/>
    </row>
    <row r="5" spans="1:14" ht="12.75" customHeight="1" x14ac:dyDescent="0.25">
      <c r="A5" s="589" t="s">
        <v>0</v>
      </c>
      <c r="B5" s="572" t="s">
        <v>13</v>
      </c>
      <c r="C5" s="589" t="s">
        <v>79</v>
      </c>
      <c r="D5" s="576" t="s">
        <v>46</v>
      </c>
      <c r="E5" s="578" t="s">
        <v>81</v>
      </c>
      <c r="F5" s="576" t="s">
        <v>19</v>
      </c>
      <c r="G5" s="578" t="s">
        <v>20</v>
      </c>
      <c r="H5" s="592" t="s">
        <v>47</v>
      </c>
      <c r="I5" s="578" t="s">
        <v>127</v>
      </c>
      <c r="J5" s="576" t="s">
        <v>49</v>
      </c>
      <c r="K5" s="578" t="s">
        <v>149</v>
      </c>
      <c r="L5" s="576" t="s">
        <v>48</v>
      </c>
      <c r="M5" s="587" t="s">
        <v>51</v>
      </c>
      <c r="N5" s="4"/>
    </row>
    <row r="6" spans="1:14" ht="55.95" customHeight="1" thickBot="1" x14ac:dyDescent="0.3">
      <c r="A6" s="590"/>
      <c r="B6" s="573"/>
      <c r="C6" s="591" t="s">
        <v>54</v>
      </c>
      <c r="D6" s="577"/>
      <c r="E6" s="579"/>
      <c r="F6" s="577"/>
      <c r="G6" s="579"/>
      <c r="H6" s="593"/>
      <c r="I6" s="579"/>
      <c r="J6" s="577"/>
      <c r="K6" s="579"/>
      <c r="L6" s="577"/>
      <c r="M6" s="588"/>
      <c r="N6" s="105"/>
    </row>
    <row r="7" spans="1:14" ht="13.8" x14ac:dyDescent="0.25">
      <c r="A7" s="46">
        <v>1</v>
      </c>
      <c r="B7" s="196"/>
      <c r="C7" s="203"/>
      <c r="D7" s="192"/>
      <c r="E7" s="203"/>
      <c r="F7" s="204"/>
      <c r="G7" s="207">
        <f>IFERROR(IF(D7="VSNU",INDEX(Tabel_VSNU,MATCH($F7,hulpsheetNFUenVSNU!$A$11:$A$107,0),MATCH($E7,hulpsheetNFUenVSNU!$A$11:$F$11,0)),IF(D7="NFU",INDEX(Tabel_NFU,MATCH($F7,hulpsheetNFUenVSNU!$H$11:$H$107,0),MATCH($E7,hulpsheetNFUenVSNU!$H$11:$N$11,0)),IF(D7="Other",0,0))),0)</f>
        <v>0</v>
      </c>
      <c r="H7" s="210"/>
      <c r="I7" s="265">
        <v>0</v>
      </c>
      <c r="J7" s="213">
        <f>IF(G7&gt;0,G7*I7,H7*F7*I7)</f>
        <v>0</v>
      </c>
      <c r="K7" s="216">
        <f>IF(D7="andere",J7*0.4,0)</f>
        <v>0</v>
      </c>
      <c r="L7" s="29"/>
      <c r="M7" s="219">
        <f>IF(D7="andere",((J7*(1+L7))+K7),J7)</f>
        <v>0</v>
      </c>
      <c r="N7" s="105" t="str">
        <f>IF(AND(B7="",M7&lt;&gt;0),"Organisatie invullen","")</f>
        <v/>
      </c>
    </row>
    <row r="8" spans="1:14" ht="13.8" x14ac:dyDescent="0.25">
      <c r="A8" s="33">
        <v>2</v>
      </c>
      <c r="B8" s="160"/>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ref="J8:J46" si="0">IF(G8&gt;0,G8*I8,H8*F8*I8)</f>
        <v>0</v>
      </c>
      <c r="K8" s="217">
        <f t="shared" ref="K8:K46" si="1">IF(D8="andere",J8*0.4,0)</f>
        <v>0</v>
      </c>
      <c r="L8" s="28"/>
      <c r="M8" s="220">
        <f t="shared" ref="M8:M46" si="2">IF(D8="andere",((J8*(1+L8))+K8),J8)</f>
        <v>0</v>
      </c>
      <c r="N8" s="105" t="str">
        <f t="shared" ref="N8:N46" si="3">IF(AND(B8="",M8&lt;&gt;0),"Organisatie invullen","")</f>
        <v/>
      </c>
    </row>
    <row r="9" spans="1:14" ht="13.8" x14ac:dyDescent="0.25">
      <c r="A9" s="33">
        <v>3</v>
      </c>
      <c r="B9" s="160"/>
      <c r="C9" s="200"/>
      <c r="D9" s="190"/>
      <c r="E9" s="200"/>
      <c r="F9" s="205"/>
      <c r="G9" s="208">
        <f>IFERROR(IF(D9="VSNU",INDEX(Tabel_VSNU,MATCH($F9,hulpsheetNFUenVSNU!$A$11:$A$107,0),MATCH($E9,hulpsheetNFUenVSNU!$A$11:$F$11,0)),IF(D9="NFU",INDEX(Tabel_NFU,MATCH($F9,hulpsheetNFUenVSNU!$H$11:$H$107,0),MATCH($E9,hulpsheetNFUenVSNU!$H$11:$N$11,0)),IF(D9="Other",0,0))),0)</f>
        <v>0</v>
      </c>
      <c r="H9" s="211"/>
      <c r="I9" s="266">
        <v>0</v>
      </c>
      <c r="J9" s="214">
        <f t="shared" si="0"/>
        <v>0</v>
      </c>
      <c r="K9" s="217">
        <f t="shared" si="1"/>
        <v>0</v>
      </c>
      <c r="L9" s="28"/>
      <c r="M9" s="220">
        <f t="shared" si="2"/>
        <v>0</v>
      </c>
      <c r="N9" s="105" t="str">
        <f t="shared" si="3"/>
        <v/>
      </c>
    </row>
    <row r="10" spans="1:14" ht="13.8" x14ac:dyDescent="0.25">
      <c r="A10" s="33">
        <v>4</v>
      </c>
      <c r="B10" s="160"/>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20">
        <f t="shared" si="2"/>
        <v>0</v>
      </c>
      <c r="N10" s="105" t="str">
        <f t="shared" si="3"/>
        <v/>
      </c>
    </row>
    <row r="11" spans="1:14" ht="13.8" x14ac:dyDescent="0.25">
      <c r="A11" s="33">
        <v>5</v>
      </c>
      <c r="B11" s="160"/>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20">
        <f t="shared" si="2"/>
        <v>0</v>
      </c>
      <c r="N11" s="105" t="str">
        <f t="shared" si="3"/>
        <v/>
      </c>
    </row>
    <row r="12" spans="1:14" ht="13.8" x14ac:dyDescent="0.25">
      <c r="A12" s="33">
        <v>6</v>
      </c>
      <c r="B12" s="160"/>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20">
        <f t="shared" si="2"/>
        <v>0</v>
      </c>
      <c r="N12" s="105" t="str">
        <f t="shared" si="3"/>
        <v/>
      </c>
    </row>
    <row r="13" spans="1:14" ht="13.8" x14ac:dyDescent="0.25">
      <c r="A13" s="33">
        <v>7</v>
      </c>
      <c r="B13" s="160"/>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IF(G13&gt;0,G13*I13,H13*F13*I13)</f>
        <v>0</v>
      </c>
      <c r="K13" s="217">
        <f t="shared" si="1"/>
        <v>0</v>
      </c>
      <c r="L13" s="28"/>
      <c r="M13" s="220">
        <f>IF(D13="andere",((J13*(1+L13))+K13),J13)</f>
        <v>0</v>
      </c>
      <c r="N13" s="105" t="str">
        <f t="shared" si="3"/>
        <v/>
      </c>
    </row>
    <row r="14" spans="1:14" ht="13.8" x14ac:dyDescent="0.25">
      <c r="A14" s="33">
        <v>8</v>
      </c>
      <c r="B14" s="160"/>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20">
        <f t="shared" si="2"/>
        <v>0</v>
      </c>
      <c r="N14" s="105" t="str">
        <f t="shared" si="3"/>
        <v/>
      </c>
    </row>
    <row r="15" spans="1:14" ht="13.8" x14ac:dyDescent="0.25">
      <c r="A15" s="33">
        <v>9</v>
      </c>
      <c r="B15" s="160"/>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20">
        <f t="shared" si="2"/>
        <v>0</v>
      </c>
      <c r="N15" s="105" t="str">
        <f t="shared" si="3"/>
        <v/>
      </c>
    </row>
    <row r="16" spans="1:14" ht="13.8" x14ac:dyDescent="0.25">
      <c r="A16" s="33">
        <v>10</v>
      </c>
      <c r="B16" s="160"/>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20">
        <f t="shared" si="2"/>
        <v>0</v>
      </c>
      <c r="N16" s="105" t="str">
        <f t="shared" si="3"/>
        <v/>
      </c>
    </row>
    <row r="17" spans="1:14" ht="13.8" x14ac:dyDescent="0.25">
      <c r="A17" s="33">
        <v>11</v>
      </c>
      <c r="B17" s="160"/>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IF(G17&gt;0,G17*I17,H17*F17*I17)</f>
        <v>0</v>
      </c>
      <c r="K17" s="217">
        <f>IF(D17="andere",J17*0.4,0)</f>
        <v>0</v>
      </c>
      <c r="L17" s="28"/>
      <c r="M17" s="220">
        <f>IF(D17="andere",((J17*(1+L17))+K17),J17)</f>
        <v>0</v>
      </c>
      <c r="N17" s="105" t="str">
        <f t="shared" si="3"/>
        <v/>
      </c>
    </row>
    <row r="18" spans="1:14" ht="13.8" x14ac:dyDescent="0.25">
      <c r="A18" s="33">
        <v>12</v>
      </c>
      <c r="B18" s="160"/>
      <c r="C18" s="200"/>
      <c r="D18" s="190"/>
      <c r="E18" s="200"/>
      <c r="F18" s="205"/>
      <c r="G18" s="208">
        <f>IFERROR(IF(D18="VSNU",INDEX(Tabel_VSNU,MATCH($F18,hulpsheetNFUenVSNU!$A$11:$A$107,0),MATCH($E18,hulpsheetNFUenVSNU!$A$11:$F$11,0)),IF(D18="NFU",INDEX(Tabel_NFU,MATCH($F18,hulpsheetNFUenVSNU!$H$11:$H$107,0),MATCH($E18,hulpsheetNFUenVSNU!$H$11:$N$11,0)),IF(D18="Other",0,0))),0)</f>
        <v>0</v>
      </c>
      <c r="H18" s="211"/>
      <c r="I18" s="266">
        <v>0</v>
      </c>
      <c r="J18" s="214">
        <f t="shared" ref="J18:J43" si="4">IF(G18&gt;0,G18*I18,H18*F18*I18)</f>
        <v>0</v>
      </c>
      <c r="K18" s="217">
        <f t="shared" ref="K18:K42" si="5">IF(D18="andere",J18*0.4,0)</f>
        <v>0</v>
      </c>
      <c r="L18" s="28"/>
      <c r="M18" s="220">
        <f t="shared" ref="M18:M43" si="6">IF(D18="andere",((J18*(1+L18))+K18),J18)</f>
        <v>0</v>
      </c>
      <c r="N18" s="105" t="str">
        <f t="shared" si="3"/>
        <v/>
      </c>
    </row>
    <row r="19" spans="1:14" ht="13.8" x14ac:dyDescent="0.25">
      <c r="A19" s="33">
        <v>13</v>
      </c>
      <c r="B19" s="160"/>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4"/>
        <v>0</v>
      </c>
      <c r="K19" s="217">
        <f t="shared" si="5"/>
        <v>0</v>
      </c>
      <c r="L19" s="28"/>
      <c r="M19" s="220">
        <f t="shared" si="6"/>
        <v>0</v>
      </c>
      <c r="N19" s="105" t="str">
        <f t="shared" si="3"/>
        <v/>
      </c>
    </row>
    <row r="20" spans="1:14" ht="13.8" x14ac:dyDescent="0.25">
      <c r="A20" s="33">
        <v>14</v>
      </c>
      <c r="B20" s="160"/>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4"/>
        <v>0</v>
      </c>
      <c r="K20" s="217">
        <f t="shared" si="5"/>
        <v>0</v>
      </c>
      <c r="L20" s="28"/>
      <c r="M20" s="220">
        <f t="shared" si="6"/>
        <v>0</v>
      </c>
      <c r="N20" s="105" t="str">
        <f t="shared" si="3"/>
        <v/>
      </c>
    </row>
    <row r="21" spans="1:14" ht="13.8" x14ac:dyDescent="0.25">
      <c r="A21" s="33">
        <v>15</v>
      </c>
      <c r="B21" s="160"/>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4"/>
        <v>0</v>
      </c>
      <c r="K21" s="217">
        <f t="shared" si="5"/>
        <v>0</v>
      </c>
      <c r="L21" s="28"/>
      <c r="M21" s="220">
        <f t="shared" si="6"/>
        <v>0</v>
      </c>
      <c r="N21" s="105" t="str">
        <f t="shared" si="3"/>
        <v/>
      </c>
    </row>
    <row r="22" spans="1:14" ht="13.8" x14ac:dyDescent="0.25">
      <c r="A22" s="33">
        <v>16</v>
      </c>
      <c r="B22" s="160"/>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4"/>
        <v>0</v>
      </c>
      <c r="K22" s="217">
        <f t="shared" si="5"/>
        <v>0</v>
      </c>
      <c r="L22" s="28"/>
      <c r="M22" s="220">
        <f t="shared" si="6"/>
        <v>0</v>
      </c>
      <c r="N22" s="105" t="str">
        <f t="shared" si="3"/>
        <v/>
      </c>
    </row>
    <row r="23" spans="1:14" ht="13.8" x14ac:dyDescent="0.25">
      <c r="A23" s="33">
        <v>17</v>
      </c>
      <c r="B23" s="160"/>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4"/>
        <v>0</v>
      </c>
      <c r="K23" s="217">
        <f t="shared" si="5"/>
        <v>0</v>
      </c>
      <c r="L23" s="28"/>
      <c r="M23" s="220">
        <f t="shared" si="6"/>
        <v>0</v>
      </c>
      <c r="N23" s="105" t="str">
        <f t="shared" si="3"/>
        <v/>
      </c>
    </row>
    <row r="24" spans="1:14" ht="13.8" x14ac:dyDescent="0.25">
      <c r="A24" s="33">
        <v>18</v>
      </c>
      <c r="B24" s="160"/>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4"/>
        <v>0</v>
      </c>
      <c r="K24" s="217">
        <f t="shared" si="5"/>
        <v>0</v>
      </c>
      <c r="L24" s="28"/>
      <c r="M24" s="220">
        <f t="shared" si="6"/>
        <v>0</v>
      </c>
      <c r="N24" s="105" t="str">
        <f t="shared" si="3"/>
        <v/>
      </c>
    </row>
    <row r="25" spans="1:14" ht="13.8" x14ac:dyDescent="0.25">
      <c r="A25" s="33">
        <v>19</v>
      </c>
      <c r="B25" s="160"/>
      <c r="C25" s="200"/>
      <c r="D25" s="190"/>
      <c r="E25" s="200"/>
      <c r="F25" s="205"/>
      <c r="G25" s="208">
        <f>IFERROR(IF(D25="VSNU",INDEX(Tabel_VSNU,MATCH($F25,hulpsheetNFUenVSNU!$A$11:$A$107,0),MATCH($E25,hulpsheetNFUenVSNU!$A$11:$F$11,0)),IF(D25="NFU",INDEX(Tabel_NFU,MATCH($F25,hulpsheetNFUenVSNU!$H$11:$H$107,0),MATCH($E25,hulpsheetNFUenVSNU!$H$11:$N$11,0)),IF(D25="Other",0,0))),0)</f>
        <v>0</v>
      </c>
      <c r="H25" s="211"/>
      <c r="I25" s="266">
        <v>0</v>
      </c>
      <c r="J25" s="214">
        <f t="shared" si="4"/>
        <v>0</v>
      </c>
      <c r="K25" s="217">
        <f t="shared" si="5"/>
        <v>0</v>
      </c>
      <c r="L25" s="28"/>
      <c r="M25" s="220">
        <f t="shared" si="6"/>
        <v>0</v>
      </c>
      <c r="N25" s="105" t="str">
        <f t="shared" si="3"/>
        <v/>
      </c>
    </row>
    <row r="26" spans="1:14" ht="13.8" x14ac:dyDescent="0.25">
      <c r="A26" s="33">
        <v>20</v>
      </c>
      <c r="B26" s="160"/>
      <c r="C26" s="200"/>
      <c r="D26" s="190"/>
      <c r="E26" s="200"/>
      <c r="F26" s="205"/>
      <c r="G26" s="208">
        <f>IFERROR(IF(D26="VSNU",INDEX(Tabel_VSNU,MATCH($F26,hulpsheetNFUenVSNU!$A$11:$A$107,0),MATCH($E26,hulpsheetNFUenVSNU!$A$11:$F$11,0)),IF(D26="NFU",INDEX(Tabel_NFU,MATCH($F26,hulpsheetNFUenVSNU!$H$11:$H$107,0),MATCH($E26,hulpsheetNFUenVSNU!$H$11:$N$11,0)),IF(D26="Other",0,0))),0)</f>
        <v>0</v>
      </c>
      <c r="H26" s="211"/>
      <c r="I26" s="266">
        <v>0</v>
      </c>
      <c r="J26" s="214">
        <f t="shared" si="4"/>
        <v>0</v>
      </c>
      <c r="K26" s="217">
        <f t="shared" si="5"/>
        <v>0</v>
      </c>
      <c r="L26" s="28"/>
      <c r="M26" s="220">
        <f t="shared" si="6"/>
        <v>0</v>
      </c>
      <c r="N26" s="105" t="str">
        <f t="shared" si="3"/>
        <v/>
      </c>
    </row>
    <row r="27" spans="1:14" ht="13.8" x14ac:dyDescent="0.25">
      <c r="A27" s="33">
        <v>21</v>
      </c>
      <c r="B27" s="160"/>
      <c r="C27" s="200"/>
      <c r="D27" s="190"/>
      <c r="E27" s="200"/>
      <c r="F27" s="205"/>
      <c r="G27" s="208">
        <f>IFERROR(IF(D27="VSNU",INDEX(Tabel_VSNU,MATCH($F27,hulpsheetNFUenVSNU!$A$11:$A$107,0),MATCH($E27,hulpsheetNFUenVSNU!$A$11:$F$11,0)),IF(D27="NFU",INDEX(Tabel_NFU,MATCH($F27,hulpsheetNFUenVSNU!$H$11:$H$107,0),MATCH($E27,hulpsheetNFUenVSNU!$H$11:$N$11,0)),IF(D27="Other",0,0))),0)</f>
        <v>0</v>
      </c>
      <c r="H27" s="211"/>
      <c r="I27" s="266">
        <v>0</v>
      </c>
      <c r="J27" s="214">
        <f t="shared" si="4"/>
        <v>0</v>
      </c>
      <c r="K27" s="217">
        <f t="shared" si="5"/>
        <v>0</v>
      </c>
      <c r="L27" s="28"/>
      <c r="M27" s="220">
        <f t="shared" si="6"/>
        <v>0</v>
      </c>
      <c r="N27" s="105" t="str">
        <f t="shared" si="3"/>
        <v/>
      </c>
    </row>
    <row r="28" spans="1:14" ht="13.8" x14ac:dyDescent="0.25">
      <c r="A28" s="33">
        <v>22</v>
      </c>
      <c r="B28" s="160"/>
      <c r="C28" s="200"/>
      <c r="D28" s="190"/>
      <c r="E28" s="200"/>
      <c r="F28" s="205"/>
      <c r="G28" s="208">
        <f>IFERROR(IF(D28="VSNU",INDEX(Tabel_VSNU,MATCH($F28,hulpsheetNFUenVSNU!$A$11:$A$107,0),MATCH($E28,hulpsheetNFUenVSNU!$A$11:$F$11,0)),IF(D28="NFU",INDEX(Tabel_NFU,MATCH($F28,hulpsheetNFUenVSNU!$H$11:$H$107,0),MATCH($E28,hulpsheetNFUenVSNU!$H$11:$N$11,0)),IF(D28="Other",0,0))),0)</f>
        <v>0</v>
      </c>
      <c r="H28" s="211"/>
      <c r="I28" s="266">
        <v>0</v>
      </c>
      <c r="J28" s="214">
        <f t="shared" si="4"/>
        <v>0</v>
      </c>
      <c r="K28" s="217">
        <f t="shared" si="5"/>
        <v>0</v>
      </c>
      <c r="L28" s="28"/>
      <c r="M28" s="220">
        <f t="shared" si="6"/>
        <v>0</v>
      </c>
      <c r="N28" s="105" t="str">
        <f t="shared" si="3"/>
        <v/>
      </c>
    </row>
    <row r="29" spans="1:14" ht="13.8" x14ac:dyDescent="0.25">
      <c r="A29" s="33">
        <v>23</v>
      </c>
      <c r="B29" s="160"/>
      <c r="C29" s="200"/>
      <c r="D29" s="190"/>
      <c r="E29" s="200"/>
      <c r="F29" s="205"/>
      <c r="G29" s="208">
        <f>IFERROR(IF(D29="VSNU",INDEX(Tabel_VSNU,MATCH($F29,hulpsheetNFUenVSNU!$A$11:$A$107,0),MATCH($E29,hulpsheetNFUenVSNU!$A$11:$F$11,0)),IF(D29="NFU",INDEX(Tabel_NFU,MATCH($F29,hulpsheetNFUenVSNU!$H$11:$H$107,0),MATCH($E29,hulpsheetNFUenVSNU!$H$11:$N$11,0)),IF(D29="Other",0,0))),0)</f>
        <v>0</v>
      </c>
      <c r="H29" s="211"/>
      <c r="I29" s="266">
        <v>0</v>
      </c>
      <c r="J29" s="214">
        <f t="shared" si="4"/>
        <v>0</v>
      </c>
      <c r="K29" s="217">
        <f t="shared" si="5"/>
        <v>0</v>
      </c>
      <c r="L29" s="28"/>
      <c r="M29" s="220">
        <f t="shared" si="6"/>
        <v>0</v>
      </c>
      <c r="N29" s="105" t="str">
        <f t="shared" si="3"/>
        <v/>
      </c>
    </row>
    <row r="30" spans="1:14" ht="13.8" x14ac:dyDescent="0.25">
      <c r="A30" s="33">
        <v>24</v>
      </c>
      <c r="B30" s="160"/>
      <c r="C30" s="200"/>
      <c r="D30" s="190"/>
      <c r="E30" s="200"/>
      <c r="F30" s="205"/>
      <c r="G30" s="208">
        <f>IFERROR(IF(D30="VSNU",INDEX(Tabel_VSNU,MATCH($F30,hulpsheetNFUenVSNU!$A$11:$A$107,0),MATCH($E30,hulpsheetNFUenVSNU!$A$11:$F$11,0)),IF(D30="NFU",INDEX(Tabel_NFU,MATCH($F30,hulpsheetNFUenVSNU!$H$11:$H$107,0),MATCH($E30,hulpsheetNFUenVSNU!$H$11:$N$11,0)),IF(D30="Other",0,0))),0)</f>
        <v>0</v>
      </c>
      <c r="H30" s="211"/>
      <c r="I30" s="266">
        <v>0</v>
      </c>
      <c r="J30" s="214">
        <f t="shared" si="4"/>
        <v>0</v>
      </c>
      <c r="K30" s="217">
        <f t="shared" si="5"/>
        <v>0</v>
      </c>
      <c r="L30" s="28"/>
      <c r="M30" s="220">
        <f t="shared" si="6"/>
        <v>0</v>
      </c>
      <c r="N30" s="105" t="str">
        <f t="shared" si="3"/>
        <v/>
      </c>
    </row>
    <row r="31" spans="1:14" ht="13.8" x14ac:dyDescent="0.25">
      <c r="A31" s="33">
        <v>25</v>
      </c>
      <c r="B31" s="160"/>
      <c r="C31" s="200"/>
      <c r="D31" s="190"/>
      <c r="E31" s="200"/>
      <c r="F31" s="205"/>
      <c r="G31" s="208">
        <f>IFERROR(IF(D31="VSNU",INDEX(Tabel_VSNU,MATCH($F31,hulpsheetNFUenVSNU!$A$11:$A$107,0),MATCH($E31,hulpsheetNFUenVSNU!$A$11:$F$11,0)),IF(D31="NFU",INDEX(Tabel_NFU,MATCH($F31,hulpsheetNFUenVSNU!$H$11:$H$107,0),MATCH($E31,hulpsheetNFUenVSNU!$H$11:$N$11,0)),IF(D31="Other",0,0))),0)</f>
        <v>0</v>
      </c>
      <c r="H31" s="211"/>
      <c r="I31" s="266">
        <v>0</v>
      </c>
      <c r="J31" s="214">
        <f t="shared" si="4"/>
        <v>0</v>
      </c>
      <c r="K31" s="217">
        <f t="shared" si="5"/>
        <v>0</v>
      </c>
      <c r="L31" s="28"/>
      <c r="M31" s="220">
        <f t="shared" si="6"/>
        <v>0</v>
      </c>
      <c r="N31" s="105" t="str">
        <f t="shared" si="3"/>
        <v/>
      </c>
    </row>
    <row r="32" spans="1:14" ht="13.8" x14ac:dyDescent="0.25">
      <c r="A32" s="33">
        <v>26</v>
      </c>
      <c r="B32" s="160"/>
      <c r="C32" s="200"/>
      <c r="D32" s="190"/>
      <c r="E32" s="200"/>
      <c r="F32" s="205"/>
      <c r="G32" s="208">
        <f>IFERROR(IF(D32="VSNU",INDEX(Tabel_VSNU,MATCH($F32,hulpsheetNFUenVSNU!$A$11:$A$107,0),MATCH($E32,hulpsheetNFUenVSNU!$A$11:$F$11,0)),IF(D32="NFU",INDEX(Tabel_NFU,MATCH($F32,hulpsheetNFUenVSNU!$H$11:$H$107,0),MATCH($E32,hulpsheetNFUenVSNU!$H$11:$N$11,0)),IF(D32="Other",0,0))),0)</f>
        <v>0</v>
      </c>
      <c r="H32" s="211"/>
      <c r="I32" s="266">
        <v>0</v>
      </c>
      <c r="J32" s="214">
        <f t="shared" si="4"/>
        <v>0</v>
      </c>
      <c r="K32" s="217">
        <f t="shared" si="5"/>
        <v>0</v>
      </c>
      <c r="L32" s="28"/>
      <c r="M32" s="220">
        <f t="shared" si="6"/>
        <v>0</v>
      </c>
      <c r="N32" s="105" t="str">
        <f t="shared" si="3"/>
        <v/>
      </c>
    </row>
    <row r="33" spans="1:14" ht="13.8" x14ac:dyDescent="0.25">
      <c r="A33" s="33">
        <v>27</v>
      </c>
      <c r="B33" s="160"/>
      <c r="C33" s="200"/>
      <c r="D33" s="190"/>
      <c r="E33" s="200"/>
      <c r="F33" s="205"/>
      <c r="G33" s="208">
        <f>IFERROR(IF(D33="VSNU",INDEX(Tabel_VSNU,MATCH($F33,hulpsheetNFUenVSNU!$A$11:$A$107,0),MATCH($E33,hulpsheetNFUenVSNU!$A$11:$F$11,0)),IF(D33="NFU",INDEX(Tabel_NFU,MATCH($F33,hulpsheetNFUenVSNU!$H$11:$H$107,0),MATCH($E33,hulpsheetNFUenVSNU!$H$11:$N$11,0)),IF(D33="Other",0,0))),0)</f>
        <v>0</v>
      </c>
      <c r="H33" s="211"/>
      <c r="I33" s="266">
        <v>0</v>
      </c>
      <c r="J33" s="214">
        <f t="shared" si="4"/>
        <v>0</v>
      </c>
      <c r="K33" s="217">
        <f t="shared" si="5"/>
        <v>0</v>
      </c>
      <c r="L33" s="28"/>
      <c r="M33" s="220">
        <f t="shared" si="6"/>
        <v>0</v>
      </c>
      <c r="N33" s="105" t="str">
        <f t="shared" si="3"/>
        <v/>
      </c>
    </row>
    <row r="34" spans="1:14" ht="13.8" x14ac:dyDescent="0.25">
      <c r="A34" s="33">
        <v>28</v>
      </c>
      <c r="B34" s="160"/>
      <c r="C34" s="200"/>
      <c r="D34" s="190"/>
      <c r="E34" s="200"/>
      <c r="F34" s="205"/>
      <c r="G34" s="208">
        <f>IFERROR(IF(D34="VSNU",INDEX(Tabel_VSNU,MATCH($F34,hulpsheetNFUenVSNU!$A$11:$A$107,0),MATCH($E34,hulpsheetNFUenVSNU!$A$11:$F$11,0)),IF(D34="NFU",INDEX(Tabel_NFU,MATCH($F34,hulpsheetNFUenVSNU!$H$11:$H$107,0),MATCH($E34,hulpsheetNFUenVSNU!$H$11:$N$11,0)),IF(D34="Other",0,0))),0)</f>
        <v>0</v>
      </c>
      <c r="H34" s="211"/>
      <c r="I34" s="266">
        <v>0</v>
      </c>
      <c r="J34" s="214">
        <f t="shared" si="4"/>
        <v>0</v>
      </c>
      <c r="K34" s="217">
        <f t="shared" si="5"/>
        <v>0</v>
      </c>
      <c r="L34" s="28"/>
      <c r="M34" s="220">
        <f t="shared" si="6"/>
        <v>0</v>
      </c>
      <c r="N34" s="105" t="str">
        <f t="shared" si="3"/>
        <v/>
      </c>
    </row>
    <row r="35" spans="1:14" ht="13.8" x14ac:dyDescent="0.25">
      <c r="A35" s="33">
        <v>29</v>
      </c>
      <c r="B35" s="160"/>
      <c r="C35" s="200"/>
      <c r="D35" s="190"/>
      <c r="E35" s="200"/>
      <c r="F35" s="205"/>
      <c r="G35" s="208">
        <f>IFERROR(IF(D35="VSNU",INDEX(Tabel_VSNU,MATCH($F35,hulpsheetNFUenVSNU!$A$11:$A$107,0),MATCH($E35,hulpsheetNFUenVSNU!$A$11:$F$11,0)),IF(D35="NFU",INDEX(Tabel_NFU,MATCH($F35,hulpsheetNFUenVSNU!$H$11:$H$107,0),MATCH($E35,hulpsheetNFUenVSNU!$H$11:$N$11,0)),IF(D35="Other",0,0))),0)</f>
        <v>0</v>
      </c>
      <c r="H35" s="211"/>
      <c r="I35" s="266">
        <v>0</v>
      </c>
      <c r="J35" s="214">
        <f t="shared" si="4"/>
        <v>0</v>
      </c>
      <c r="K35" s="217">
        <f t="shared" si="5"/>
        <v>0</v>
      </c>
      <c r="L35" s="28"/>
      <c r="M35" s="220">
        <f t="shared" si="6"/>
        <v>0</v>
      </c>
      <c r="N35" s="105" t="str">
        <f t="shared" si="3"/>
        <v/>
      </c>
    </row>
    <row r="36" spans="1:14" ht="13.8" x14ac:dyDescent="0.25">
      <c r="A36" s="33">
        <v>30</v>
      </c>
      <c r="B36" s="160"/>
      <c r="C36" s="200"/>
      <c r="D36" s="190"/>
      <c r="E36" s="200"/>
      <c r="F36" s="205"/>
      <c r="G36" s="208">
        <f>IFERROR(IF(D36="VSNU",INDEX(Tabel_VSNU,MATCH($F36,hulpsheetNFUenVSNU!$A$11:$A$107,0),MATCH($E36,hulpsheetNFUenVSNU!$A$11:$F$11,0)),IF(D36="NFU",INDEX(Tabel_NFU,MATCH($F36,hulpsheetNFUenVSNU!$H$11:$H$107,0),MATCH($E36,hulpsheetNFUenVSNU!$H$11:$N$11,0)),IF(D36="Other",0,0))),0)</f>
        <v>0</v>
      </c>
      <c r="H36" s="211"/>
      <c r="I36" s="266">
        <v>0</v>
      </c>
      <c r="J36" s="214">
        <f t="shared" si="4"/>
        <v>0</v>
      </c>
      <c r="K36" s="217">
        <f t="shared" si="5"/>
        <v>0</v>
      </c>
      <c r="L36" s="28"/>
      <c r="M36" s="220">
        <f t="shared" si="6"/>
        <v>0</v>
      </c>
      <c r="N36" s="105" t="str">
        <f t="shared" si="3"/>
        <v/>
      </c>
    </row>
    <row r="37" spans="1:14" ht="13.8" x14ac:dyDescent="0.25">
      <c r="A37" s="33">
        <v>31</v>
      </c>
      <c r="B37" s="160"/>
      <c r="C37" s="200"/>
      <c r="D37" s="190"/>
      <c r="E37" s="200"/>
      <c r="F37" s="205"/>
      <c r="G37" s="208">
        <f>IFERROR(IF(D37="VSNU",INDEX(Tabel_VSNU,MATCH($F37,hulpsheetNFUenVSNU!$A$11:$A$107,0),MATCH($E37,hulpsheetNFUenVSNU!$A$11:$F$11,0)),IF(D37="NFU",INDEX(Tabel_NFU,MATCH($F37,hulpsheetNFUenVSNU!$H$11:$H$107,0),MATCH($E37,hulpsheetNFUenVSNU!$H$11:$N$11,0)),IF(D37="Other",0,0))),0)</f>
        <v>0</v>
      </c>
      <c r="H37" s="211"/>
      <c r="I37" s="266">
        <v>0</v>
      </c>
      <c r="J37" s="214">
        <f t="shared" si="4"/>
        <v>0</v>
      </c>
      <c r="K37" s="217">
        <f t="shared" si="5"/>
        <v>0</v>
      </c>
      <c r="L37" s="28"/>
      <c r="M37" s="220">
        <f t="shared" si="6"/>
        <v>0</v>
      </c>
      <c r="N37" s="105" t="str">
        <f t="shared" si="3"/>
        <v/>
      </c>
    </row>
    <row r="38" spans="1:14" ht="13.8" x14ac:dyDescent="0.25">
      <c r="A38" s="33">
        <v>32</v>
      </c>
      <c r="B38" s="160"/>
      <c r="C38" s="200"/>
      <c r="D38" s="190"/>
      <c r="E38" s="200"/>
      <c r="F38" s="205"/>
      <c r="G38" s="208">
        <f>IFERROR(IF(D38="VSNU",INDEX(Tabel_VSNU,MATCH($F38,hulpsheetNFUenVSNU!$A$11:$A$107,0),MATCH($E38,hulpsheetNFUenVSNU!$A$11:$F$11,0)),IF(D38="NFU",INDEX(Tabel_NFU,MATCH($F38,hulpsheetNFUenVSNU!$H$11:$H$107,0),MATCH($E38,hulpsheetNFUenVSNU!$H$11:$N$11,0)),IF(D38="Other",0,0))),0)</f>
        <v>0</v>
      </c>
      <c r="H38" s="211"/>
      <c r="I38" s="266">
        <v>0</v>
      </c>
      <c r="J38" s="214">
        <f t="shared" si="4"/>
        <v>0</v>
      </c>
      <c r="K38" s="217">
        <f t="shared" si="5"/>
        <v>0</v>
      </c>
      <c r="L38" s="28"/>
      <c r="M38" s="220">
        <f t="shared" si="6"/>
        <v>0</v>
      </c>
      <c r="N38" s="105" t="str">
        <f t="shared" si="3"/>
        <v/>
      </c>
    </row>
    <row r="39" spans="1:14" ht="13.8" x14ac:dyDescent="0.25">
      <c r="A39" s="33">
        <v>33</v>
      </c>
      <c r="B39" s="160"/>
      <c r="C39" s="200"/>
      <c r="D39" s="190"/>
      <c r="E39" s="200"/>
      <c r="F39" s="205"/>
      <c r="G39" s="208">
        <f>IFERROR(IF(D39="VSNU",INDEX(Tabel_VSNU,MATCH($F39,hulpsheetNFUenVSNU!$A$11:$A$107,0),MATCH($E39,hulpsheetNFUenVSNU!$A$11:$F$11,0)),IF(D39="NFU",INDEX(Tabel_NFU,MATCH($F39,hulpsheetNFUenVSNU!$H$11:$H$107,0),MATCH($E39,hulpsheetNFUenVSNU!$H$11:$N$11,0)),IF(D39="Other",0,0))),0)</f>
        <v>0</v>
      </c>
      <c r="H39" s="211"/>
      <c r="I39" s="266">
        <v>0</v>
      </c>
      <c r="J39" s="214">
        <f t="shared" si="4"/>
        <v>0</v>
      </c>
      <c r="K39" s="217">
        <f t="shared" si="5"/>
        <v>0</v>
      </c>
      <c r="L39" s="28"/>
      <c r="M39" s="220">
        <f t="shared" si="6"/>
        <v>0</v>
      </c>
      <c r="N39" s="105" t="str">
        <f t="shared" si="3"/>
        <v/>
      </c>
    </row>
    <row r="40" spans="1:14" ht="13.8" x14ac:dyDescent="0.25">
      <c r="A40" s="33">
        <v>34</v>
      </c>
      <c r="B40" s="160"/>
      <c r="C40" s="200"/>
      <c r="D40" s="190"/>
      <c r="E40" s="200"/>
      <c r="F40" s="205"/>
      <c r="G40" s="208">
        <f>IFERROR(IF(D40="VSNU",INDEX(Tabel_VSNU,MATCH($F40,hulpsheetNFUenVSNU!$A$11:$A$107,0),MATCH($E40,hulpsheetNFUenVSNU!$A$11:$F$11,0)),IF(D40="NFU",INDEX(Tabel_NFU,MATCH($F40,hulpsheetNFUenVSNU!$H$11:$H$107,0),MATCH($E40,hulpsheetNFUenVSNU!$H$11:$N$11,0)),IF(D40="Other",0,0))),0)</f>
        <v>0</v>
      </c>
      <c r="H40" s="211"/>
      <c r="I40" s="266">
        <v>0</v>
      </c>
      <c r="J40" s="214">
        <f t="shared" si="4"/>
        <v>0</v>
      </c>
      <c r="K40" s="217">
        <f t="shared" si="5"/>
        <v>0</v>
      </c>
      <c r="L40" s="28"/>
      <c r="M40" s="220">
        <f t="shared" si="6"/>
        <v>0</v>
      </c>
      <c r="N40" s="105" t="str">
        <f t="shared" si="3"/>
        <v/>
      </c>
    </row>
    <row r="41" spans="1:14" ht="13.8" x14ac:dyDescent="0.25">
      <c r="A41" s="33">
        <v>35</v>
      </c>
      <c r="B41" s="160"/>
      <c r="C41" s="200"/>
      <c r="D41" s="190"/>
      <c r="E41" s="200"/>
      <c r="F41" s="205"/>
      <c r="G41" s="208">
        <f>IFERROR(IF(D41="VSNU",INDEX(Tabel_VSNU,MATCH($F41,hulpsheetNFUenVSNU!$A$11:$A$107,0),MATCH($E41,hulpsheetNFUenVSNU!$A$11:$F$11,0)),IF(D41="NFU",INDEX(Tabel_NFU,MATCH($F41,hulpsheetNFUenVSNU!$H$11:$H$107,0),MATCH($E41,hulpsheetNFUenVSNU!$H$11:$N$11,0)),IF(D41="Other",0,0))),0)</f>
        <v>0</v>
      </c>
      <c r="H41" s="211"/>
      <c r="I41" s="266">
        <v>0</v>
      </c>
      <c r="J41" s="214">
        <f t="shared" si="4"/>
        <v>0</v>
      </c>
      <c r="K41" s="217">
        <f t="shared" si="5"/>
        <v>0</v>
      </c>
      <c r="L41" s="28"/>
      <c r="M41" s="220">
        <f t="shared" si="6"/>
        <v>0</v>
      </c>
      <c r="N41" s="105" t="str">
        <f t="shared" si="3"/>
        <v/>
      </c>
    </row>
    <row r="42" spans="1:14" ht="13.8" x14ac:dyDescent="0.25">
      <c r="A42" s="33">
        <v>36</v>
      </c>
      <c r="B42" s="160"/>
      <c r="C42" s="200"/>
      <c r="D42" s="190"/>
      <c r="E42" s="200"/>
      <c r="F42" s="205"/>
      <c r="G42" s="208">
        <f>IFERROR(IF(D42="VSNU",INDEX(Tabel_VSNU,MATCH($F42,hulpsheetNFUenVSNU!$A$11:$A$107,0),MATCH($E42,hulpsheetNFUenVSNU!$A$11:$F$11,0)),IF(D42="NFU",INDEX(Tabel_NFU,MATCH($F42,hulpsheetNFUenVSNU!$H$11:$H$107,0),MATCH($E42,hulpsheetNFUenVSNU!$H$11:$N$11,0)),IF(D42="Other",0,0))),0)</f>
        <v>0</v>
      </c>
      <c r="H42" s="211"/>
      <c r="I42" s="266">
        <v>0</v>
      </c>
      <c r="J42" s="214">
        <f t="shared" si="4"/>
        <v>0</v>
      </c>
      <c r="K42" s="217">
        <f t="shared" si="5"/>
        <v>0</v>
      </c>
      <c r="L42" s="28"/>
      <c r="M42" s="220">
        <f t="shared" si="6"/>
        <v>0</v>
      </c>
      <c r="N42" s="105" t="str">
        <f t="shared" si="3"/>
        <v/>
      </c>
    </row>
    <row r="43" spans="1:14" ht="13.8" x14ac:dyDescent="0.25">
      <c r="A43" s="33">
        <v>37</v>
      </c>
      <c r="B43" s="160"/>
      <c r="C43" s="200"/>
      <c r="D43" s="190"/>
      <c r="E43" s="200"/>
      <c r="F43" s="205"/>
      <c r="G43" s="208">
        <f>IFERROR(IF(D43="VSNU",INDEX(Tabel_VSNU,MATCH($F43,hulpsheetNFUenVSNU!$A$11:$A$107,0),MATCH($E43,hulpsheetNFUenVSNU!$A$11:$F$11,0)),IF(D43="NFU",INDEX(Tabel_NFU,MATCH($F43,hulpsheetNFUenVSNU!$H$11:$H$107,0),MATCH($E43,hulpsheetNFUenVSNU!$H$11:$N$11,0)),IF(D43="Other",0,0))),0)</f>
        <v>0</v>
      </c>
      <c r="H43" s="211"/>
      <c r="I43" s="266">
        <v>0</v>
      </c>
      <c r="J43" s="214">
        <f t="shared" si="4"/>
        <v>0</v>
      </c>
      <c r="K43" s="217">
        <f t="shared" si="1"/>
        <v>0</v>
      </c>
      <c r="L43" s="28"/>
      <c r="M43" s="220">
        <f t="shared" si="6"/>
        <v>0</v>
      </c>
      <c r="N43" s="105" t="str">
        <f t="shared" si="3"/>
        <v/>
      </c>
    </row>
    <row r="44" spans="1:14" ht="13.8" x14ac:dyDescent="0.25">
      <c r="A44" s="33">
        <v>38</v>
      </c>
      <c r="B44" s="160"/>
      <c r="C44" s="200"/>
      <c r="D44" s="190"/>
      <c r="E44" s="200"/>
      <c r="F44" s="205"/>
      <c r="G44" s="208">
        <f>IFERROR(IF(D44="VSNU",INDEX(Tabel_VSNU,MATCH($F44,hulpsheetNFUenVSNU!$A$11:$A$107,0),MATCH($E44,hulpsheetNFUenVSNU!$A$11:$F$11,0)),IF(D44="NFU",INDEX(Tabel_NFU,MATCH($F44,hulpsheetNFUenVSNU!$H$11:$H$107,0),MATCH($E44,hulpsheetNFUenVSNU!$H$11:$N$11,0)),IF(D44="Other",0,0))),0)</f>
        <v>0</v>
      </c>
      <c r="H44" s="211"/>
      <c r="I44" s="266">
        <v>0</v>
      </c>
      <c r="J44" s="214">
        <f t="shared" si="0"/>
        <v>0</v>
      </c>
      <c r="K44" s="217">
        <f t="shared" si="1"/>
        <v>0</v>
      </c>
      <c r="L44" s="28"/>
      <c r="M44" s="220">
        <f t="shared" si="2"/>
        <v>0</v>
      </c>
      <c r="N44" s="105" t="str">
        <f t="shared" si="3"/>
        <v/>
      </c>
    </row>
    <row r="45" spans="1:14" ht="13.8" x14ac:dyDescent="0.25">
      <c r="A45" s="33">
        <v>39</v>
      </c>
      <c r="B45" s="160"/>
      <c r="C45" s="200"/>
      <c r="D45" s="190"/>
      <c r="E45" s="200"/>
      <c r="F45" s="205"/>
      <c r="G45" s="208">
        <f>IFERROR(IF(D45="VSNU",INDEX(Tabel_VSNU,MATCH($F45,hulpsheetNFUenVSNU!$A$11:$A$107,0),MATCH($E45,hulpsheetNFUenVSNU!$A$11:$F$11,0)),IF(D45="NFU",INDEX(Tabel_NFU,MATCH($F45,hulpsheetNFUenVSNU!$H$11:$H$107,0),MATCH($E45,hulpsheetNFUenVSNU!$H$11:$N$11,0)),IF(D45="Other",0,0))),0)</f>
        <v>0</v>
      </c>
      <c r="H45" s="211"/>
      <c r="I45" s="266">
        <v>0</v>
      </c>
      <c r="J45" s="214">
        <f t="shared" si="0"/>
        <v>0</v>
      </c>
      <c r="K45" s="217">
        <f t="shared" si="1"/>
        <v>0</v>
      </c>
      <c r="L45" s="28"/>
      <c r="M45" s="220">
        <f t="shared" si="2"/>
        <v>0</v>
      </c>
      <c r="N45" s="105" t="str">
        <f t="shared" si="3"/>
        <v/>
      </c>
    </row>
    <row r="46" spans="1:14" ht="14.4" thickBot="1" x14ac:dyDescent="0.3">
      <c r="A46" s="33">
        <v>40</v>
      </c>
      <c r="B46" s="202"/>
      <c r="C46" s="201"/>
      <c r="D46" s="191"/>
      <c r="E46" s="201"/>
      <c r="F46" s="206"/>
      <c r="G46" s="209">
        <f>IFERROR(IF(D46="VSNU",INDEX(Tabel_VSNU,MATCH($F46,hulpsheetNFUenVSNU!$A$11:$A$107,0),MATCH($E46,hulpsheetNFUenVSNU!$A$11:$F$11,0)),IF(D46="NFU",INDEX(Tabel_NFU,MATCH($F46,hulpsheetNFUenVSNU!$H$11:$H$107,0),MATCH($E46,hulpsheetNFUenVSNU!$H$11:$N$11,0)),IF(D46="Other",0,0))),0)</f>
        <v>0</v>
      </c>
      <c r="H46" s="212"/>
      <c r="I46" s="267">
        <v>0</v>
      </c>
      <c r="J46" s="215">
        <f t="shared" si="0"/>
        <v>0</v>
      </c>
      <c r="K46" s="218">
        <f t="shared" si="1"/>
        <v>0</v>
      </c>
      <c r="L46" s="92"/>
      <c r="M46" s="221">
        <f t="shared" si="2"/>
        <v>0</v>
      </c>
      <c r="N46" s="105" t="str">
        <f t="shared" si="3"/>
        <v/>
      </c>
    </row>
    <row r="47" spans="1:14" s="7" customFormat="1" ht="14.4" thickBot="1" x14ac:dyDescent="0.3">
      <c r="M47" s="91">
        <f>SUM(M7:M46)</f>
        <v>0</v>
      </c>
      <c r="N47" s="105"/>
    </row>
    <row r="48" spans="1:14" ht="13.8" x14ac:dyDescent="0.25">
      <c r="A48" s="4"/>
      <c r="B48" s="4"/>
      <c r="C48" s="4"/>
      <c r="D48" s="4"/>
      <c r="E48" s="4"/>
      <c r="F48" s="4"/>
      <c r="G48" s="4"/>
      <c r="H48" s="4"/>
      <c r="I48" s="4"/>
      <c r="J48" s="4"/>
      <c r="K48" s="4"/>
      <c r="L48" s="4"/>
      <c r="M48" s="4"/>
      <c r="N48" s="4"/>
    </row>
    <row r="49" spans="1:14" ht="13.8" x14ac:dyDescent="0.25">
      <c r="A49" s="6" t="s">
        <v>50</v>
      </c>
      <c r="B49" s="6"/>
      <c r="C49" s="8"/>
      <c r="D49" s="8"/>
      <c r="E49" s="8"/>
      <c r="F49" s="7"/>
      <c r="G49" s="7"/>
      <c r="H49" s="7"/>
      <c r="I49" s="7"/>
      <c r="J49" s="4"/>
      <c r="K49" s="4"/>
      <c r="L49" s="4"/>
      <c r="M49" s="4"/>
      <c r="N49" s="4"/>
    </row>
    <row r="50" spans="1:14" ht="13.8" x14ac:dyDescent="0.25">
      <c r="A50" s="9" t="s">
        <v>24</v>
      </c>
      <c r="B50" s="9"/>
      <c r="C50" s="8"/>
      <c r="D50" s="8"/>
      <c r="E50" s="8"/>
      <c r="F50" s="7"/>
      <c r="G50" s="7"/>
      <c r="H50" s="7"/>
      <c r="I50" s="7"/>
      <c r="J50" s="4"/>
      <c r="K50" s="4"/>
      <c r="L50" s="4"/>
      <c r="M50" s="4" t="s">
        <v>41</v>
      </c>
      <c r="N50" s="4"/>
    </row>
    <row r="51" spans="1:14" ht="14.4" thickBot="1" x14ac:dyDescent="0.3">
      <c r="A51" s="537"/>
      <c r="B51" s="537"/>
      <c r="C51" s="537"/>
      <c r="D51" s="537"/>
      <c r="E51" s="537"/>
      <c r="F51" s="537"/>
      <c r="G51" s="537"/>
      <c r="H51" s="537"/>
      <c r="I51" s="537"/>
      <c r="J51" s="537"/>
      <c r="K51" s="537"/>
      <c r="L51" s="537"/>
      <c r="M51" s="537"/>
      <c r="N51" s="4"/>
    </row>
    <row r="52" spans="1:14" ht="27" thickBot="1" x14ac:dyDescent="0.3">
      <c r="A52" s="136" t="s">
        <v>0</v>
      </c>
      <c r="B52" s="189" t="s">
        <v>13</v>
      </c>
      <c r="C52" s="136" t="s">
        <v>79</v>
      </c>
      <c r="D52" s="582" t="s">
        <v>80</v>
      </c>
      <c r="E52" s="582"/>
      <c r="F52" s="583"/>
      <c r="G52" s="194" t="s">
        <v>36</v>
      </c>
      <c r="H52" s="53" t="s">
        <v>37</v>
      </c>
      <c r="I52" s="138"/>
      <c r="J52" s="138"/>
      <c r="K52" s="139"/>
      <c r="L52" s="139"/>
      <c r="M52" s="154" t="s">
        <v>51</v>
      </c>
      <c r="N52" s="105"/>
    </row>
    <row r="53" spans="1:14" ht="13.8" x14ac:dyDescent="0.25">
      <c r="A53" s="32">
        <v>1</v>
      </c>
      <c r="B53" s="160"/>
      <c r="C53" s="200"/>
      <c r="D53" s="540"/>
      <c r="E53" s="540"/>
      <c r="F53" s="541"/>
      <c r="G53" s="195"/>
      <c r="H53" s="289"/>
      <c r="I53" s="57"/>
      <c r="J53" s="57"/>
      <c r="K53" s="58"/>
      <c r="L53" s="58"/>
      <c r="M53" s="155">
        <f>G53*H53</f>
        <v>0</v>
      </c>
      <c r="N53" s="105" t="str">
        <f>IF(AND(B53="",M53&lt;&gt;0),"Organisatie invullen","")</f>
        <v/>
      </c>
    </row>
    <row r="54" spans="1:14" ht="13.8" x14ac:dyDescent="0.25">
      <c r="A54" s="33">
        <v>2</v>
      </c>
      <c r="B54" s="160"/>
      <c r="C54" s="200"/>
      <c r="D54" s="529"/>
      <c r="E54" s="529"/>
      <c r="F54" s="530"/>
      <c r="G54" s="195"/>
      <c r="H54" s="266"/>
      <c r="I54" s="57"/>
      <c r="J54" s="57"/>
      <c r="K54" s="58"/>
      <c r="L54" s="58"/>
      <c r="M54" s="156">
        <f>G54*H54</f>
        <v>0</v>
      </c>
      <c r="N54" s="105" t="str">
        <f t="shared" ref="N54:N92" si="7">IF(AND(B54="",M54&lt;&gt;0),"Organisatie invullen","")</f>
        <v/>
      </c>
    </row>
    <row r="55" spans="1:14" ht="13.8" x14ac:dyDescent="0.25">
      <c r="A55" s="33">
        <v>3</v>
      </c>
      <c r="B55" s="160"/>
      <c r="C55" s="200"/>
      <c r="D55" s="529"/>
      <c r="E55" s="529"/>
      <c r="F55" s="530"/>
      <c r="G55" s="195"/>
      <c r="H55" s="266"/>
      <c r="I55" s="57"/>
      <c r="J55" s="57"/>
      <c r="K55" s="58"/>
      <c r="L55" s="58"/>
      <c r="M55" s="156">
        <f t="shared" ref="M55:M92" si="8">G55*H55</f>
        <v>0</v>
      </c>
      <c r="N55" s="105" t="str">
        <f t="shared" si="7"/>
        <v/>
      </c>
    </row>
    <row r="56" spans="1:14" ht="13.8" x14ac:dyDescent="0.25">
      <c r="A56" s="33">
        <v>4</v>
      </c>
      <c r="B56" s="160"/>
      <c r="C56" s="200"/>
      <c r="D56" s="529"/>
      <c r="E56" s="529"/>
      <c r="F56" s="530"/>
      <c r="G56" s="195"/>
      <c r="H56" s="266"/>
      <c r="I56" s="57"/>
      <c r="J56" s="57"/>
      <c r="K56" s="58"/>
      <c r="L56" s="58"/>
      <c r="M56" s="156">
        <f t="shared" si="8"/>
        <v>0</v>
      </c>
      <c r="N56" s="105" t="str">
        <f t="shared" si="7"/>
        <v/>
      </c>
    </row>
    <row r="57" spans="1:14" ht="13.8" x14ac:dyDescent="0.25">
      <c r="A57" s="33">
        <v>5</v>
      </c>
      <c r="B57" s="160"/>
      <c r="C57" s="200"/>
      <c r="D57" s="529"/>
      <c r="E57" s="529"/>
      <c r="F57" s="530"/>
      <c r="G57" s="195"/>
      <c r="H57" s="266"/>
      <c r="I57" s="57"/>
      <c r="J57" s="57"/>
      <c r="K57" s="58"/>
      <c r="L57" s="58"/>
      <c r="M57" s="156">
        <f t="shared" si="8"/>
        <v>0</v>
      </c>
      <c r="N57" s="105" t="str">
        <f t="shared" si="7"/>
        <v/>
      </c>
    </row>
    <row r="58" spans="1:14" ht="13.8" x14ac:dyDescent="0.25">
      <c r="A58" s="33">
        <v>6</v>
      </c>
      <c r="B58" s="160"/>
      <c r="C58" s="200"/>
      <c r="D58" s="529"/>
      <c r="E58" s="529"/>
      <c r="F58" s="530"/>
      <c r="G58" s="195"/>
      <c r="H58" s="266"/>
      <c r="I58" s="57"/>
      <c r="J58" s="57"/>
      <c r="K58" s="58"/>
      <c r="L58" s="58"/>
      <c r="M58" s="156">
        <f t="shared" si="8"/>
        <v>0</v>
      </c>
      <c r="N58" s="105" t="str">
        <f t="shared" si="7"/>
        <v/>
      </c>
    </row>
    <row r="59" spans="1:14" ht="13.8" x14ac:dyDescent="0.25">
      <c r="A59" s="33">
        <v>7</v>
      </c>
      <c r="B59" s="160"/>
      <c r="C59" s="200"/>
      <c r="D59" s="529"/>
      <c r="E59" s="529"/>
      <c r="F59" s="530"/>
      <c r="G59" s="195"/>
      <c r="H59" s="266"/>
      <c r="I59" s="57"/>
      <c r="J59" s="57"/>
      <c r="K59" s="58"/>
      <c r="L59" s="58"/>
      <c r="M59" s="156">
        <f t="shared" si="8"/>
        <v>0</v>
      </c>
      <c r="N59" s="105" t="str">
        <f t="shared" si="7"/>
        <v/>
      </c>
    </row>
    <row r="60" spans="1:14" ht="13.8" x14ac:dyDescent="0.25">
      <c r="A60" s="33">
        <v>8</v>
      </c>
      <c r="B60" s="160"/>
      <c r="C60" s="200"/>
      <c r="D60" s="529"/>
      <c r="E60" s="529"/>
      <c r="F60" s="530"/>
      <c r="G60" s="195"/>
      <c r="H60" s="266"/>
      <c r="I60" s="57"/>
      <c r="J60" s="57"/>
      <c r="K60" s="58"/>
      <c r="L60" s="58"/>
      <c r="M60" s="156">
        <f t="shared" si="8"/>
        <v>0</v>
      </c>
      <c r="N60" s="105" t="str">
        <f t="shared" si="7"/>
        <v/>
      </c>
    </row>
    <row r="61" spans="1:14" ht="13.8" x14ac:dyDescent="0.25">
      <c r="A61" s="33">
        <v>9</v>
      </c>
      <c r="B61" s="160"/>
      <c r="C61" s="200"/>
      <c r="D61" s="529"/>
      <c r="E61" s="529"/>
      <c r="F61" s="530"/>
      <c r="G61" s="195"/>
      <c r="H61" s="266"/>
      <c r="I61" s="57"/>
      <c r="J61" s="57"/>
      <c r="K61" s="58"/>
      <c r="L61" s="58"/>
      <c r="M61" s="156">
        <f t="shared" si="8"/>
        <v>0</v>
      </c>
      <c r="N61" s="105" t="str">
        <f t="shared" si="7"/>
        <v/>
      </c>
    </row>
    <row r="62" spans="1:14" ht="13.8" x14ac:dyDescent="0.25">
      <c r="A62" s="33">
        <v>10</v>
      </c>
      <c r="B62" s="160"/>
      <c r="C62" s="200"/>
      <c r="D62" s="190"/>
      <c r="E62" s="190"/>
      <c r="F62" s="264"/>
      <c r="G62" s="195"/>
      <c r="H62" s="266"/>
      <c r="I62" s="57"/>
      <c r="J62" s="57"/>
      <c r="K62" s="58"/>
      <c r="L62" s="58"/>
      <c r="M62" s="156">
        <f t="shared" si="8"/>
        <v>0</v>
      </c>
      <c r="N62" s="105" t="str">
        <f t="shared" si="7"/>
        <v/>
      </c>
    </row>
    <row r="63" spans="1:14" ht="13.8" x14ac:dyDescent="0.25">
      <c r="A63" s="33">
        <v>11</v>
      </c>
      <c r="B63" s="160"/>
      <c r="C63" s="200"/>
      <c r="D63" s="190"/>
      <c r="E63" s="190"/>
      <c r="F63" s="264"/>
      <c r="G63" s="195"/>
      <c r="H63" s="266"/>
      <c r="I63" s="57"/>
      <c r="J63" s="57"/>
      <c r="K63" s="58"/>
      <c r="L63" s="58"/>
      <c r="M63" s="156">
        <f t="shared" si="8"/>
        <v>0</v>
      </c>
      <c r="N63" s="105" t="str">
        <f t="shared" si="7"/>
        <v/>
      </c>
    </row>
    <row r="64" spans="1:14" ht="13.8" x14ac:dyDescent="0.25">
      <c r="A64" s="33">
        <v>12</v>
      </c>
      <c r="B64" s="160"/>
      <c r="C64" s="200"/>
      <c r="D64" s="190"/>
      <c r="E64" s="190"/>
      <c r="F64" s="264"/>
      <c r="G64" s="195"/>
      <c r="H64" s="266"/>
      <c r="I64" s="57"/>
      <c r="J64" s="57"/>
      <c r="K64" s="58"/>
      <c r="L64" s="58"/>
      <c r="M64" s="156">
        <f t="shared" si="8"/>
        <v>0</v>
      </c>
      <c r="N64" s="105" t="str">
        <f t="shared" si="7"/>
        <v/>
      </c>
    </row>
    <row r="65" spans="1:14" ht="13.8" x14ac:dyDescent="0.25">
      <c r="A65" s="33">
        <v>13</v>
      </c>
      <c r="B65" s="160"/>
      <c r="C65" s="200"/>
      <c r="D65" s="190"/>
      <c r="E65" s="190"/>
      <c r="F65" s="264"/>
      <c r="G65" s="195"/>
      <c r="H65" s="266"/>
      <c r="I65" s="57"/>
      <c r="J65" s="57"/>
      <c r="K65" s="58"/>
      <c r="L65" s="58"/>
      <c r="M65" s="156">
        <f t="shared" si="8"/>
        <v>0</v>
      </c>
      <c r="N65" s="105" t="str">
        <f t="shared" si="7"/>
        <v/>
      </c>
    </row>
    <row r="66" spans="1:14" ht="13.8" x14ac:dyDescent="0.25">
      <c r="A66" s="33">
        <v>14</v>
      </c>
      <c r="B66" s="160"/>
      <c r="C66" s="200"/>
      <c r="D66" s="190"/>
      <c r="E66" s="190"/>
      <c r="F66" s="264"/>
      <c r="G66" s="195"/>
      <c r="H66" s="266"/>
      <c r="I66" s="57"/>
      <c r="J66" s="57"/>
      <c r="K66" s="58"/>
      <c r="L66" s="58"/>
      <c r="M66" s="156">
        <f t="shared" si="8"/>
        <v>0</v>
      </c>
      <c r="N66" s="105" t="str">
        <f t="shared" si="7"/>
        <v/>
      </c>
    </row>
    <row r="67" spans="1:14" ht="13.8" x14ac:dyDescent="0.25">
      <c r="A67" s="33">
        <v>15</v>
      </c>
      <c r="B67" s="160"/>
      <c r="C67" s="200"/>
      <c r="D67" s="190"/>
      <c r="E67" s="190"/>
      <c r="F67" s="264"/>
      <c r="G67" s="195"/>
      <c r="H67" s="266"/>
      <c r="I67" s="57"/>
      <c r="J67" s="57"/>
      <c r="K67" s="58"/>
      <c r="L67" s="58"/>
      <c r="M67" s="156">
        <f t="shared" si="8"/>
        <v>0</v>
      </c>
      <c r="N67" s="105" t="str">
        <f t="shared" si="7"/>
        <v/>
      </c>
    </row>
    <row r="68" spans="1:14" ht="13.8" x14ac:dyDescent="0.25">
      <c r="A68" s="33">
        <v>16</v>
      </c>
      <c r="B68" s="160"/>
      <c r="C68" s="200"/>
      <c r="D68" s="190"/>
      <c r="E68" s="190"/>
      <c r="F68" s="264"/>
      <c r="G68" s="195"/>
      <c r="H68" s="266"/>
      <c r="I68" s="57"/>
      <c r="J68" s="57"/>
      <c r="K68" s="58"/>
      <c r="L68" s="58"/>
      <c r="M68" s="156">
        <f t="shared" si="8"/>
        <v>0</v>
      </c>
      <c r="N68" s="105" t="str">
        <f t="shared" si="7"/>
        <v/>
      </c>
    </row>
    <row r="69" spans="1:14" ht="13.8" x14ac:dyDescent="0.25">
      <c r="A69" s="33">
        <v>17</v>
      </c>
      <c r="B69" s="160"/>
      <c r="C69" s="200"/>
      <c r="D69" s="190"/>
      <c r="E69" s="190"/>
      <c r="F69" s="264"/>
      <c r="G69" s="195"/>
      <c r="H69" s="266"/>
      <c r="I69" s="57"/>
      <c r="J69" s="57"/>
      <c r="K69" s="58"/>
      <c r="L69" s="58"/>
      <c r="M69" s="156">
        <f t="shared" si="8"/>
        <v>0</v>
      </c>
      <c r="N69" s="105" t="str">
        <f t="shared" si="7"/>
        <v/>
      </c>
    </row>
    <row r="70" spans="1:14" ht="13.8" x14ac:dyDescent="0.25">
      <c r="A70" s="33">
        <v>18</v>
      </c>
      <c r="B70" s="160"/>
      <c r="C70" s="200"/>
      <c r="D70" s="190"/>
      <c r="E70" s="190"/>
      <c r="F70" s="264"/>
      <c r="G70" s="195"/>
      <c r="H70" s="266"/>
      <c r="I70" s="57"/>
      <c r="J70" s="57"/>
      <c r="K70" s="58"/>
      <c r="L70" s="58"/>
      <c r="M70" s="156">
        <f t="shared" si="8"/>
        <v>0</v>
      </c>
      <c r="N70" s="105" t="str">
        <f t="shared" si="7"/>
        <v/>
      </c>
    </row>
    <row r="71" spans="1:14" ht="13.8" x14ac:dyDescent="0.25">
      <c r="A71" s="33">
        <v>19</v>
      </c>
      <c r="B71" s="160"/>
      <c r="C71" s="200"/>
      <c r="D71" s="190"/>
      <c r="E71" s="190"/>
      <c r="F71" s="264"/>
      <c r="G71" s="195"/>
      <c r="H71" s="266"/>
      <c r="I71" s="57"/>
      <c r="J71" s="57"/>
      <c r="K71" s="58"/>
      <c r="L71" s="58"/>
      <c r="M71" s="156">
        <f t="shared" si="8"/>
        <v>0</v>
      </c>
      <c r="N71" s="105" t="str">
        <f t="shared" si="7"/>
        <v/>
      </c>
    </row>
    <row r="72" spans="1:14" ht="13.8" x14ac:dyDescent="0.25">
      <c r="A72" s="33">
        <v>20</v>
      </c>
      <c r="B72" s="160"/>
      <c r="C72" s="200"/>
      <c r="D72" s="190"/>
      <c r="E72" s="190"/>
      <c r="F72" s="264"/>
      <c r="G72" s="195"/>
      <c r="H72" s="266"/>
      <c r="I72" s="57"/>
      <c r="J72" s="57"/>
      <c r="K72" s="58"/>
      <c r="L72" s="58"/>
      <c r="M72" s="156">
        <f t="shared" si="8"/>
        <v>0</v>
      </c>
      <c r="N72" s="105" t="str">
        <f t="shared" si="7"/>
        <v/>
      </c>
    </row>
    <row r="73" spans="1:14" ht="13.8" x14ac:dyDescent="0.25">
      <c r="A73" s="33">
        <v>21</v>
      </c>
      <c r="B73" s="160"/>
      <c r="C73" s="200"/>
      <c r="D73" s="190"/>
      <c r="E73" s="190"/>
      <c r="F73" s="264"/>
      <c r="G73" s="195"/>
      <c r="H73" s="266"/>
      <c r="I73" s="57"/>
      <c r="J73" s="57"/>
      <c r="K73" s="58"/>
      <c r="L73" s="58"/>
      <c r="M73" s="156">
        <f t="shared" si="8"/>
        <v>0</v>
      </c>
      <c r="N73" s="105" t="str">
        <f t="shared" si="7"/>
        <v/>
      </c>
    </row>
    <row r="74" spans="1:14" ht="13.8" x14ac:dyDescent="0.25">
      <c r="A74" s="33">
        <v>22</v>
      </c>
      <c r="B74" s="160"/>
      <c r="C74" s="200"/>
      <c r="D74" s="190"/>
      <c r="E74" s="190"/>
      <c r="F74" s="264"/>
      <c r="G74" s="195"/>
      <c r="H74" s="266"/>
      <c r="I74" s="57"/>
      <c r="J74" s="57"/>
      <c r="K74" s="58"/>
      <c r="L74" s="58"/>
      <c r="M74" s="156">
        <f t="shared" si="8"/>
        <v>0</v>
      </c>
      <c r="N74" s="105" t="str">
        <f t="shared" si="7"/>
        <v/>
      </c>
    </row>
    <row r="75" spans="1:14" ht="13.8" x14ac:dyDescent="0.25">
      <c r="A75" s="33">
        <v>23</v>
      </c>
      <c r="B75" s="160"/>
      <c r="C75" s="200"/>
      <c r="D75" s="190"/>
      <c r="E75" s="190"/>
      <c r="F75" s="264"/>
      <c r="G75" s="195"/>
      <c r="H75" s="266"/>
      <c r="I75" s="57"/>
      <c r="J75" s="57"/>
      <c r="K75" s="58"/>
      <c r="L75" s="58"/>
      <c r="M75" s="156">
        <f t="shared" si="8"/>
        <v>0</v>
      </c>
      <c r="N75" s="105" t="str">
        <f t="shared" si="7"/>
        <v/>
      </c>
    </row>
    <row r="76" spans="1:14" ht="13.8" x14ac:dyDescent="0.25">
      <c r="A76" s="33">
        <v>24</v>
      </c>
      <c r="B76" s="160"/>
      <c r="C76" s="200"/>
      <c r="D76" s="190"/>
      <c r="E76" s="190"/>
      <c r="F76" s="264"/>
      <c r="G76" s="195"/>
      <c r="H76" s="266"/>
      <c r="I76" s="57"/>
      <c r="J76" s="57"/>
      <c r="K76" s="58"/>
      <c r="L76" s="58"/>
      <c r="M76" s="156">
        <f t="shared" si="8"/>
        <v>0</v>
      </c>
      <c r="N76" s="105" t="str">
        <f t="shared" si="7"/>
        <v/>
      </c>
    </row>
    <row r="77" spans="1:14" ht="13.8" x14ac:dyDescent="0.25">
      <c r="A77" s="33">
        <v>25</v>
      </c>
      <c r="B77" s="160"/>
      <c r="C77" s="200"/>
      <c r="D77" s="190"/>
      <c r="E77" s="190"/>
      <c r="F77" s="264"/>
      <c r="G77" s="195"/>
      <c r="H77" s="266"/>
      <c r="I77" s="57"/>
      <c r="J77" s="57"/>
      <c r="K77" s="58"/>
      <c r="L77" s="58"/>
      <c r="M77" s="156">
        <f t="shared" si="8"/>
        <v>0</v>
      </c>
      <c r="N77" s="105" t="str">
        <f t="shared" si="7"/>
        <v/>
      </c>
    </row>
    <row r="78" spans="1:14" ht="13.8" x14ac:dyDescent="0.25">
      <c r="A78" s="33">
        <v>26</v>
      </c>
      <c r="B78" s="160"/>
      <c r="C78" s="200"/>
      <c r="D78" s="190"/>
      <c r="E78" s="190"/>
      <c r="F78" s="264"/>
      <c r="G78" s="195"/>
      <c r="H78" s="266"/>
      <c r="I78" s="57"/>
      <c r="J78" s="57"/>
      <c r="K78" s="58"/>
      <c r="L78" s="58"/>
      <c r="M78" s="156">
        <f t="shared" si="8"/>
        <v>0</v>
      </c>
      <c r="N78" s="105" t="str">
        <f t="shared" si="7"/>
        <v/>
      </c>
    </row>
    <row r="79" spans="1:14" ht="13.8" x14ac:dyDescent="0.25">
      <c r="A79" s="33">
        <v>27</v>
      </c>
      <c r="B79" s="160"/>
      <c r="C79" s="200"/>
      <c r="D79" s="190"/>
      <c r="E79" s="190"/>
      <c r="F79" s="264"/>
      <c r="G79" s="195"/>
      <c r="H79" s="266"/>
      <c r="I79" s="57"/>
      <c r="J79" s="57"/>
      <c r="K79" s="58"/>
      <c r="L79" s="58"/>
      <c r="M79" s="156">
        <f t="shared" si="8"/>
        <v>0</v>
      </c>
      <c r="N79" s="105" t="str">
        <f t="shared" si="7"/>
        <v/>
      </c>
    </row>
    <row r="80" spans="1:14" ht="13.8" x14ac:dyDescent="0.25">
      <c r="A80" s="33">
        <v>28</v>
      </c>
      <c r="B80" s="160"/>
      <c r="C80" s="200"/>
      <c r="D80" s="190"/>
      <c r="E80" s="190"/>
      <c r="F80" s="264"/>
      <c r="G80" s="195"/>
      <c r="H80" s="266"/>
      <c r="I80" s="57"/>
      <c r="J80" s="57"/>
      <c r="K80" s="58"/>
      <c r="L80" s="58"/>
      <c r="M80" s="156">
        <f t="shared" si="8"/>
        <v>0</v>
      </c>
      <c r="N80" s="105" t="str">
        <f t="shared" si="7"/>
        <v/>
      </c>
    </row>
    <row r="81" spans="1:14" ht="13.8" x14ac:dyDescent="0.25">
      <c r="A81" s="33">
        <v>29</v>
      </c>
      <c r="B81" s="160"/>
      <c r="C81" s="200"/>
      <c r="D81" s="190"/>
      <c r="E81" s="190"/>
      <c r="F81" s="264"/>
      <c r="G81" s="195"/>
      <c r="H81" s="266"/>
      <c r="I81" s="57"/>
      <c r="J81" s="57"/>
      <c r="K81" s="58"/>
      <c r="L81" s="58"/>
      <c r="M81" s="156">
        <f t="shared" si="8"/>
        <v>0</v>
      </c>
      <c r="N81" s="105" t="str">
        <f t="shared" si="7"/>
        <v/>
      </c>
    </row>
    <row r="82" spans="1:14" ht="13.8" x14ac:dyDescent="0.25">
      <c r="A82" s="33">
        <v>30</v>
      </c>
      <c r="B82" s="160"/>
      <c r="C82" s="200"/>
      <c r="D82" s="190"/>
      <c r="E82" s="190"/>
      <c r="F82" s="264"/>
      <c r="G82" s="195"/>
      <c r="H82" s="266"/>
      <c r="I82" s="57"/>
      <c r="J82" s="57"/>
      <c r="K82" s="58"/>
      <c r="L82" s="58"/>
      <c r="M82" s="156">
        <f t="shared" si="8"/>
        <v>0</v>
      </c>
      <c r="N82" s="105" t="str">
        <f t="shared" si="7"/>
        <v/>
      </c>
    </row>
    <row r="83" spans="1:14" ht="13.8" x14ac:dyDescent="0.25">
      <c r="A83" s="33">
        <v>31</v>
      </c>
      <c r="B83" s="160"/>
      <c r="C83" s="200"/>
      <c r="D83" s="190"/>
      <c r="E83" s="190"/>
      <c r="F83" s="264"/>
      <c r="G83" s="195"/>
      <c r="H83" s="266"/>
      <c r="I83" s="57"/>
      <c r="J83" s="57"/>
      <c r="K83" s="58"/>
      <c r="L83" s="58"/>
      <c r="M83" s="156">
        <f t="shared" si="8"/>
        <v>0</v>
      </c>
      <c r="N83" s="105" t="str">
        <f t="shared" si="7"/>
        <v/>
      </c>
    </row>
    <row r="84" spans="1:14" ht="13.8" x14ac:dyDescent="0.25">
      <c r="A84" s="33">
        <v>32</v>
      </c>
      <c r="B84" s="160"/>
      <c r="C84" s="200"/>
      <c r="D84" s="190"/>
      <c r="E84" s="190"/>
      <c r="F84" s="264"/>
      <c r="G84" s="195"/>
      <c r="H84" s="266"/>
      <c r="I84" s="57"/>
      <c r="J84" s="57"/>
      <c r="K84" s="58"/>
      <c r="L84" s="58"/>
      <c r="M84" s="156">
        <f t="shared" si="8"/>
        <v>0</v>
      </c>
      <c r="N84" s="105" t="str">
        <f t="shared" si="7"/>
        <v/>
      </c>
    </row>
    <row r="85" spans="1:14" ht="13.8" x14ac:dyDescent="0.25">
      <c r="A85" s="33">
        <v>33</v>
      </c>
      <c r="B85" s="160"/>
      <c r="C85" s="200"/>
      <c r="D85" s="190"/>
      <c r="E85" s="190"/>
      <c r="F85" s="264"/>
      <c r="G85" s="195"/>
      <c r="H85" s="266"/>
      <c r="I85" s="57"/>
      <c r="J85" s="57"/>
      <c r="K85" s="58"/>
      <c r="L85" s="58"/>
      <c r="M85" s="156">
        <f t="shared" si="8"/>
        <v>0</v>
      </c>
      <c r="N85" s="105" t="str">
        <f t="shared" si="7"/>
        <v/>
      </c>
    </row>
    <row r="86" spans="1:14" ht="13.8" x14ac:dyDescent="0.25">
      <c r="A86" s="33">
        <v>34</v>
      </c>
      <c r="B86" s="160"/>
      <c r="C86" s="200"/>
      <c r="D86" s="190"/>
      <c r="E86" s="190"/>
      <c r="F86" s="264"/>
      <c r="G86" s="195"/>
      <c r="H86" s="266"/>
      <c r="I86" s="57"/>
      <c r="J86" s="57"/>
      <c r="K86" s="58"/>
      <c r="L86" s="58"/>
      <c r="M86" s="156">
        <f t="shared" si="8"/>
        <v>0</v>
      </c>
      <c r="N86" s="105" t="str">
        <f t="shared" si="7"/>
        <v/>
      </c>
    </row>
    <row r="87" spans="1:14" ht="13.8" x14ac:dyDescent="0.25">
      <c r="A87" s="33">
        <v>35</v>
      </c>
      <c r="B87" s="160"/>
      <c r="C87" s="200"/>
      <c r="D87" s="190"/>
      <c r="E87" s="190"/>
      <c r="F87" s="264"/>
      <c r="G87" s="195"/>
      <c r="H87" s="266"/>
      <c r="I87" s="57"/>
      <c r="J87" s="57"/>
      <c r="K87" s="58"/>
      <c r="L87" s="58"/>
      <c r="M87" s="156">
        <f t="shared" si="8"/>
        <v>0</v>
      </c>
      <c r="N87" s="105" t="str">
        <f t="shared" si="7"/>
        <v/>
      </c>
    </row>
    <row r="88" spans="1:14" ht="13.8" x14ac:dyDescent="0.25">
      <c r="A88" s="33">
        <v>36</v>
      </c>
      <c r="B88" s="197"/>
      <c r="C88" s="200"/>
      <c r="D88" s="529"/>
      <c r="E88" s="529"/>
      <c r="F88" s="530"/>
      <c r="G88" s="195"/>
      <c r="H88" s="266"/>
      <c r="I88" s="57"/>
      <c r="J88" s="57"/>
      <c r="K88" s="57"/>
      <c r="L88" s="153"/>
      <c r="M88" s="156">
        <f t="shared" si="8"/>
        <v>0</v>
      </c>
      <c r="N88" s="105" t="str">
        <f t="shared" si="7"/>
        <v/>
      </c>
    </row>
    <row r="89" spans="1:14" ht="13.8" x14ac:dyDescent="0.25">
      <c r="A89" s="33">
        <v>37</v>
      </c>
      <c r="B89" s="197"/>
      <c r="C89" s="200"/>
      <c r="D89" s="529"/>
      <c r="E89" s="529"/>
      <c r="F89" s="530"/>
      <c r="G89" s="195"/>
      <c r="H89" s="266"/>
      <c r="I89" s="57"/>
      <c r="J89" s="57"/>
      <c r="K89" s="57"/>
      <c r="L89" s="153"/>
      <c r="M89" s="156">
        <f t="shared" si="8"/>
        <v>0</v>
      </c>
      <c r="N89" s="105" t="str">
        <f t="shared" si="7"/>
        <v/>
      </c>
    </row>
    <row r="90" spans="1:14" ht="13.8" x14ac:dyDescent="0.25">
      <c r="A90" s="33">
        <v>38</v>
      </c>
      <c r="B90" s="197"/>
      <c r="C90" s="200"/>
      <c r="D90" s="529"/>
      <c r="E90" s="529"/>
      <c r="F90" s="530"/>
      <c r="G90" s="195"/>
      <c r="H90" s="266"/>
      <c r="I90" s="57"/>
      <c r="J90" s="57"/>
      <c r="K90" s="57"/>
      <c r="L90" s="153"/>
      <c r="M90" s="156">
        <f t="shared" si="8"/>
        <v>0</v>
      </c>
      <c r="N90" s="105" t="str">
        <f t="shared" si="7"/>
        <v/>
      </c>
    </row>
    <row r="91" spans="1:14" ht="13.8" x14ac:dyDescent="0.25">
      <c r="A91" s="33">
        <v>39</v>
      </c>
      <c r="B91" s="197"/>
      <c r="C91" s="200"/>
      <c r="D91" s="529"/>
      <c r="E91" s="529"/>
      <c r="F91" s="530"/>
      <c r="G91" s="195"/>
      <c r="H91" s="266"/>
      <c r="I91" s="57"/>
      <c r="J91" s="57"/>
      <c r="K91" s="57"/>
      <c r="L91" s="153"/>
      <c r="M91" s="156">
        <f t="shared" si="8"/>
        <v>0</v>
      </c>
      <c r="N91" s="105" t="str">
        <f t="shared" si="7"/>
        <v/>
      </c>
    </row>
    <row r="92" spans="1:14" ht="14.4" thickBot="1" x14ac:dyDescent="0.3">
      <c r="A92" s="33">
        <v>40</v>
      </c>
      <c r="B92" s="198"/>
      <c r="C92" s="201"/>
      <c r="D92" s="531"/>
      <c r="E92" s="531"/>
      <c r="F92" s="532"/>
      <c r="G92" s="198"/>
      <c r="H92" s="267"/>
      <c r="I92" s="59"/>
      <c r="J92" s="59"/>
      <c r="K92" s="60"/>
      <c r="L92" s="60"/>
      <c r="M92" s="157">
        <f t="shared" si="8"/>
        <v>0</v>
      </c>
      <c r="N92" s="105" t="str">
        <f t="shared" si="7"/>
        <v/>
      </c>
    </row>
    <row r="93" spans="1:14" ht="13.2" customHeight="1" thickBot="1" x14ac:dyDescent="0.3">
      <c r="A93" s="10"/>
      <c r="B93" s="10"/>
      <c r="C93" s="10"/>
      <c r="D93" s="10"/>
      <c r="E93" s="10"/>
      <c r="F93" s="10"/>
      <c r="G93" s="10"/>
      <c r="H93" s="10"/>
      <c r="I93" s="4"/>
      <c r="J93" s="10"/>
      <c r="K93" s="10"/>
      <c r="L93" s="10"/>
      <c r="M93" s="31">
        <f>SUM(M53:M92)</f>
        <v>0</v>
      </c>
      <c r="N93" s="105"/>
    </row>
    <row r="94" spans="1:14" ht="13.2" customHeight="1" x14ac:dyDescent="0.25">
      <c r="A94" s="10"/>
      <c r="B94" s="10"/>
      <c r="C94" s="10"/>
      <c r="D94" s="10"/>
      <c r="E94" s="10"/>
      <c r="F94" s="10"/>
      <c r="G94" s="10"/>
      <c r="H94" s="10"/>
      <c r="I94" s="4"/>
      <c r="J94" s="10"/>
      <c r="K94" s="10"/>
      <c r="L94" s="10"/>
      <c r="M94" s="10"/>
      <c r="N94" s="4"/>
    </row>
    <row r="95" spans="1:14" ht="13.2" customHeight="1" x14ac:dyDescent="0.25">
      <c r="A95" s="10"/>
      <c r="B95" s="10"/>
      <c r="C95" s="10"/>
      <c r="D95" s="10"/>
      <c r="E95" s="10"/>
      <c r="F95" s="10"/>
      <c r="G95" s="10"/>
      <c r="H95" s="10"/>
      <c r="I95" s="4"/>
      <c r="J95" s="10"/>
      <c r="K95" s="10"/>
      <c r="L95" s="10"/>
      <c r="M95" s="10"/>
      <c r="N95" s="4"/>
    </row>
    <row r="96" spans="1:14" ht="13.2" customHeight="1" x14ac:dyDescent="0.25">
      <c r="A96" s="10" t="s">
        <v>56</v>
      </c>
      <c r="B96" s="10"/>
      <c r="C96" s="10"/>
      <c r="D96" s="10"/>
      <c r="E96" s="10"/>
      <c r="F96" s="10"/>
      <c r="G96" s="10"/>
      <c r="H96" s="10"/>
      <c r="I96" s="4"/>
      <c r="J96" s="10"/>
      <c r="K96" s="10"/>
      <c r="L96" s="10"/>
      <c r="M96" s="10"/>
      <c r="N96" s="4"/>
    </row>
    <row r="97" spans="1:14" ht="13.2" customHeight="1" thickBot="1" x14ac:dyDescent="0.3">
      <c r="A97" s="10"/>
      <c r="B97" s="10"/>
      <c r="C97" s="10"/>
      <c r="D97" s="10"/>
      <c r="E97" s="10"/>
      <c r="F97" s="10"/>
      <c r="G97" s="10"/>
      <c r="H97" s="10"/>
      <c r="I97" s="10"/>
      <c r="J97" s="10"/>
      <c r="K97" s="10"/>
      <c r="L97" s="10"/>
      <c r="M97" s="10"/>
      <c r="N97" s="4"/>
    </row>
    <row r="98" spans="1:14" ht="31.2" customHeight="1" thickBot="1" x14ac:dyDescent="0.3">
      <c r="A98" s="140" t="s">
        <v>0</v>
      </c>
      <c r="B98" s="568" t="s">
        <v>13</v>
      </c>
      <c r="C98" s="569"/>
      <c r="D98" s="569"/>
      <c r="E98" s="570"/>
      <c r="F98" s="141"/>
      <c r="G98" s="139"/>
      <c r="H98" s="139"/>
      <c r="I98" s="139"/>
      <c r="J98" s="139"/>
      <c r="K98" s="139"/>
      <c r="L98" s="142"/>
      <c r="M98" s="53" t="s">
        <v>53</v>
      </c>
      <c r="N98" s="105"/>
    </row>
    <row r="99" spans="1:14" ht="13.2" customHeight="1" x14ac:dyDescent="0.25">
      <c r="A99" s="33">
        <v>1</v>
      </c>
      <c r="B99" s="558" t="str">
        <f>Aanvrager!$B9</f>
        <v>[ vul deelnemende organisatie 1 in ]</v>
      </c>
      <c r="C99" s="559"/>
      <c r="D99" s="559"/>
      <c r="E99" s="560"/>
      <c r="F99" s="61"/>
      <c r="G99" s="58"/>
      <c r="H99" s="58"/>
      <c r="I99" s="58"/>
      <c r="J99" s="58"/>
      <c r="K99" s="58"/>
      <c r="L99" s="52"/>
      <c r="M99" s="54">
        <f t="shared" ref="M99:M127" si="9">SUMIFS($M$7:$M$46,$B$7:$B$46,B99)+SUMIFS($M$53:$M$92,$B$53:$B$92,B99)</f>
        <v>0</v>
      </c>
      <c r="N99" s="105"/>
    </row>
    <row r="100" spans="1:14" ht="13.2" customHeight="1" x14ac:dyDescent="0.25">
      <c r="A100" s="33">
        <v>2</v>
      </c>
      <c r="B100" s="558" t="str">
        <f>Aanvrager!$B10</f>
        <v>[ vul deelnemende organisatie 2 in ]</v>
      </c>
      <c r="C100" s="559"/>
      <c r="D100" s="559"/>
      <c r="E100" s="560"/>
      <c r="F100" s="61"/>
      <c r="G100" s="58"/>
      <c r="H100" s="58"/>
      <c r="I100" s="58"/>
      <c r="J100" s="58"/>
      <c r="K100" s="58"/>
      <c r="L100" s="52"/>
      <c r="M100" s="54">
        <f t="shared" si="9"/>
        <v>0</v>
      </c>
      <c r="N100" s="105"/>
    </row>
    <row r="101" spans="1:14" ht="13.2" customHeight="1" x14ac:dyDescent="0.25">
      <c r="A101" s="33">
        <v>3</v>
      </c>
      <c r="B101" s="558" t="str">
        <f>Aanvrager!$B11</f>
        <v>[ vul deelnemende organisatie 3 in ]</v>
      </c>
      <c r="C101" s="559"/>
      <c r="D101" s="559"/>
      <c r="E101" s="560"/>
      <c r="F101" s="61"/>
      <c r="G101" s="58"/>
      <c r="H101" s="58"/>
      <c r="I101" s="58"/>
      <c r="J101" s="58"/>
      <c r="K101" s="58"/>
      <c r="L101" s="52"/>
      <c r="M101" s="54">
        <f t="shared" si="9"/>
        <v>0</v>
      </c>
      <c r="N101" s="105"/>
    </row>
    <row r="102" spans="1:14" ht="13.2" customHeight="1" x14ac:dyDescent="0.25">
      <c r="A102" s="33">
        <v>4</v>
      </c>
      <c r="B102" s="558" t="str">
        <f>Aanvrager!$B12</f>
        <v>[ vul deelnemende organisatie 4 in ]</v>
      </c>
      <c r="C102" s="559"/>
      <c r="D102" s="559"/>
      <c r="E102" s="560"/>
      <c r="F102" s="61"/>
      <c r="G102" s="58"/>
      <c r="H102" s="58"/>
      <c r="I102" s="58"/>
      <c r="J102" s="58"/>
      <c r="K102" s="58"/>
      <c r="L102" s="52"/>
      <c r="M102" s="54">
        <f t="shared" si="9"/>
        <v>0</v>
      </c>
      <c r="N102" s="105"/>
    </row>
    <row r="103" spans="1:14" ht="13.2" customHeight="1" x14ac:dyDescent="0.25">
      <c r="A103" s="33">
        <v>5</v>
      </c>
      <c r="B103" s="558" t="str">
        <f>Aanvrager!$B13</f>
        <v>[ vul deelnemende organisatie 5 in ]</v>
      </c>
      <c r="C103" s="559"/>
      <c r="D103" s="559"/>
      <c r="E103" s="560"/>
      <c r="F103" s="61"/>
      <c r="G103" s="58"/>
      <c r="H103" s="58"/>
      <c r="I103" s="58"/>
      <c r="J103" s="58"/>
      <c r="K103" s="58"/>
      <c r="L103" s="52"/>
      <c r="M103" s="54">
        <f>SUMIFS($M$7:$M$46,$B$7:$B$46,B103)+SUMIFS($M$53:$M$92,$B$53:$B$92,B103)</f>
        <v>0</v>
      </c>
      <c r="N103" s="105"/>
    </row>
    <row r="104" spans="1:14" ht="13.2" customHeight="1" x14ac:dyDescent="0.25">
      <c r="A104" s="33">
        <v>6</v>
      </c>
      <c r="B104" s="558" t="str">
        <f>Aanvrager!$B14</f>
        <v>[ vul deelnemende organisatie 6 in ]</v>
      </c>
      <c r="C104" s="559"/>
      <c r="D104" s="559"/>
      <c r="E104" s="560"/>
      <c r="F104" s="61"/>
      <c r="G104" s="58"/>
      <c r="H104" s="58"/>
      <c r="I104" s="58"/>
      <c r="J104" s="58"/>
      <c r="K104" s="58"/>
      <c r="L104" s="52"/>
      <c r="M104" s="54">
        <f t="shared" si="9"/>
        <v>0</v>
      </c>
      <c r="N104" s="105"/>
    </row>
    <row r="105" spans="1:14" ht="13.2" customHeight="1" x14ac:dyDescent="0.25">
      <c r="A105" s="33">
        <v>7</v>
      </c>
      <c r="B105" s="558" t="str">
        <f>Aanvrager!$B15</f>
        <v>[ vul deelnemende organisatie 7 in ]</v>
      </c>
      <c r="C105" s="559"/>
      <c r="D105" s="559"/>
      <c r="E105" s="560"/>
      <c r="F105" s="61"/>
      <c r="G105" s="58"/>
      <c r="H105" s="58"/>
      <c r="I105" s="58"/>
      <c r="J105" s="58"/>
      <c r="K105" s="58"/>
      <c r="L105" s="52"/>
      <c r="M105" s="54">
        <f t="shared" si="9"/>
        <v>0</v>
      </c>
      <c r="N105" s="105"/>
    </row>
    <row r="106" spans="1:14" ht="13.2" customHeight="1" x14ac:dyDescent="0.25">
      <c r="A106" s="33">
        <v>8</v>
      </c>
      <c r="B106" s="558" t="str">
        <f>Aanvrager!$B16</f>
        <v>[ vul deelnemende organisatie 8 in ]</v>
      </c>
      <c r="C106" s="559"/>
      <c r="D106" s="559"/>
      <c r="E106" s="560"/>
      <c r="F106" s="61"/>
      <c r="G106" s="58"/>
      <c r="H106" s="58"/>
      <c r="I106" s="58"/>
      <c r="J106" s="58"/>
      <c r="K106" s="58"/>
      <c r="L106" s="52"/>
      <c r="M106" s="54">
        <f t="shared" si="9"/>
        <v>0</v>
      </c>
      <c r="N106" s="105"/>
    </row>
    <row r="107" spans="1:14" ht="13.2" customHeight="1" x14ac:dyDescent="0.25">
      <c r="A107" s="33">
        <v>9</v>
      </c>
      <c r="B107" s="558" t="str">
        <f>Aanvrager!$B17</f>
        <v>[ vul deelnemende organisatie 9 in ]</v>
      </c>
      <c r="C107" s="559"/>
      <c r="D107" s="559"/>
      <c r="E107" s="560"/>
      <c r="F107" s="61"/>
      <c r="G107" s="58"/>
      <c r="H107" s="58"/>
      <c r="I107" s="58"/>
      <c r="J107" s="58"/>
      <c r="K107" s="58"/>
      <c r="L107" s="52"/>
      <c r="M107" s="54">
        <f t="shared" si="9"/>
        <v>0</v>
      </c>
      <c r="N107" s="105"/>
    </row>
    <row r="108" spans="1:14" ht="13.2" customHeight="1" x14ac:dyDescent="0.25">
      <c r="A108" s="33">
        <v>10</v>
      </c>
      <c r="B108" s="558" t="str">
        <f>Aanvrager!$B18</f>
        <v>[ vul deelnemende organisatie 10 in ]</v>
      </c>
      <c r="C108" s="559"/>
      <c r="D108" s="559"/>
      <c r="E108" s="560"/>
      <c r="F108" s="61"/>
      <c r="G108" s="58"/>
      <c r="H108" s="58"/>
      <c r="I108" s="58"/>
      <c r="J108" s="58"/>
      <c r="K108" s="58"/>
      <c r="L108" s="52"/>
      <c r="M108" s="54">
        <f t="shared" si="9"/>
        <v>0</v>
      </c>
      <c r="N108" s="105"/>
    </row>
    <row r="109" spans="1:14" ht="13.2" customHeight="1" x14ac:dyDescent="0.25">
      <c r="A109" s="33">
        <v>11</v>
      </c>
      <c r="B109" s="558" t="str">
        <f>Aanvrager!$B19</f>
        <v>[ vul deelnemende organisatie 11 in ]</v>
      </c>
      <c r="C109" s="559"/>
      <c r="D109" s="559"/>
      <c r="E109" s="560"/>
      <c r="F109" s="61"/>
      <c r="G109" s="58"/>
      <c r="H109" s="58"/>
      <c r="I109" s="58"/>
      <c r="J109" s="58"/>
      <c r="K109" s="58"/>
      <c r="L109" s="52"/>
      <c r="M109" s="54">
        <f t="shared" si="9"/>
        <v>0</v>
      </c>
      <c r="N109" s="105"/>
    </row>
    <row r="110" spans="1:14" ht="13.2" customHeight="1" x14ac:dyDescent="0.25">
      <c r="A110" s="33">
        <v>12</v>
      </c>
      <c r="B110" s="558" t="str">
        <f>Aanvrager!$B20</f>
        <v>[ vul deelnemende organisatie 12 in ]</v>
      </c>
      <c r="C110" s="559"/>
      <c r="D110" s="559"/>
      <c r="E110" s="560"/>
      <c r="F110" s="61"/>
      <c r="G110" s="58"/>
      <c r="H110" s="58"/>
      <c r="I110" s="58"/>
      <c r="J110" s="58"/>
      <c r="K110" s="58"/>
      <c r="L110" s="52"/>
      <c r="M110" s="54">
        <f t="shared" si="9"/>
        <v>0</v>
      </c>
      <c r="N110" s="105"/>
    </row>
    <row r="111" spans="1:14" ht="13.2" customHeight="1" x14ac:dyDescent="0.25">
      <c r="A111" s="33">
        <v>13</v>
      </c>
      <c r="B111" s="558" t="str">
        <f>Aanvrager!$B21</f>
        <v>[ vul deelnemende organisatie 13 in ]</v>
      </c>
      <c r="C111" s="559"/>
      <c r="D111" s="559"/>
      <c r="E111" s="560"/>
      <c r="F111" s="61"/>
      <c r="G111" s="58"/>
      <c r="H111" s="58"/>
      <c r="I111" s="58"/>
      <c r="J111" s="58"/>
      <c r="K111" s="58"/>
      <c r="L111" s="52"/>
      <c r="M111" s="54">
        <f t="shared" si="9"/>
        <v>0</v>
      </c>
      <c r="N111" s="105"/>
    </row>
    <row r="112" spans="1:14" ht="13.2" customHeight="1" x14ac:dyDescent="0.25">
      <c r="A112" s="33">
        <v>14</v>
      </c>
      <c r="B112" s="558" t="str">
        <f>Aanvrager!$B22</f>
        <v>[ vul deelnemende organisatie 14 in ]</v>
      </c>
      <c r="C112" s="559"/>
      <c r="D112" s="559"/>
      <c r="E112" s="560"/>
      <c r="F112" s="61"/>
      <c r="G112" s="58"/>
      <c r="H112" s="58"/>
      <c r="I112" s="58"/>
      <c r="J112" s="58"/>
      <c r="K112" s="58"/>
      <c r="L112" s="52"/>
      <c r="M112" s="54">
        <f t="shared" si="9"/>
        <v>0</v>
      </c>
      <c r="N112" s="105"/>
    </row>
    <row r="113" spans="1:14" ht="13.2" customHeight="1" x14ac:dyDescent="0.25">
      <c r="A113" s="33">
        <v>15</v>
      </c>
      <c r="B113" s="558" t="str">
        <f>Aanvrager!$B23</f>
        <v>[ vul deelnemende organisatie 15 in ]</v>
      </c>
      <c r="C113" s="559"/>
      <c r="D113" s="559"/>
      <c r="E113" s="560"/>
      <c r="F113" s="61"/>
      <c r="G113" s="58"/>
      <c r="H113" s="58"/>
      <c r="I113" s="58"/>
      <c r="J113" s="58"/>
      <c r="K113" s="58"/>
      <c r="L113" s="52"/>
      <c r="M113" s="54">
        <f t="shared" si="9"/>
        <v>0</v>
      </c>
      <c r="N113" s="105"/>
    </row>
    <row r="114" spans="1:14" ht="13.2" customHeight="1" x14ac:dyDescent="0.25">
      <c r="A114" s="33">
        <v>16</v>
      </c>
      <c r="B114" s="558" t="str">
        <f>Aanvrager!$B24</f>
        <v>[ vul deelnemende organisatie 16 in ]</v>
      </c>
      <c r="C114" s="559"/>
      <c r="D114" s="559"/>
      <c r="E114" s="560"/>
      <c r="F114" s="61"/>
      <c r="G114" s="58"/>
      <c r="H114" s="58"/>
      <c r="I114" s="58"/>
      <c r="J114" s="58"/>
      <c r="K114" s="58"/>
      <c r="L114" s="52"/>
      <c r="M114" s="54">
        <f t="shared" si="9"/>
        <v>0</v>
      </c>
      <c r="N114" s="105"/>
    </row>
    <row r="115" spans="1:14" ht="13.2" customHeight="1" x14ac:dyDescent="0.25">
      <c r="A115" s="33">
        <v>17</v>
      </c>
      <c r="B115" s="558" t="str">
        <f>Aanvrager!$B25</f>
        <v>[ vul deelnemende organisatie 17 in ]</v>
      </c>
      <c r="C115" s="559"/>
      <c r="D115" s="559"/>
      <c r="E115" s="560"/>
      <c r="F115" s="61"/>
      <c r="G115" s="58"/>
      <c r="H115" s="58"/>
      <c r="I115" s="58"/>
      <c r="J115" s="58"/>
      <c r="K115" s="58"/>
      <c r="L115" s="52"/>
      <c r="M115" s="54">
        <f>SUMIFS($M$7:$M$46,$B$7:$B$46,B115)+SUMIFS($M$53:$M$92,$B$53:$B$92,B115)</f>
        <v>0</v>
      </c>
      <c r="N115" s="105"/>
    </row>
    <row r="116" spans="1:14" ht="13.2" customHeight="1" x14ac:dyDescent="0.25">
      <c r="A116" s="33">
        <v>18</v>
      </c>
      <c r="B116" s="558" t="str">
        <f>Aanvrager!$B26</f>
        <v>[ vul deelnemende organisatie 18 in ]</v>
      </c>
      <c r="C116" s="559"/>
      <c r="D116" s="559"/>
      <c r="E116" s="560"/>
      <c r="F116" s="61"/>
      <c r="G116" s="58"/>
      <c r="H116" s="58"/>
      <c r="I116" s="58"/>
      <c r="J116" s="58"/>
      <c r="K116" s="58"/>
      <c r="L116" s="52"/>
      <c r="M116" s="54">
        <f t="shared" si="9"/>
        <v>0</v>
      </c>
      <c r="N116" s="105"/>
    </row>
    <row r="117" spans="1:14" ht="13.2" customHeight="1" x14ac:dyDescent="0.25">
      <c r="A117" s="33">
        <v>19</v>
      </c>
      <c r="B117" s="558" t="str">
        <f>Aanvrager!$B27</f>
        <v>[ vul deelnemende organisatie 19 in ]</v>
      </c>
      <c r="C117" s="559"/>
      <c r="D117" s="559"/>
      <c r="E117" s="560"/>
      <c r="F117" s="61"/>
      <c r="G117" s="58"/>
      <c r="H117" s="58"/>
      <c r="I117" s="58"/>
      <c r="J117" s="58"/>
      <c r="K117" s="58"/>
      <c r="L117" s="52"/>
      <c r="M117" s="54">
        <f t="shared" si="9"/>
        <v>0</v>
      </c>
      <c r="N117" s="105"/>
    </row>
    <row r="118" spans="1:14" ht="13.2" customHeight="1" x14ac:dyDescent="0.25">
      <c r="A118" s="33">
        <v>20</v>
      </c>
      <c r="B118" s="558" t="str">
        <f>Aanvrager!$B28</f>
        <v>[ vul deelnemende organisatie 20 in ]</v>
      </c>
      <c r="C118" s="559"/>
      <c r="D118" s="559"/>
      <c r="E118" s="560"/>
      <c r="F118" s="61"/>
      <c r="G118" s="58"/>
      <c r="H118" s="58"/>
      <c r="I118" s="58"/>
      <c r="J118" s="58"/>
      <c r="K118" s="58"/>
      <c r="L118" s="52"/>
      <c r="M118" s="54">
        <f t="shared" si="9"/>
        <v>0</v>
      </c>
      <c r="N118" s="105"/>
    </row>
    <row r="119" spans="1:14" ht="13.2" customHeight="1" x14ac:dyDescent="0.25">
      <c r="A119" s="33">
        <v>21</v>
      </c>
      <c r="B119" s="558" t="str">
        <f>Aanvrager!$B29</f>
        <v>[ vul deelnemende organisatie 21 in ]</v>
      </c>
      <c r="C119" s="559"/>
      <c r="D119" s="559"/>
      <c r="E119" s="560"/>
      <c r="F119" s="61"/>
      <c r="G119" s="58"/>
      <c r="H119" s="58"/>
      <c r="I119" s="58"/>
      <c r="J119" s="58"/>
      <c r="K119" s="58"/>
      <c r="L119" s="52"/>
      <c r="M119" s="54">
        <f t="shared" si="9"/>
        <v>0</v>
      </c>
      <c r="N119" s="105"/>
    </row>
    <row r="120" spans="1:14" ht="13.2" customHeight="1" x14ac:dyDescent="0.25">
      <c r="A120" s="33">
        <v>22</v>
      </c>
      <c r="B120" s="558" t="str">
        <f>Aanvrager!$B30</f>
        <v>[ vul deelnemende organisatie 22 in ]</v>
      </c>
      <c r="C120" s="559"/>
      <c r="D120" s="559"/>
      <c r="E120" s="560"/>
      <c r="F120" s="61"/>
      <c r="G120" s="58"/>
      <c r="H120" s="58"/>
      <c r="I120" s="58"/>
      <c r="J120" s="58"/>
      <c r="K120" s="58"/>
      <c r="L120" s="52"/>
      <c r="M120" s="54">
        <f t="shared" si="9"/>
        <v>0</v>
      </c>
      <c r="N120" s="105"/>
    </row>
    <row r="121" spans="1:14" ht="13.2" customHeight="1" x14ac:dyDescent="0.25">
      <c r="A121" s="33">
        <v>23</v>
      </c>
      <c r="B121" s="558" t="str">
        <f>Aanvrager!$B31</f>
        <v>[ vul deelnemende organisatie 23 in ]</v>
      </c>
      <c r="C121" s="559"/>
      <c r="D121" s="559"/>
      <c r="E121" s="560"/>
      <c r="F121" s="61"/>
      <c r="G121" s="58"/>
      <c r="H121" s="58"/>
      <c r="I121" s="58"/>
      <c r="J121" s="58"/>
      <c r="K121" s="58"/>
      <c r="L121" s="52"/>
      <c r="M121" s="54">
        <f t="shared" si="9"/>
        <v>0</v>
      </c>
      <c r="N121" s="105"/>
    </row>
    <row r="122" spans="1:14" ht="13.2" customHeight="1" x14ac:dyDescent="0.25">
      <c r="A122" s="33">
        <v>24</v>
      </c>
      <c r="B122" s="558" t="str">
        <f>Aanvrager!$B32</f>
        <v>[ vul deelnemende organisatie 24 in ]</v>
      </c>
      <c r="C122" s="559"/>
      <c r="D122" s="559"/>
      <c r="E122" s="560"/>
      <c r="F122" s="61"/>
      <c r="G122" s="58"/>
      <c r="H122" s="58"/>
      <c r="I122" s="58"/>
      <c r="J122" s="58"/>
      <c r="K122" s="58"/>
      <c r="L122" s="52"/>
      <c r="M122" s="54">
        <f t="shared" si="9"/>
        <v>0</v>
      </c>
      <c r="N122" s="105"/>
    </row>
    <row r="123" spans="1:14" ht="13.2" customHeight="1" x14ac:dyDescent="0.25">
      <c r="A123" s="33">
        <v>25</v>
      </c>
      <c r="B123" s="558" t="str">
        <f>Aanvrager!$B33</f>
        <v>[ vul deelnemende organisatie 25 in ]</v>
      </c>
      <c r="C123" s="559"/>
      <c r="D123" s="559"/>
      <c r="E123" s="560"/>
      <c r="F123" s="61"/>
      <c r="G123" s="58"/>
      <c r="H123" s="58"/>
      <c r="I123" s="58"/>
      <c r="J123" s="58"/>
      <c r="K123" s="58"/>
      <c r="L123" s="52"/>
      <c r="M123" s="54">
        <f t="shared" si="9"/>
        <v>0</v>
      </c>
      <c r="N123" s="105"/>
    </row>
    <row r="124" spans="1:14" ht="13.2" customHeight="1" x14ac:dyDescent="0.25">
      <c r="A124" s="33">
        <v>26</v>
      </c>
      <c r="B124" s="558" t="str">
        <f>Aanvrager!$B34</f>
        <v>[ vul deelnemende organisatie 26 in ]</v>
      </c>
      <c r="C124" s="559"/>
      <c r="D124" s="559"/>
      <c r="E124" s="560"/>
      <c r="F124" s="61"/>
      <c r="G124" s="58"/>
      <c r="H124" s="58"/>
      <c r="I124" s="58"/>
      <c r="J124" s="58"/>
      <c r="K124" s="58"/>
      <c r="L124" s="52"/>
      <c r="M124" s="54">
        <f t="shared" si="9"/>
        <v>0</v>
      </c>
      <c r="N124" s="105"/>
    </row>
    <row r="125" spans="1:14" ht="13.2" customHeight="1" x14ac:dyDescent="0.25">
      <c r="A125" s="33">
        <v>27</v>
      </c>
      <c r="B125" s="558" t="str">
        <f>Aanvrager!$B35</f>
        <v>[ vul deelnemende organisatie 27 in ]</v>
      </c>
      <c r="C125" s="559"/>
      <c r="D125" s="559"/>
      <c r="E125" s="560"/>
      <c r="F125" s="61"/>
      <c r="G125" s="58"/>
      <c r="H125" s="58"/>
      <c r="I125" s="58"/>
      <c r="J125" s="58"/>
      <c r="K125" s="58"/>
      <c r="L125" s="52"/>
      <c r="M125" s="54">
        <f t="shared" si="9"/>
        <v>0</v>
      </c>
      <c r="N125" s="105"/>
    </row>
    <row r="126" spans="1:14" ht="13.2" customHeight="1" x14ac:dyDescent="0.25">
      <c r="A126" s="33">
        <v>28</v>
      </c>
      <c r="B126" s="558" t="str">
        <f>Aanvrager!$B36</f>
        <v>[ vul deelnemende organisatie 28 in ]</v>
      </c>
      <c r="C126" s="559"/>
      <c r="D126" s="559"/>
      <c r="E126" s="560"/>
      <c r="F126" s="61"/>
      <c r="G126" s="58"/>
      <c r="H126" s="58"/>
      <c r="I126" s="58"/>
      <c r="J126" s="58"/>
      <c r="K126" s="58"/>
      <c r="L126" s="52"/>
      <c r="M126" s="54">
        <f t="shared" si="9"/>
        <v>0</v>
      </c>
      <c r="N126" s="105"/>
    </row>
    <row r="127" spans="1:14" ht="13.2" customHeight="1" x14ac:dyDescent="0.25">
      <c r="A127" s="33">
        <v>29</v>
      </c>
      <c r="B127" s="558" t="str">
        <f>Aanvrager!$B37</f>
        <v>[ vul deelnemende organisatie 29 in ]</v>
      </c>
      <c r="C127" s="559"/>
      <c r="D127" s="559"/>
      <c r="E127" s="560"/>
      <c r="F127" s="61"/>
      <c r="G127" s="58"/>
      <c r="H127" s="58"/>
      <c r="I127" s="58"/>
      <c r="J127" s="58"/>
      <c r="K127" s="58"/>
      <c r="L127" s="52"/>
      <c r="M127" s="54">
        <f t="shared" si="9"/>
        <v>0</v>
      </c>
      <c r="N127" s="105"/>
    </row>
    <row r="128" spans="1:14" ht="13.2" customHeight="1" thickBot="1" x14ac:dyDescent="0.3">
      <c r="A128" s="33">
        <v>30</v>
      </c>
      <c r="B128" s="584" t="str">
        <f>Aanvrager!$B38</f>
        <v>[ vul deelnemende organisatie 30 in ]</v>
      </c>
      <c r="C128" s="585"/>
      <c r="D128" s="585"/>
      <c r="E128" s="586"/>
      <c r="F128" s="62"/>
      <c r="G128" s="60"/>
      <c r="H128" s="60"/>
      <c r="I128" s="60"/>
      <c r="J128" s="60"/>
      <c r="K128" s="60"/>
      <c r="L128" s="51"/>
      <c r="M128" s="54">
        <f>SUMIFS($M$7:$M$46,$B$7:$B$46,B128)+SUMIFS($M$53:$M$92,$B$53:$B$92,B128)</f>
        <v>0</v>
      </c>
      <c r="N128" s="105"/>
    </row>
    <row r="129" spans="1:14" ht="13.2" customHeight="1" thickBot="1" x14ac:dyDescent="0.3">
      <c r="A129" s="10"/>
      <c r="B129" s="10"/>
      <c r="C129" s="10"/>
      <c r="D129" s="10"/>
      <c r="E129" s="10"/>
      <c r="F129" s="10"/>
      <c r="G129" s="10"/>
      <c r="H129" s="10"/>
      <c r="I129" s="10"/>
      <c r="J129" s="10"/>
      <c r="K129" s="10"/>
      <c r="L129" s="10"/>
      <c r="M129" s="56">
        <f>SUM(M99:M128)</f>
        <v>0</v>
      </c>
      <c r="N129" s="105"/>
    </row>
    <row r="130" spans="1:14" ht="25.2" customHeight="1" x14ac:dyDescent="0.25">
      <c r="A130" s="10"/>
      <c r="B130" s="10"/>
      <c r="C130" s="10"/>
      <c r="D130" s="10"/>
      <c r="E130" s="10"/>
      <c r="F130" s="10"/>
      <c r="G130" s="10"/>
      <c r="H130" s="10"/>
      <c r="I130" s="10"/>
      <c r="J130" s="10"/>
      <c r="K130" s="10"/>
      <c r="L130" s="10"/>
      <c r="M130" s="10"/>
      <c r="N130" s="4"/>
    </row>
    <row r="131" spans="1:14" ht="25.2" customHeight="1" thickBot="1" x14ac:dyDescent="0.3">
      <c r="A131" s="64" t="s">
        <v>181</v>
      </c>
      <c r="B131" s="10"/>
      <c r="C131" s="10"/>
      <c r="D131" s="10"/>
      <c r="E131" s="10"/>
      <c r="F131" s="10"/>
      <c r="G131" s="10"/>
      <c r="H131" s="10"/>
      <c r="I131" s="10"/>
      <c r="J131" s="10"/>
      <c r="K131" s="10"/>
      <c r="L131" s="10"/>
      <c r="M131" s="10"/>
      <c r="N131" s="4"/>
    </row>
    <row r="132" spans="1:14" ht="39.6" x14ac:dyDescent="0.25">
      <c r="A132" s="126" t="s">
        <v>0</v>
      </c>
      <c r="B132" s="225" t="s">
        <v>13</v>
      </c>
      <c r="C132" s="542" t="s">
        <v>93</v>
      </c>
      <c r="D132" s="543"/>
      <c r="E132" s="226" t="s">
        <v>108</v>
      </c>
      <c r="F132" s="229" t="s">
        <v>94</v>
      </c>
      <c r="G132" s="226" t="s">
        <v>109</v>
      </c>
      <c r="H132" s="230" t="s">
        <v>95</v>
      </c>
      <c r="I132" s="231" t="s">
        <v>96</v>
      </c>
      <c r="J132" s="230" t="s">
        <v>97</v>
      </c>
      <c r="K132" s="231" t="s">
        <v>98</v>
      </c>
      <c r="L132" s="230" t="s">
        <v>99</v>
      </c>
      <c r="M132" s="232" t="s">
        <v>100</v>
      </c>
      <c r="N132" s="105"/>
    </row>
    <row r="133" spans="1:14" ht="13.8" x14ac:dyDescent="0.25">
      <c r="A133" s="120">
        <v>1</v>
      </c>
      <c r="B133" s="197"/>
      <c r="C133" s="533"/>
      <c r="D133" s="534"/>
      <c r="E133" s="227"/>
      <c r="F133" s="268"/>
      <c r="G133" s="269"/>
      <c r="H133" s="270"/>
      <c r="I133" s="269"/>
      <c r="J133" s="268"/>
      <c r="K133" s="269"/>
      <c r="L133" s="268"/>
      <c r="M133" s="233">
        <f>H133+I133+J133+K133+L133</f>
        <v>0</v>
      </c>
      <c r="N133" s="105"/>
    </row>
    <row r="134" spans="1:14" ht="13.8" x14ac:dyDescent="0.25">
      <c r="A134" s="120">
        <v>2</v>
      </c>
      <c r="B134" s="197"/>
      <c r="C134" s="533"/>
      <c r="D134" s="534"/>
      <c r="E134" s="227"/>
      <c r="F134" s="268"/>
      <c r="G134" s="269"/>
      <c r="H134" s="270"/>
      <c r="I134" s="269"/>
      <c r="J134" s="268"/>
      <c r="K134" s="269"/>
      <c r="L134" s="268"/>
      <c r="M134" s="233">
        <f t="shared" ref="M134:M162" si="10">H134+I134+J134+K134+L134</f>
        <v>0</v>
      </c>
      <c r="N134" s="105"/>
    </row>
    <row r="135" spans="1:14" ht="13.8" x14ac:dyDescent="0.25">
      <c r="A135" s="120">
        <v>3</v>
      </c>
      <c r="B135" s="197"/>
      <c r="C135" s="533"/>
      <c r="D135" s="534"/>
      <c r="E135" s="227"/>
      <c r="F135" s="268"/>
      <c r="G135" s="269"/>
      <c r="H135" s="270"/>
      <c r="I135" s="269"/>
      <c r="J135" s="268"/>
      <c r="K135" s="269"/>
      <c r="L135" s="268"/>
      <c r="M135" s="233">
        <f t="shared" si="10"/>
        <v>0</v>
      </c>
      <c r="N135" s="105"/>
    </row>
    <row r="136" spans="1:14" ht="13.8" x14ac:dyDescent="0.25">
      <c r="A136" s="120">
        <v>4</v>
      </c>
      <c r="B136" s="197"/>
      <c r="C136" s="533"/>
      <c r="D136" s="534"/>
      <c r="E136" s="227"/>
      <c r="F136" s="268"/>
      <c r="G136" s="269"/>
      <c r="H136" s="270"/>
      <c r="I136" s="269"/>
      <c r="J136" s="268"/>
      <c r="K136" s="269"/>
      <c r="L136" s="268"/>
      <c r="M136" s="233">
        <f t="shared" si="10"/>
        <v>0</v>
      </c>
      <c r="N136" s="105"/>
    </row>
    <row r="137" spans="1:14" ht="13.8" x14ac:dyDescent="0.25">
      <c r="A137" s="120">
        <v>5</v>
      </c>
      <c r="B137" s="197"/>
      <c r="C137" s="533"/>
      <c r="D137" s="534"/>
      <c r="E137" s="227"/>
      <c r="F137" s="268"/>
      <c r="G137" s="269"/>
      <c r="H137" s="270"/>
      <c r="I137" s="269"/>
      <c r="J137" s="268"/>
      <c r="K137" s="269"/>
      <c r="L137" s="268"/>
      <c r="M137" s="233">
        <f t="shared" si="10"/>
        <v>0</v>
      </c>
      <c r="N137" s="105"/>
    </row>
    <row r="138" spans="1:14" ht="13.8" x14ac:dyDescent="0.25">
      <c r="A138" s="120">
        <v>6</v>
      </c>
      <c r="B138" s="197"/>
      <c r="C138" s="533"/>
      <c r="D138" s="534"/>
      <c r="E138" s="227"/>
      <c r="F138" s="268"/>
      <c r="G138" s="269"/>
      <c r="H138" s="270"/>
      <c r="I138" s="269"/>
      <c r="J138" s="268"/>
      <c r="K138" s="269"/>
      <c r="L138" s="268"/>
      <c r="M138" s="233">
        <f t="shared" si="10"/>
        <v>0</v>
      </c>
      <c r="N138" s="105"/>
    </row>
    <row r="139" spans="1:14" ht="13.8" x14ac:dyDescent="0.25">
      <c r="A139" s="120">
        <v>7</v>
      </c>
      <c r="B139" s="197"/>
      <c r="C139" s="533"/>
      <c r="D139" s="534"/>
      <c r="E139" s="227"/>
      <c r="F139" s="268"/>
      <c r="G139" s="269"/>
      <c r="H139" s="270"/>
      <c r="I139" s="269"/>
      <c r="J139" s="268"/>
      <c r="K139" s="269"/>
      <c r="L139" s="268"/>
      <c r="M139" s="233">
        <f t="shared" si="10"/>
        <v>0</v>
      </c>
      <c r="N139" s="105"/>
    </row>
    <row r="140" spans="1:14" ht="13.8" x14ac:dyDescent="0.25">
      <c r="A140" s="120">
        <v>8</v>
      </c>
      <c r="B140" s="197"/>
      <c r="C140" s="533"/>
      <c r="D140" s="534"/>
      <c r="E140" s="227"/>
      <c r="F140" s="268"/>
      <c r="G140" s="269"/>
      <c r="H140" s="270"/>
      <c r="I140" s="269"/>
      <c r="J140" s="268"/>
      <c r="K140" s="269"/>
      <c r="L140" s="268"/>
      <c r="M140" s="233">
        <f t="shared" si="10"/>
        <v>0</v>
      </c>
      <c r="N140" s="105"/>
    </row>
    <row r="141" spans="1:14" ht="13.8" x14ac:dyDescent="0.25">
      <c r="A141" s="120">
        <v>9</v>
      </c>
      <c r="B141" s="197"/>
      <c r="C141" s="533"/>
      <c r="D141" s="534"/>
      <c r="E141" s="227"/>
      <c r="F141" s="268"/>
      <c r="G141" s="269"/>
      <c r="H141" s="270"/>
      <c r="I141" s="269"/>
      <c r="J141" s="268"/>
      <c r="K141" s="269"/>
      <c r="L141" s="268"/>
      <c r="M141" s="233">
        <f t="shared" si="10"/>
        <v>0</v>
      </c>
      <c r="N141" s="105"/>
    </row>
    <row r="142" spans="1:14" ht="13.8" x14ac:dyDescent="0.25">
      <c r="A142" s="120">
        <v>10</v>
      </c>
      <c r="B142" s="197"/>
      <c r="C142" s="533"/>
      <c r="D142" s="534"/>
      <c r="E142" s="227"/>
      <c r="F142" s="268"/>
      <c r="G142" s="269"/>
      <c r="H142" s="270"/>
      <c r="I142" s="269"/>
      <c r="J142" s="268"/>
      <c r="K142" s="269"/>
      <c r="L142" s="268"/>
      <c r="M142" s="233">
        <f t="shared" si="10"/>
        <v>0</v>
      </c>
      <c r="N142" s="105"/>
    </row>
    <row r="143" spans="1:14" ht="13.8" x14ac:dyDescent="0.25">
      <c r="A143" s="120">
        <v>11</v>
      </c>
      <c r="B143" s="197"/>
      <c r="C143" s="533"/>
      <c r="D143" s="534"/>
      <c r="E143" s="227"/>
      <c r="F143" s="268"/>
      <c r="G143" s="269"/>
      <c r="H143" s="270"/>
      <c r="I143" s="269"/>
      <c r="J143" s="268"/>
      <c r="K143" s="269"/>
      <c r="L143" s="268"/>
      <c r="M143" s="233">
        <f t="shared" si="10"/>
        <v>0</v>
      </c>
      <c r="N143" s="105"/>
    </row>
    <row r="144" spans="1:14" ht="13.8" x14ac:dyDescent="0.25">
      <c r="A144" s="120">
        <v>12</v>
      </c>
      <c r="B144" s="197"/>
      <c r="C144" s="533"/>
      <c r="D144" s="534"/>
      <c r="E144" s="227"/>
      <c r="F144" s="268"/>
      <c r="G144" s="269"/>
      <c r="H144" s="270"/>
      <c r="I144" s="269"/>
      <c r="J144" s="268"/>
      <c r="K144" s="269"/>
      <c r="L144" s="268"/>
      <c r="M144" s="233">
        <f t="shared" si="10"/>
        <v>0</v>
      </c>
      <c r="N144" s="105"/>
    </row>
    <row r="145" spans="1:14" ht="13.8" x14ac:dyDescent="0.25">
      <c r="A145" s="120">
        <v>13</v>
      </c>
      <c r="B145" s="197"/>
      <c r="C145" s="533"/>
      <c r="D145" s="534"/>
      <c r="E145" s="227"/>
      <c r="F145" s="268"/>
      <c r="G145" s="269"/>
      <c r="H145" s="270"/>
      <c r="I145" s="269"/>
      <c r="J145" s="268"/>
      <c r="K145" s="269"/>
      <c r="L145" s="268"/>
      <c r="M145" s="233">
        <f t="shared" si="10"/>
        <v>0</v>
      </c>
      <c r="N145" s="105"/>
    </row>
    <row r="146" spans="1:14" ht="13.8" x14ac:dyDescent="0.25">
      <c r="A146" s="120">
        <v>14</v>
      </c>
      <c r="B146" s="197"/>
      <c r="C146" s="533"/>
      <c r="D146" s="534"/>
      <c r="E146" s="227"/>
      <c r="F146" s="268"/>
      <c r="G146" s="269"/>
      <c r="H146" s="270"/>
      <c r="I146" s="269"/>
      <c r="J146" s="268"/>
      <c r="K146" s="269"/>
      <c r="L146" s="268"/>
      <c r="M146" s="233">
        <f t="shared" si="10"/>
        <v>0</v>
      </c>
      <c r="N146" s="105"/>
    </row>
    <row r="147" spans="1:14" ht="13.8" x14ac:dyDescent="0.25">
      <c r="A147" s="120">
        <v>15</v>
      </c>
      <c r="B147" s="197"/>
      <c r="C147" s="533"/>
      <c r="D147" s="534"/>
      <c r="E147" s="227"/>
      <c r="F147" s="268"/>
      <c r="G147" s="269"/>
      <c r="H147" s="270"/>
      <c r="I147" s="269"/>
      <c r="J147" s="268"/>
      <c r="K147" s="269"/>
      <c r="L147" s="268"/>
      <c r="M147" s="233">
        <f t="shared" si="10"/>
        <v>0</v>
      </c>
      <c r="N147" s="105"/>
    </row>
    <row r="148" spans="1:14" ht="13.8" x14ac:dyDescent="0.25">
      <c r="A148" s="120">
        <v>16</v>
      </c>
      <c r="B148" s="197"/>
      <c r="C148" s="533"/>
      <c r="D148" s="534"/>
      <c r="E148" s="227"/>
      <c r="F148" s="268"/>
      <c r="G148" s="269"/>
      <c r="H148" s="270"/>
      <c r="I148" s="269"/>
      <c r="J148" s="268"/>
      <c r="K148" s="269"/>
      <c r="L148" s="268"/>
      <c r="M148" s="233">
        <f t="shared" si="10"/>
        <v>0</v>
      </c>
      <c r="N148" s="105"/>
    </row>
    <row r="149" spans="1:14" ht="13.8" x14ac:dyDescent="0.25">
      <c r="A149" s="120">
        <v>17</v>
      </c>
      <c r="B149" s="197"/>
      <c r="C149" s="533"/>
      <c r="D149" s="534"/>
      <c r="E149" s="227"/>
      <c r="F149" s="268"/>
      <c r="G149" s="269"/>
      <c r="H149" s="270"/>
      <c r="I149" s="269"/>
      <c r="J149" s="268"/>
      <c r="K149" s="269"/>
      <c r="L149" s="268"/>
      <c r="M149" s="233">
        <f t="shared" si="10"/>
        <v>0</v>
      </c>
      <c r="N149" s="105"/>
    </row>
    <row r="150" spans="1:14" ht="13.8" x14ac:dyDescent="0.25">
      <c r="A150" s="120">
        <v>18</v>
      </c>
      <c r="B150" s="197"/>
      <c r="C150" s="533"/>
      <c r="D150" s="534"/>
      <c r="E150" s="227"/>
      <c r="F150" s="268"/>
      <c r="G150" s="269"/>
      <c r="H150" s="270"/>
      <c r="I150" s="269"/>
      <c r="J150" s="268"/>
      <c r="K150" s="269"/>
      <c r="L150" s="268"/>
      <c r="M150" s="233">
        <f t="shared" si="10"/>
        <v>0</v>
      </c>
      <c r="N150" s="105"/>
    </row>
    <row r="151" spans="1:14" ht="13.8" x14ac:dyDescent="0.25">
      <c r="A151" s="120">
        <v>19</v>
      </c>
      <c r="B151" s="197"/>
      <c r="C151" s="533"/>
      <c r="D151" s="534"/>
      <c r="E151" s="227"/>
      <c r="F151" s="268"/>
      <c r="G151" s="269"/>
      <c r="H151" s="270"/>
      <c r="I151" s="269"/>
      <c r="J151" s="268"/>
      <c r="K151" s="269"/>
      <c r="L151" s="268"/>
      <c r="M151" s="233">
        <f t="shared" si="10"/>
        <v>0</v>
      </c>
      <c r="N151" s="105"/>
    </row>
    <row r="152" spans="1:14" ht="13.8" x14ac:dyDescent="0.25">
      <c r="A152" s="120">
        <v>20</v>
      </c>
      <c r="B152" s="197"/>
      <c r="C152" s="533"/>
      <c r="D152" s="534"/>
      <c r="E152" s="227"/>
      <c r="F152" s="268"/>
      <c r="G152" s="269"/>
      <c r="H152" s="270"/>
      <c r="I152" s="269"/>
      <c r="J152" s="268"/>
      <c r="K152" s="269"/>
      <c r="L152" s="268"/>
      <c r="M152" s="233">
        <f t="shared" si="10"/>
        <v>0</v>
      </c>
      <c r="N152" s="105"/>
    </row>
    <row r="153" spans="1:14" ht="13.8" x14ac:dyDescent="0.25">
      <c r="A153" s="120">
        <v>21</v>
      </c>
      <c r="B153" s="197"/>
      <c r="C153" s="533"/>
      <c r="D153" s="534"/>
      <c r="E153" s="227"/>
      <c r="F153" s="268"/>
      <c r="G153" s="269"/>
      <c r="H153" s="270"/>
      <c r="I153" s="269"/>
      <c r="J153" s="268"/>
      <c r="K153" s="269"/>
      <c r="L153" s="268"/>
      <c r="M153" s="233">
        <f t="shared" si="10"/>
        <v>0</v>
      </c>
      <c r="N153" s="105"/>
    </row>
    <row r="154" spans="1:14" ht="13.8" x14ac:dyDescent="0.25">
      <c r="A154" s="120">
        <v>22</v>
      </c>
      <c r="B154" s="197"/>
      <c r="C154" s="533"/>
      <c r="D154" s="534"/>
      <c r="E154" s="227"/>
      <c r="F154" s="268"/>
      <c r="G154" s="269"/>
      <c r="H154" s="270"/>
      <c r="I154" s="269"/>
      <c r="J154" s="268"/>
      <c r="K154" s="269"/>
      <c r="L154" s="268"/>
      <c r="M154" s="233">
        <f t="shared" si="10"/>
        <v>0</v>
      </c>
      <c r="N154" s="105"/>
    </row>
    <row r="155" spans="1:14" ht="13.8" x14ac:dyDescent="0.25">
      <c r="A155" s="120">
        <v>23</v>
      </c>
      <c r="B155" s="197"/>
      <c r="C155" s="533"/>
      <c r="D155" s="534"/>
      <c r="E155" s="227"/>
      <c r="F155" s="268"/>
      <c r="G155" s="269"/>
      <c r="H155" s="270"/>
      <c r="I155" s="269"/>
      <c r="J155" s="268"/>
      <c r="K155" s="269"/>
      <c r="L155" s="268"/>
      <c r="M155" s="233">
        <f t="shared" si="10"/>
        <v>0</v>
      </c>
      <c r="N155" s="105"/>
    </row>
    <row r="156" spans="1:14" ht="13.8" x14ac:dyDescent="0.25">
      <c r="A156" s="120">
        <v>24</v>
      </c>
      <c r="B156" s="197"/>
      <c r="C156" s="533"/>
      <c r="D156" s="534"/>
      <c r="E156" s="227"/>
      <c r="F156" s="268"/>
      <c r="G156" s="269"/>
      <c r="H156" s="270"/>
      <c r="I156" s="269"/>
      <c r="J156" s="268"/>
      <c r="K156" s="269"/>
      <c r="L156" s="268"/>
      <c r="M156" s="233">
        <f t="shared" si="10"/>
        <v>0</v>
      </c>
      <c r="N156" s="105"/>
    </row>
    <row r="157" spans="1:14" ht="13.8" x14ac:dyDescent="0.25">
      <c r="A157" s="120">
        <v>25</v>
      </c>
      <c r="B157" s="197"/>
      <c r="C157" s="533"/>
      <c r="D157" s="534"/>
      <c r="E157" s="227"/>
      <c r="F157" s="268"/>
      <c r="G157" s="269"/>
      <c r="H157" s="270"/>
      <c r="I157" s="269"/>
      <c r="J157" s="268"/>
      <c r="K157" s="269"/>
      <c r="L157" s="268"/>
      <c r="M157" s="233">
        <f t="shared" si="10"/>
        <v>0</v>
      </c>
      <c r="N157" s="105"/>
    </row>
    <row r="158" spans="1:14" ht="13.8" x14ac:dyDescent="0.25">
      <c r="A158" s="120">
        <v>26</v>
      </c>
      <c r="B158" s="197"/>
      <c r="C158" s="255"/>
      <c r="D158" s="256"/>
      <c r="E158" s="227"/>
      <c r="F158" s="268"/>
      <c r="G158" s="269"/>
      <c r="H158" s="270"/>
      <c r="I158" s="269"/>
      <c r="J158" s="268"/>
      <c r="K158" s="269"/>
      <c r="L158" s="268"/>
      <c r="M158" s="233">
        <f t="shared" si="10"/>
        <v>0</v>
      </c>
      <c r="N158" s="105"/>
    </row>
    <row r="159" spans="1:14" ht="13.8" x14ac:dyDescent="0.25">
      <c r="A159" s="120">
        <v>27</v>
      </c>
      <c r="B159" s="197"/>
      <c r="C159" s="255"/>
      <c r="D159" s="256"/>
      <c r="E159" s="227"/>
      <c r="F159" s="268"/>
      <c r="G159" s="269"/>
      <c r="H159" s="270"/>
      <c r="I159" s="269"/>
      <c r="J159" s="268"/>
      <c r="K159" s="269"/>
      <c r="L159" s="268"/>
      <c r="M159" s="233">
        <f t="shared" si="10"/>
        <v>0</v>
      </c>
      <c r="N159" s="105"/>
    </row>
    <row r="160" spans="1:14" ht="13.8" x14ac:dyDescent="0.25">
      <c r="A160" s="120">
        <v>28</v>
      </c>
      <c r="B160" s="197"/>
      <c r="C160" s="600"/>
      <c r="D160" s="601"/>
      <c r="E160" s="227"/>
      <c r="F160" s="268"/>
      <c r="G160" s="269"/>
      <c r="H160" s="270"/>
      <c r="I160" s="269"/>
      <c r="J160" s="268"/>
      <c r="K160" s="269"/>
      <c r="L160" s="268"/>
      <c r="M160" s="233">
        <f t="shared" si="10"/>
        <v>0</v>
      </c>
      <c r="N160" s="105"/>
    </row>
    <row r="161" spans="1:14" ht="13.8" x14ac:dyDescent="0.25">
      <c r="A161" s="120">
        <v>29</v>
      </c>
      <c r="B161" s="197"/>
      <c r="C161" s="600"/>
      <c r="D161" s="601"/>
      <c r="E161" s="227"/>
      <c r="F161" s="268"/>
      <c r="G161" s="269"/>
      <c r="H161" s="270"/>
      <c r="I161" s="269"/>
      <c r="J161" s="268"/>
      <c r="K161" s="269"/>
      <c r="L161" s="268"/>
      <c r="M161" s="233">
        <f t="shared" si="10"/>
        <v>0</v>
      </c>
      <c r="N161" s="105"/>
    </row>
    <row r="162" spans="1:14" ht="14.4" thickBot="1" x14ac:dyDescent="0.3">
      <c r="A162" s="120">
        <v>30</v>
      </c>
      <c r="B162" s="198"/>
      <c r="C162" s="535"/>
      <c r="D162" s="536"/>
      <c r="E162" s="228"/>
      <c r="F162" s="271"/>
      <c r="G162" s="269"/>
      <c r="H162" s="272"/>
      <c r="I162" s="273"/>
      <c r="J162" s="271"/>
      <c r="K162" s="273"/>
      <c r="L162" s="271"/>
      <c r="M162" s="261">
        <f t="shared" si="10"/>
        <v>0</v>
      </c>
      <c r="N162" s="105"/>
    </row>
    <row r="163" spans="1:14" ht="14.4" thickBot="1" x14ac:dyDescent="0.3">
      <c r="A163" s="260"/>
      <c r="B163" s="241" t="s">
        <v>101</v>
      </c>
      <c r="C163" s="124"/>
      <c r="D163" s="236"/>
      <c r="E163" s="237"/>
      <c r="F163" s="238">
        <f t="shared" ref="F163:M163" si="11">SUM(F133:F162)</f>
        <v>0</v>
      </c>
      <c r="G163" s="239">
        <f t="shared" si="11"/>
        <v>0</v>
      </c>
      <c r="H163" s="238">
        <f t="shared" si="11"/>
        <v>0</v>
      </c>
      <c r="I163" s="239">
        <f t="shared" si="11"/>
        <v>0</v>
      </c>
      <c r="J163" s="238">
        <f t="shared" si="11"/>
        <v>0</v>
      </c>
      <c r="K163" s="239">
        <f t="shared" si="11"/>
        <v>0</v>
      </c>
      <c r="L163" s="238">
        <f t="shared" si="11"/>
        <v>0</v>
      </c>
      <c r="M163" s="242">
        <f t="shared" si="11"/>
        <v>0</v>
      </c>
      <c r="N163" s="105" t="str">
        <f>IF(M163&lt;&gt;(F163-G163),"Controleer afschrijvingen!","")</f>
        <v/>
      </c>
    </row>
    <row r="164" spans="1:14" ht="20.399999999999999" customHeight="1" x14ac:dyDescent="0.25">
      <c r="A164" s="12"/>
      <c r="B164" s="12"/>
      <c r="C164" s="12"/>
      <c r="D164" s="12"/>
      <c r="E164" s="12"/>
      <c r="F164" s="12"/>
      <c r="G164" s="10"/>
      <c r="H164" s="13"/>
      <c r="I164" s="13"/>
      <c r="J164" s="10"/>
      <c r="K164" s="10"/>
      <c r="L164" s="10"/>
      <c r="M164" s="10"/>
      <c r="N164" s="4"/>
    </row>
    <row r="165" spans="1:14" ht="25.2" thickBot="1" x14ac:dyDescent="0.3">
      <c r="A165" s="64" t="s">
        <v>123</v>
      </c>
      <c r="B165" s="30"/>
      <c r="C165" s="4"/>
      <c r="D165" s="4"/>
      <c r="E165" s="12"/>
      <c r="F165" s="12"/>
      <c r="G165" s="12"/>
      <c r="H165" s="13"/>
      <c r="I165" s="13"/>
      <c r="J165" s="10"/>
      <c r="K165" s="10"/>
      <c r="L165" s="10"/>
      <c r="M165" s="10"/>
      <c r="N165" s="4"/>
    </row>
    <row r="166" spans="1:14" ht="45" customHeight="1" thickBot="1" x14ac:dyDescent="0.3">
      <c r="A166" s="182" t="s">
        <v>0</v>
      </c>
      <c r="B166" s="193" t="s">
        <v>13</v>
      </c>
      <c r="C166" s="597" t="s">
        <v>18</v>
      </c>
      <c r="D166" s="598"/>
      <c r="E166" s="598"/>
      <c r="F166" s="598"/>
      <c r="G166" s="598"/>
      <c r="H166" s="598"/>
      <c r="I166" s="598"/>
      <c r="J166" s="599"/>
      <c r="K166" s="183" t="s">
        <v>44</v>
      </c>
      <c r="L166" s="163"/>
      <c r="M166" s="10"/>
      <c r="N166" s="4"/>
    </row>
    <row r="167" spans="1:14" ht="13.2" customHeight="1" x14ac:dyDescent="0.25">
      <c r="A167" s="48">
        <v>1</v>
      </c>
      <c r="B167" s="67"/>
      <c r="C167" s="594"/>
      <c r="D167" s="595"/>
      <c r="E167" s="595"/>
      <c r="F167" s="595"/>
      <c r="G167" s="595"/>
      <c r="H167" s="595"/>
      <c r="I167" s="595"/>
      <c r="J167" s="596"/>
      <c r="K167" s="292">
        <v>0</v>
      </c>
      <c r="L167" s="163" t="str">
        <f>IF(AND(B167="",K167&lt;&gt;0),"Organisatie invullen","")</f>
        <v/>
      </c>
      <c r="M167" s="10"/>
      <c r="N167" s="4"/>
    </row>
    <row r="168" spans="1:14" ht="13.2" customHeight="1" x14ac:dyDescent="0.25">
      <c r="A168" s="33">
        <v>2</v>
      </c>
      <c r="B168" s="67"/>
      <c r="C168" s="602"/>
      <c r="D168" s="603"/>
      <c r="E168" s="603"/>
      <c r="F168" s="603"/>
      <c r="G168" s="603"/>
      <c r="H168" s="603"/>
      <c r="I168" s="603"/>
      <c r="J168" s="604"/>
      <c r="K168" s="292">
        <v>0</v>
      </c>
      <c r="L168" s="163" t="str">
        <f t="shared" ref="L168:L196" si="12">IF(AND(B168="",K168&lt;&gt;0),"Organisatie invullen","")</f>
        <v/>
      </c>
      <c r="M168" s="10"/>
      <c r="N168" s="4"/>
    </row>
    <row r="169" spans="1:14" ht="13.2" customHeight="1" x14ac:dyDescent="0.25">
      <c r="A169" s="33">
        <v>3</v>
      </c>
      <c r="B169" s="67"/>
      <c r="C169" s="602"/>
      <c r="D169" s="603"/>
      <c r="E169" s="603"/>
      <c r="F169" s="603"/>
      <c r="G169" s="603"/>
      <c r="H169" s="603"/>
      <c r="I169" s="603"/>
      <c r="J169" s="604"/>
      <c r="K169" s="292">
        <v>0</v>
      </c>
      <c r="L169" s="163" t="str">
        <f t="shared" si="12"/>
        <v/>
      </c>
      <c r="M169" s="10"/>
      <c r="N169" s="4"/>
    </row>
    <row r="170" spans="1:14" ht="13.2" customHeight="1" x14ac:dyDescent="0.25">
      <c r="A170" s="33">
        <v>4</v>
      </c>
      <c r="B170" s="67"/>
      <c r="C170" s="602"/>
      <c r="D170" s="603"/>
      <c r="E170" s="603"/>
      <c r="F170" s="603"/>
      <c r="G170" s="603"/>
      <c r="H170" s="603"/>
      <c r="I170" s="603"/>
      <c r="J170" s="604"/>
      <c r="K170" s="292">
        <v>0</v>
      </c>
      <c r="L170" s="163" t="str">
        <f t="shared" si="12"/>
        <v/>
      </c>
      <c r="M170" s="10"/>
      <c r="N170" s="4"/>
    </row>
    <row r="171" spans="1:14" ht="13.2" customHeight="1" x14ac:dyDescent="0.25">
      <c r="A171" s="33">
        <v>5</v>
      </c>
      <c r="B171" s="67"/>
      <c r="C171" s="602"/>
      <c r="D171" s="603"/>
      <c r="E171" s="603"/>
      <c r="F171" s="603"/>
      <c r="G171" s="603"/>
      <c r="H171" s="603"/>
      <c r="I171" s="603"/>
      <c r="J171" s="604"/>
      <c r="K171" s="292">
        <v>0</v>
      </c>
      <c r="L171" s="163" t="str">
        <f t="shared" si="12"/>
        <v/>
      </c>
      <c r="M171" s="10"/>
      <c r="N171" s="4"/>
    </row>
    <row r="172" spans="1:14" ht="13.2" customHeight="1" x14ac:dyDescent="0.25">
      <c r="A172" s="33">
        <v>6</v>
      </c>
      <c r="B172" s="67"/>
      <c r="C172" s="602"/>
      <c r="D172" s="603"/>
      <c r="E172" s="603"/>
      <c r="F172" s="603"/>
      <c r="G172" s="603"/>
      <c r="H172" s="603"/>
      <c r="I172" s="603"/>
      <c r="J172" s="604"/>
      <c r="K172" s="292">
        <v>0</v>
      </c>
      <c r="L172" s="163" t="str">
        <f t="shared" si="12"/>
        <v/>
      </c>
      <c r="M172" s="10"/>
      <c r="N172" s="4"/>
    </row>
    <row r="173" spans="1:14" ht="13.2" customHeight="1" x14ac:dyDescent="0.25">
      <c r="A173" s="33">
        <v>7</v>
      </c>
      <c r="B173" s="67"/>
      <c r="C173" s="602"/>
      <c r="D173" s="603"/>
      <c r="E173" s="603"/>
      <c r="F173" s="603"/>
      <c r="G173" s="603"/>
      <c r="H173" s="603"/>
      <c r="I173" s="603"/>
      <c r="J173" s="604"/>
      <c r="K173" s="292">
        <v>0</v>
      </c>
      <c r="L173" s="163" t="str">
        <f t="shared" si="12"/>
        <v/>
      </c>
      <c r="M173" s="10"/>
      <c r="N173" s="4"/>
    </row>
    <row r="174" spans="1:14" ht="13.2" customHeight="1" x14ac:dyDescent="0.25">
      <c r="A174" s="33">
        <v>8</v>
      </c>
      <c r="B174" s="67"/>
      <c r="C174" s="602"/>
      <c r="D174" s="603"/>
      <c r="E174" s="603"/>
      <c r="F174" s="603"/>
      <c r="G174" s="603"/>
      <c r="H174" s="603"/>
      <c r="I174" s="603"/>
      <c r="J174" s="604"/>
      <c r="K174" s="292">
        <v>0</v>
      </c>
      <c r="L174" s="163" t="str">
        <f t="shared" si="12"/>
        <v/>
      </c>
      <c r="M174" s="10"/>
      <c r="N174" s="4"/>
    </row>
    <row r="175" spans="1:14" ht="13.2" customHeight="1" x14ac:dyDescent="0.25">
      <c r="A175" s="33">
        <v>9</v>
      </c>
      <c r="B175" s="67"/>
      <c r="C175" s="602"/>
      <c r="D175" s="603"/>
      <c r="E175" s="603"/>
      <c r="F175" s="603"/>
      <c r="G175" s="603"/>
      <c r="H175" s="603"/>
      <c r="I175" s="603"/>
      <c r="J175" s="604"/>
      <c r="K175" s="292">
        <v>0</v>
      </c>
      <c r="L175" s="163" t="str">
        <f t="shared" si="12"/>
        <v/>
      </c>
      <c r="M175" s="10"/>
      <c r="N175" s="4"/>
    </row>
    <row r="176" spans="1:14" ht="13.2" customHeight="1" x14ac:dyDescent="0.25">
      <c r="A176" s="33">
        <v>10</v>
      </c>
      <c r="B176" s="67"/>
      <c r="C176" s="602"/>
      <c r="D176" s="603"/>
      <c r="E176" s="603"/>
      <c r="F176" s="603"/>
      <c r="G176" s="603"/>
      <c r="H176" s="603"/>
      <c r="I176" s="603"/>
      <c r="J176" s="604"/>
      <c r="K176" s="292">
        <v>0</v>
      </c>
      <c r="L176" s="163" t="str">
        <f t="shared" si="12"/>
        <v/>
      </c>
      <c r="M176" s="10"/>
      <c r="N176" s="4"/>
    </row>
    <row r="177" spans="1:14" ht="13.2" customHeight="1" x14ac:dyDescent="0.25">
      <c r="A177" s="33">
        <v>11</v>
      </c>
      <c r="B177" s="67"/>
      <c r="C177" s="602"/>
      <c r="D177" s="603"/>
      <c r="E177" s="603"/>
      <c r="F177" s="603"/>
      <c r="G177" s="603"/>
      <c r="H177" s="603"/>
      <c r="I177" s="603"/>
      <c r="J177" s="604"/>
      <c r="K177" s="292">
        <v>0</v>
      </c>
      <c r="L177" s="163" t="str">
        <f t="shared" si="12"/>
        <v/>
      </c>
      <c r="M177" s="10"/>
      <c r="N177" s="4"/>
    </row>
    <row r="178" spans="1:14" ht="13.2" customHeight="1" x14ac:dyDescent="0.25">
      <c r="A178" s="33">
        <v>12</v>
      </c>
      <c r="B178" s="67"/>
      <c r="C178" s="602"/>
      <c r="D178" s="603"/>
      <c r="E178" s="603"/>
      <c r="F178" s="603"/>
      <c r="G178" s="603"/>
      <c r="H178" s="603"/>
      <c r="I178" s="603"/>
      <c r="J178" s="604"/>
      <c r="K178" s="292">
        <v>0</v>
      </c>
      <c r="L178" s="163" t="str">
        <f t="shared" si="12"/>
        <v/>
      </c>
      <c r="M178" s="10"/>
      <c r="N178" s="4"/>
    </row>
    <row r="179" spans="1:14" ht="13.2" customHeight="1" x14ac:dyDescent="0.25">
      <c r="A179" s="33">
        <v>13</v>
      </c>
      <c r="B179" s="67"/>
      <c r="C179" s="602"/>
      <c r="D179" s="603"/>
      <c r="E179" s="603"/>
      <c r="F179" s="603"/>
      <c r="G179" s="603"/>
      <c r="H179" s="603"/>
      <c r="I179" s="603"/>
      <c r="J179" s="604"/>
      <c r="K179" s="292">
        <v>0</v>
      </c>
      <c r="L179" s="163" t="str">
        <f t="shared" si="12"/>
        <v/>
      </c>
      <c r="M179" s="10"/>
      <c r="N179" s="4"/>
    </row>
    <row r="180" spans="1:14" ht="13.2" customHeight="1" x14ac:dyDescent="0.25">
      <c r="A180" s="33">
        <v>14</v>
      </c>
      <c r="B180" s="67"/>
      <c r="C180" s="602"/>
      <c r="D180" s="603"/>
      <c r="E180" s="603"/>
      <c r="F180" s="603"/>
      <c r="G180" s="603"/>
      <c r="H180" s="603"/>
      <c r="I180" s="603"/>
      <c r="J180" s="604"/>
      <c r="K180" s="292">
        <v>0</v>
      </c>
      <c r="L180" s="163" t="str">
        <f t="shared" si="12"/>
        <v/>
      </c>
      <c r="M180" s="10"/>
      <c r="N180" s="4"/>
    </row>
    <row r="181" spans="1:14" ht="13.2" customHeight="1" x14ac:dyDescent="0.25">
      <c r="A181" s="33">
        <v>15</v>
      </c>
      <c r="B181" s="67"/>
      <c r="C181" s="602"/>
      <c r="D181" s="603"/>
      <c r="E181" s="603"/>
      <c r="F181" s="603"/>
      <c r="G181" s="603"/>
      <c r="H181" s="603"/>
      <c r="I181" s="603"/>
      <c r="J181" s="604"/>
      <c r="K181" s="292">
        <v>0</v>
      </c>
      <c r="L181" s="163" t="str">
        <f t="shared" si="12"/>
        <v/>
      </c>
      <c r="M181" s="10"/>
      <c r="N181" s="4"/>
    </row>
    <row r="182" spans="1:14" ht="13.2" customHeight="1" x14ac:dyDescent="0.25">
      <c r="A182" s="33">
        <v>16</v>
      </c>
      <c r="B182" s="67"/>
      <c r="C182" s="602"/>
      <c r="D182" s="603"/>
      <c r="E182" s="603"/>
      <c r="F182" s="603"/>
      <c r="G182" s="603"/>
      <c r="H182" s="603"/>
      <c r="I182" s="603"/>
      <c r="J182" s="604"/>
      <c r="K182" s="292">
        <v>0</v>
      </c>
      <c r="L182" s="163" t="str">
        <f t="shared" si="12"/>
        <v/>
      </c>
      <c r="M182" s="10"/>
      <c r="N182" s="4"/>
    </row>
    <row r="183" spans="1:14" ht="13.2" customHeight="1" x14ac:dyDescent="0.25">
      <c r="A183" s="33">
        <v>17</v>
      </c>
      <c r="B183" s="67"/>
      <c r="C183" s="602"/>
      <c r="D183" s="603"/>
      <c r="E183" s="603"/>
      <c r="F183" s="603"/>
      <c r="G183" s="603"/>
      <c r="H183" s="603"/>
      <c r="I183" s="603"/>
      <c r="J183" s="604"/>
      <c r="K183" s="292">
        <v>0</v>
      </c>
      <c r="L183" s="163" t="str">
        <f t="shared" si="12"/>
        <v/>
      </c>
      <c r="M183" s="10"/>
      <c r="N183" s="4"/>
    </row>
    <row r="184" spans="1:14" ht="13.2" customHeight="1" x14ac:dyDescent="0.25">
      <c r="A184" s="33">
        <v>18</v>
      </c>
      <c r="B184" s="67"/>
      <c r="C184" s="602"/>
      <c r="D184" s="603"/>
      <c r="E184" s="603"/>
      <c r="F184" s="603"/>
      <c r="G184" s="603"/>
      <c r="H184" s="603"/>
      <c r="I184" s="603"/>
      <c r="J184" s="604"/>
      <c r="K184" s="292">
        <v>0</v>
      </c>
      <c r="L184" s="163" t="str">
        <f t="shared" si="12"/>
        <v/>
      </c>
      <c r="M184" s="10"/>
      <c r="N184" s="4"/>
    </row>
    <row r="185" spans="1:14" ht="13.2" customHeight="1" x14ac:dyDescent="0.25">
      <c r="A185" s="33">
        <v>19</v>
      </c>
      <c r="B185" s="67"/>
      <c r="C185" s="602"/>
      <c r="D185" s="603"/>
      <c r="E185" s="603"/>
      <c r="F185" s="603"/>
      <c r="G185" s="603"/>
      <c r="H185" s="603"/>
      <c r="I185" s="603"/>
      <c r="J185" s="604"/>
      <c r="K185" s="292">
        <v>0</v>
      </c>
      <c r="L185" s="163" t="str">
        <f t="shared" si="12"/>
        <v/>
      </c>
      <c r="M185" s="10"/>
      <c r="N185" s="4"/>
    </row>
    <row r="186" spans="1:14" ht="13.2" customHeight="1" x14ac:dyDescent="0.25">
      <c r="A186" s="33">
        <v>20</v>
      </c>
      <c r="B186" s="67"/>
      <c r="C186" s="602"/>
      <c r="D186" s="603"/>
      <c r="E186" s="603"/>
      <c r="F186" s="603"/>
      <c r="G186" s="603"/>
      <c r="H186" s="603"/>
      <c r="I186" s="603"/>
      <c r="J186" s="604"/>
      <c r="K186" s="292">
        <v>0</v>
      </c>
      <c r="L186" s="163" t="str">
        <f t="shared" si="12"/>
        <v/>
      </c>
      <c r="M186" s="10"/>
      <c r="N186" s="4"/>
    </row>
    <row r="187" spans="1:14" ht="13.2" customHeight="1" x14ac:dyDescent="0.25">
      <c r="A187" s="33">
        <v>21</v>
      </c>
      <c r="B187" s="67"/>
      <c r="C187" s="602"/>
      <c r="D187" s="603"/>
      <c r="E187" s="603"/>
      <c r="F187" s="603"/>
      <c r="G187" s="603"/>
      <c r="H187" s="603"/>
      <c r="I187" s="603"/>
      <c r="J187" s="604"/>
      <c r="K187" s="292">
        <v>0</v>
      </c>
      <c r="L187" s="163" t="str">
        <f t="shared" si="12"/>
        <v/>
      </c>
      <c r="M187" s="10"/>
      <c r="N187" s="4"/>
    </row>
    <row r="188" spans="1:14" ht="13.2" customHeight="1" x14ac:dyDescent="0.25">
      <c r="A188" s="33">
        <v>22</v>
      </c>
      <c r="B188" s="67"/>
      <c r="C188" s="602"/>
      <c r="D188" s="603"/>
      <c r="E188" s="603"/>
      <c r="F188" s="603"/>
      <c r="G188" s="603"/>
      <c r="H188" s="603"/>
      <c r="I188" s="603"/>
      <c r="J188" s="604"/>
      <c r="K188" s="292">
        <v>0</v>
      </c>
      <c r="L188" s="163" t="str">
        <f t="shared" si="12"/>
        <v/>
      </c>
      <c r="M188" s="10"/>
      <c r="N188" s="4"/>
    </row>
    <row r="189" spans="1:14" ht="13.2" customHeight="1" x14ac:dyDescent="0.25">
      <c r="A189" s="33">
        <v>23</v>
      </c>
      <c r="B189" s="67"/>
      <c r="C189" s="602"/>
      <c r="D189" s="603"/>
      <c r="E189" s="603"/>
      <c r="F189" s="603"/>
      <c r="G189" s="603"/>
      <c r="H189" s="603"/>
      <c r="I189" s="603"/>
      <c r="J189" s="604"/>
      <c r="K189" s="292">
        <v>0</v>
      </c>
      <c r="L189" s="163" t="str">
        <f t="shared" si="12"/>
        <v/>
      </c>
      <c r="M189" s="10"/>
      <c r="N189" s="4"/>
    </row>
    <row r="190" spans="1:14" ht="13.2" customHeight="1" x14ac:dyDescent="0.25">
      <c r="A190" s="33">
        <v>24</v>
      </c>
      <c r="B190" s="67"/>
      <c r="C190" s="602"/>
      <c r="D190" s="603"/>
      <c r="E190" s="603"/>
      <c r="F190" s="603"/>
      <c r="G190" s="603"/>
      <c r="H190" s="603"/>
      <c r="I190" s="603"/>
      <c r="J190" s="604"/>
      <c r="K190" s="292">
        <v>0</v>
      </c>
      <c r="L190" s="163" t="str">
        <f t="shared" si="12"/>
        <v/>
      </c>
      <c r="M190" s="10"/>
      <c r="N190" s="4"/>
    </row>
    <row r="191" spans="1:14" ht="13.2" customHeight="1" x14ac:dyDescent="0.25">
      <c r="A191" s="33">
        <v>25</v>
      </c>
      <c r="B191" s="67"/>
      <c r="C191" s="602"/>
      <c r="D191" s="603"/>
      <c r="E191" s="603"/>
      <c r="F191" s="603"/>
      <c r="G191" s="603"/>
      <c r="H191" s="603"/>
      <c r="I191" s="603"/>
      <c r="J191" s="604"/>
      <c r="K191" s="292">
        <v>0</v>
      </c>
      <c r="L191" s="163" t="str">
        <f t="shared" si="12"/>
        <v/>
      </c>
      <c r="M191" s="10"/>
      <c r="N191" s="4"/>
    </row>
    <row r="192" spans="1:14" ht="13.2" customHeight="1" x14ac:dyDescent="0.25">
      <c r="A192" s="33">
        <v>26</v>
      </c>
      <c r="B192" s="67"/>
      <c r="C192" s="602"/>
      <c r="D192" s="603"/>
      <c r="E192" s="603"/>
      <c r="F192" s="603"/>
      <c r="G192" s="603"/>
      <c r="H192" s="603"/>
      <c r="I192" s="603"/>
      <c r="J192" s="604"/>
      <c r="K192" s="292">
        <v>0</v>
      </c>
      <c r="L192" s="163" t="str">
        <f t="shared" si="12"/>
        <v/>
      </c>
      <c r="M192" s="10" t="s">
        <v>41</v>
      </c>
      <c r="N192" s="4"/>
    </row>
    <row r="193" spans="1:14" ht="13.2" customHeight="1" x14ac:dyDescent="0.25">
      <c r="A193" s="33">
        <v>27</v>
      </c>
      <c r="B193" s="67"/>
      <c r="C193" s="602"/>
      <c r="D193" s="603"/>
      <c r="E193" s="603"/>
      <c r="F193" s="603"/>
      <c r="G193" s="603"/>
      <c r="H193" s="603"/>
      <c r="I193" s="603"/>
      <c r="J193" s="604"/>
      <c r="K193" s="292">
        <v>0</v>
      </c>
      <c r="L193" s="163" t="str">
        <f t="shared" si="12"/>
        <v/>
      </c>
      <c r="M193" s="10"/>
      <c r="N193" s="4"/>
    </row>
    <row r="194" spans="1:14" ht="13.2" customHeight="1" x14ac:dyDescent="0.25">
      <c r="A194" s="33">
        <v>28</v>
      </c>
      <c r="B194" s="67"/>
      <c r="C194" s="602"/>
      <c r="D194" s="603"/>
      <c r="E194" s="603"/>
      <c r="F194" s="603"/>
      <c r="G194" s="603"/>
      <c r="H194" s="603"/>
      <c r="I194" s="603"/>
      <c r="J194" s="604"/>
      <c r="K194" s="292">
        <v>0</v>
      </c>
      <c r="L194" s="163" t="str">
        <f t="shared" si="12"/>
        <v/>
      </c>
      <c r="M194" s="10"/>
      <c r="N194" s="4"/>
    </row>
    <row r="195" spans="1:14" ht="13.2" customHeight="1" x14ac:dyDescent="0.25">
      <c r="A195" s="33">
        <v>29</v>
      </c>
      <c r="B195" s="67"/>
      <c r="C195" s="602"/>
      <c r="D195" s="603"/>
      <c r="E195" s="603"/>
      <c r="F195" s="603"/>
      <c r="G195" s="603"/>
      <c r="H195" s="603"/>
      <c r="I195" s="603"/>
      <c r="J195" s="604"/>
      <c r="K195" s="292">
        <v>0</v>
      </c>
      <c r="L195" s="163" t="str">
        <f t="shared" si="12"/>
        <v/>
      </c>
      <c r="M195" s="10"/>
      <c r="N195" s="4"/>
    </row>
    <row r="196" spans="1:14" ht="13.2" customHeight="1" thickBot="1" x14ac:dyDescent="0.3">
      <c r="A196" s="33">
        <v>30</v>
      </c>
      <c r="B196" s="198"/>
      <c r="C196" s="605"/>
      <c r="D196" s="606"/>
      <c r="E196" s="606"/>
      <c r="F196" s="606"/>
      <c r="G196" s="606"/>
      <c r="H196" s="606"/>
      <c r="I196" s="606"/>
      <c r="J196" s="607"/>
      <c r="K196" s="292">
        <v>0</v>
      </c>
      <c r="L196" s="163" t="str">
        <f t="shared" si="12"/>
        <v/>
      </c>
      <c r="M196" s="10"/>
      <c r="N196" s="4"/>
    </row>
    <row r="197" spans="1:14" ht="13.2" customHeight="1" thickBot="1" x14ac:dyDescent="0.3">
      <c r="A197" s="12"/>
      <c r="B197" s="12"/>
      <c r="C197" s="12"/>
      <c r="D197" s="12"/>
      <c r="E197" s="12"/>
      <c r="F197" s="12"/>
      <c r="G197" s="12"/>
      <c r="H197" s="13"/>
      <c r="I197" s="13"/>
      <c r="J197" s="13"/>
      <c r="K197" s="39">
        <f>SUM(K167:K196)</f>
        <v>0</v>
      </c>
      <c r="L197" s="163"/>
      <c r="M197" s="10"/>
      <c r="N197" s="4"/>
    </row>
    <row r="198" spans="1:14" ht="13.2" customHeight="1" x14ac:dyDescent="0.3">
      <c r="A198" s="14"/>
      <c r="B198" s="14"/>
      <c r="C198" s="14"/>
      <c r="D198" s="15"/>
      <c r="E198" s="16"/>
      <c r="F198" s="16"/>
      <c r="G198" s="10"/>
      <c r="H198" s="11"/>
      <c r="I198" s="11"/>
      <c r="J198" s="10"/>
      <c r="K198" s="10"/>
      <c r="L198" s="10"/>
      <c r="M198" s="10"/>
      <c r="N198" s="4"/>
    </row>
    <row r="199" spans="1:14" ht="25.2" thickBot="1" x14ac:dyDescent="0.3">
      <c r="A199" s="3" t="s">
        <v>45</v>
      </c>
      <c r="B199" s="3"/>
      <c r="C199" s="10"/>
      <c r="D199" s="10"/>
      <c r="E199" s="10"/>
      <c r="F199" s="10"/>
      <c r="G199" s="10"/>
      <c r="H199" s="11"/>
      <c r="I199" s="11"/>
      <c r="J199" s="10"/>
      <c r="K199" s="10"/>
      <c r="L199" s="10"/>
      <c r="M199" s="10"/>
      <c r="N199" s="4"/>
    </row>
    <row r="200" spans="1:14" ht="13.2" customHeight="1" thickBot="1" x14ac:dyDescent="0.3">
      <c r="A200" s="149" t="s">
        <v>0</v>
      </c>
      <c r="B200" s="187" t="s">
        <v>13</v>
      </c>
      <c r="C200" s="575" t="s">
        <v>18</v>
      </c>
      <c r="D200" s="561"/>
      <c r="E200" s="561"/>
      <c r="F200" s="562"/>
      <c r="G200" s="35" t="s">
        <v>40</v>
      </c>
      <c r="H200" s="440"/>
      <c r="I200" s="11"/>
      <c r="J200" s="10"/>
      <c r="K200" s="10"/>
      <c r="L200" s="10"/>
      <c r="M200" s="10"/>
      <c r="N200" s="4"/>
    </row>
    <row r="201" spans="1:14" ht="13.2" customHeight="1" x14ac:dyDescent="0.25">
      <c r="A201" s="49">
        <v>1</v>
      </c>
      <c r="B201" s="196"/>
      <c r="C201" s="488"/>
      <c r="D201" s="489"/>
      <c r="E201" s="489"/>
      <c r="F201" s="490"/>
      <c r="G201" s="290">
        <v>0</v>
      </c>
      <c r="H201" s="163" t="str">
        <f>IF(AND(B201="",G201&lt;&gt;0),"Organisatie invullen","")</f>
        <v/>
      </c>
      <c r="I201" s="11"/>
      <c r="J201" s="11"/>
      <c r="K201" s="10"/>
      <c r="L201" s="10"/>
      <c r="M201" s="10"/>
      <c r="N201" s="4"/>
    </row>
    <row r="202" spans="1:14" ht="13.8" x14ac:dyDescent="0.25">
      <c r="A202" s="50">
        <v>2</v>
      </c>
      <c r="B202" s="197"/>
      <c r="C202" s="485"/>
      <c r="D202" s="486"/>
      <c r="E202" s="486"/>
      <c r="F202" s="487"/>
      <c r="G202" s="287">
        <v>0</v>
      </c>
      <c r="H202" s="163" t="str">
        <f t="shared" ref="H202:H230" si="13">IF(AND(B202="",G202&lt;&gt;0),"Organisatie invullen","")</f>
        <v/>
      </c>
      <c r="I202" s="11"/>
      <c r="J202" s="11"/>
      <c r="K202" s="10"/>
      <c r="L202" s="10"/>
      <c r="M202" s="10"/>
      <c r="N202" s="4"/>
    </row>
    <row r="203" spans="1:14" ht="13.2" customHeight="1" x14ac:dyDescent="0.25">
      <c r="A203" s="50">
        <v>3</v>
      </c>
      <c r="B203" s="197"/>
      <c r="C203" s="485"/>
      <c r="D203" s="486"/>
      <c r="E203" s="486"/>
      <c r="F203" s="487"/>
      <c r="G203" s="287">
        <v>0</v>
      </c>
      <c r="H203" s="163" t="str">
        <f t="shared" si="13"/>
        <v/>
      </c>
      <c r="I203" s="11"/>
      <c r="J203" s="11"/>
      <c r="K203" s="10"/>
      <c r="L203" s="10"/>
      <c r="M203" s="10"/>
      <c r="N203" s="4"/>
    </row>
    <row r="204" spans="1:14" ht="13.2" customHeight="1" x14ac:dyDescent="0.25">
      <c r="A204" s="50">
        <v>4</v>
      </c>
      <c r="B204" s="197"/>
      <c r="C204" s="485"/>
      <c r="D204" s="486"/>
      <c r="E204" s="486"/>
      <c r="F204" s="487"/>
      <c r="G204" s="287">
        <v>0</v>
      </c>
      <c r="H204" s="163" t="str">
        <f t="shared" si="13"/>
        <v/>
      </c>
      <c r="I204" s="11"/>
      <c r="J204" s="11"/>
      <c r="K204" s="10"/>
      <c r="L204" s="10"/>
      <c r="M204" s="10"/>
      <c r="N204" s="4"/>
    </row>
    <row r="205" spans="1:14" ht="13.2" customHeight="1" x14ac:dyDescent="0.25">
      <c r="A205" s="50">
        <v>5</v>
      </c>
      <c r="B205" s="197"/>
      <c r="C205" s="485"/>
      <c r="D205" s="486"/>
      <c r="E205" s="486"/>
      <c r="F205" s="487"/>
      <c r="G205" s="287">
        <v>0</v>
      </c>
      <c r="H205" s="163" t="str">
        <f t="shared" si="13"/>
        <v/>
      </c>
      <c r="I205" s="11"/>
      <c r="J205" s="11"/>
      <c r="K205" s="10"/>
      <c r="L205" s="10"/>
      <c r="M205" s="10"/>
      <c r="N205" s="4"/>
    </row>
    <row r="206" spans="1:14" ht="13.2" customHeight="1" x14ac:dyDescent="0.25">
      <c r="A206" s="50">
        <v>6</v>
      </c>
      <c r="B206" s="197"/>
      <c r="C206" s="485"/>
      <c r="D206" s="486"/>
      <c r="E206" s="486"/>
      <c r="F206" s="487"/>
      <c r="G206" s="287">
        <v>0</v>
      </c>
      <c r="H206" s="163" t="str">
        <f t="shared" si="13"/>
        <v/>
      </c>
      <c r="I206" s="11"/>
      <c r="J206" s="11"/>
      <c r="K206" s="10"/>
      <c r="L206" s="10"/>
      <c r="M206" s="10"/>
      <c r="N206" s="4"/>
    </row>
    <row r="207" spans="1:14" ht="13.2" customHeight="1" x14ac:dyDescent="0.25">
      <c r="A207" s="50">
        <v>7</v>
      </c>
      <c r="B207" s="197"/>
      <c r="C207" s="485"/>
      <c r="D207" s="486"/>
      <c r="E207" s="486"/>
      <c r="F207" s="487"/>
      <c r="G207" s="287">
        <v>0</v>
      </c>
      <c r="H207" s="163" t="str">
        <f t="shared" si="13"/>
        <v/>
      </c>
      <c r="I207" s="11"/>
      <c r="J207" s="11"/>
      <c r="K207" s="10"/>
      <c r="L207" s="10"/>
      <c r="M207" s="10"/>
      <c r="N207" s="4"/>
    </row>
    <row r="208" spans="1:14" ht="13.2" customHeight="1" x14ac:dyDescent="0.25">
      <c r="A208" s="50">
        <v>8</v>
      </c>
      <c r="B208" s="197"/>
      <c r="C208" s="485"/>
      <c r="D208" s="486"/>
      <c r="E208" s="486"/>
      <c r="F208" s="487"/>
      <c r="G208" s="287">
        <v>0</v>
      </c>
      <c r="H208" s="163" t="str">
        <f t="shared" si="13"/>
        <v/>
      </c>
      <c r="I208" s="11"/>
      <c r="J208" s="11"/>
      <c r="K208" s="10"/>
      <c r="L208" s="10"/>
      <c r="M208" s="10"/>
      <c r="N208" s="4"/>
    </row>
    <row r="209" spans="1:14" ht="13.2" customHeight="1" x14ac:dyDescent="0.25">
      <c r="A209" s="50">
        <v>9</v>
      </c>
      <c r="B209" s="197"/>
      <c r="C209" s="485"/>
      <c r="D209" s="486"/>
      <c r="E209" s="486"/>
      <c r="F209" s="487"/>
      <c r="G209" s="287">
        <v>0</v>
      </c>
      <c r="H209" s="163" t="str">
        <f t="shared" si="13"/>
        <v/>
      </c>
      <c r="I209" s="11"/>
      <c r="J209" s="11"/>
      <c r="K209" s="10"/>
      <c r="L209" s="10"/>
      <c r="M209" s="10"/>
      <c r="N209" s="4"/>
    </row>
    <row r="210" spans="1:14" ht="13.2" customHeight="1" x14ac:dyDescent="0.25">
      <c r="A210" s="50">
        <v>10</v>
      </c>
      <c r="B210" s="197"/>
      <c r="C210" s="485"/>
      <c r="D210" s="486"/>
      <c r="E210" s="486"/>
      <c r="F210" s="487"/>
      <c r="G210" s="287">
        <v>0</v>
      </c>
      <c r="H210" s="163" t="str">
        <f t="shared" si="13"/>
        <v/>
      </c>
      <c r="I210" s="11"/>
      <c r="J210" s="11"/>
      <c r="K210" s="10"/>
      <c r="L210" s="10"/>
      <c r="M210" s="10"/>
      <c r="N210" s="4"/>
    </row>
    <row r="211" spans="1:14" ht="13.2" customHeight="1" x14ac:dyDescent="0.25">
      <c r="A211" s="50">
        <v>11</v>
      </c>
      <c r="B211" s="197"/>
      <c r="C211" s="485"/>
      <c r="D211" s="486"/>
      <c r="E211" s="486"/>
      <c r="F211" s="487"/>
      <c r="G211" s="287">
        <v>0</v>
      </c>
      <c r="H211" s="163" t="str">
        <f t="shared" si="13"/>
        <v/>
      </c>
      <c r="I211" s="11"/>
      <c r="J211" s="11"/>
      <c r="K211" s="10"/>
      <c r="L211" s="10"/>
      <c r="M211" s="10"/>
      <c r="N211" s="4"/>
    </row>
    <row r="212" spans="1:14" ht="13.2" customHeight="1" x14ac:dyDescent="0.25">
      <c r="A212" s="50">
        <v>12</v>
      </c>
      <c r="B212" s="197"/>
      <c r="C212" s="485"/>
      <c r="D212" s="486"/>
      <c r="E212" s="486"/>
      <c r="F212" s="487"/>
      <c r="G212" s="287">
        <v>0</v>
      </c>
      <c r="H212" s="163" t="str">
        <f t="shared" si="13"/>
        <v/>
      </c>
      <c r="I212" s="11"/>
      <c r="J212" s="11"/>
      <c r="K212" s="10"/>
      <c r="L212" s="10"/>
      <c r="M212" s="10"/>
      <c r="N212" s="4"/>
    </row>
    <row r="213" spans="1:14" ht="13.2" customHeight="1" x14ac:dyDescent="0.25">
      <c r="A213" s="50">
        <v>13</v>
      </c>
      <c r="B213" s="197"/>
      <c r="C213" s="485"/>
      <c r="D213" s="486"/>
      <c r="E213" s="486"/>
      <c r="F213" s="487"/>
      <c r="G213" s="287">
        <v>0</v>
      </c>
      <c r="H213" s="163" t="str">
        <f t="shared" si="13"/>
        <v/>
      </c>
      <c r="I213" s="11"/>
      <c r="J213" s="11"/>
      <c r="K213" s="10"/>
      <c r="L213" s="10"/>
      <c r="M213" s="10"/>
      <c r="N213" s="4"/>
    </row>
    <row r="214" spans="1:14" ht="13.2" customHeight="1" x14ac:dyDescent="0.25">
      <c r="A214" s="50">
        <v>14</v>
      </c>
      <c r="B214" s="197"/>
      <c r="C214" s="485"/>
      <c r="D214" s="486"/>
      <c r="E214" s="486"/>
      <c r="F214" s="487"/>
      <c r="G214" s="287">
        <v>0</v>
      </c>
      <c r="H214" s="163" t="str">
        <f t="shared" si="13"/>
        <v/>
      </c>
      <c r="I214" s="11"/>
      <c r="J214" s="11"/>
      <c r="K214" s="10"/>
      <c r="L214" s="10"/>
      <c r="M214" s="10"/>
      <c r="N214" s="4"/>
    </row>
    <row r="215" spans="1:14" ht="13.2" customHeight="1" x14ac:dyDescent="0.25">
      <c r="A215" s="50">
        <v>15</v>
      </c>
      <c r="B215" s="197"/>
      <c r="C215" s="485"/>
      <c r="D215" s="486"/>
      <c r="E215" s="486"/>
      <c r="F215" s="487"/>
      <c r="G215" s="287">
        <v>0</v>
      </c>
      <c r="H215" s="163" t="str">
        <f t="shared" si="13"/>
        <v/>
      </c>
      <c r="I215" s="11"/>
      <c r="J215" s="11"/>
      <c r="K215" s="10"/>
      <c r="L215" s="10"/>
      <c r="M215" s="10"/>
      <c r="N215" s="4"/>
    </row>
    <row r="216" spans="1:14" ht="13.2" customHeight="1" x14ac:dyDescent="0.25">
      <c r="A216" s="50">
        <v>16</v>
      </c>
      <c r="B216" s="197"/>
      <c r="C216" s="485"/>
      <c r="D216" s="486"/>
      <c r="E216" s="486"/>
      <c r="F216" s="487"/>
      <c r="G216" s="287">
        <v>0</v>
      </c>
      <c r="H216" s="163" t="str">
        <f t="shared" si="13"/>
        <v/>
      </c>
      <c r="I216" s="11"/>
      <c r="J216" s="11"/>
      <c r="K216" s="10"/>
      <c r="L216" s="10"/>
      <c r="M216" s="10"/>
      <c r="N216" s="4"/>
    </row>
    <row r="217" spans="1:14" ht="13.2" customHeight="1" x14ac:dyDescent="0.25">
      <c r="A217" s="50">
        <v>17</v>
      </c>
      <c r="B217" s="197"/>
      <c r="C217" s="485"/>
      <c r="D217" s="486"/>
      <c r="E217" s="486"/>
      <c r="F217" s="487"/>
      <c r="G217" s="287">
        <v>0</v>
      </c>
      <c r="H217" s="163" t="str">
        <f t="shared" si="13"/>
        <v/>
      </c>
      <c r="I217" s="11"/>
      <c r="J217" s="11"/>
      <c r="K217" s="10"/>
      <c r="L217" s="10"/>
      <c r="M217" s="10"/>
      <c r="N217" s="4"/>
    </row>
    <row r="218" spans="1:14" ht="13.2" customHeight="1" x14ac:dyDescent="0.25">
      <c r="A218" s="50">
        <v>18</v>
      </c>
      <c r="B218" s="197"/>
      <c r="C218" s="485"/>
      <c r="D218" s="486"/>
      <c r="E218" s="486"/>
      <c r="F218" s="487"/>
      <c r="G218" s="287">
        <v>0</v>
      </c>
      <c r="H218" s="163" t="str">
        <f t="shared" si="13"/>
        <v/>
      </c>
      <c r="I218" s="11"/>
      <c r="J218" s="11"/>
      <c r="K218" s="10"/>
      <c r="L218" s="10"/>
      <c r="M218" s="10"/>
      <c r="N218" s="4"/>
    </row>
    <row r="219" spans="1:14" ht="13.2" customHeight="1" x14ac:dyDescent="0.25">
      <c r="A219" s="50">
        <v>19</v>
      </c>
      <c r="B219" s="197"/>
      <c r="C219" s="485"/>
      <c r="D219" s="486"/>
      <c r="E219" s="486"/>
      <c r="F219" s="487"/>
      <c r="G219" s="287">
        <v>0</v>
      </c>
      <c r="H219" s="163" t="str">
        <f t="shared" si="13"/>
        <v/>
      </c>
      <c r="I219" s="11"/>
      <c r="J219" s="11"/>
      <c r="K219" s="10"/>
      <c r="L219" s="10"/>
      <c r="M219" s="10"/>
      <c r="N219" s="4"/>
    </row>
    <row r="220" spans="1:14" ht="13.2" customHeight="1" x14ac:dyDescent="0.25">
      <c r="A220" s="50">
        <v>20</v>
      </c>
      <c r="B220" s="197"/>
      <c r="C220" s="485"/>
      <c r="D220" s="486"/>
      <c r="E220" s="486"/>
      <c r="F220" s="487"/>
      <c r="G220" s="287">
        <v>0</v>
      </c>
      <c r="H220" s="163" t="str">
        <f t="shared" si="13"/>
        <v/>
      </c>
      <c r="I220" s="11"/>
      <c r="J220" s="11"/>
      <c r="K220" s="10"/>
      <c r="L220" s="10"/>
      <c r="M220" s="10"/>
      <c r="N220" s="4"/>
    </row>
    <row r="221" spans="1:14" ht="13.2" customHeight="1" x14ac:dyDescent="0.25">
      <c r="A221" s="50">
        <v>21</v>
      </c>
      <c r="B221" s="197"/>
      <c r="C221" s="485"/>
      <c r="D221" s="486"/>
      <c r="E221" s="486"/>
      <c r="F221" s="487"/>
      <c r="G221" s="287">
        <v>0</v>
      </c>
      <c r="H221" s="163" t="str">
        <f t="shared" si="13"/>
        <v/>
      </c>
      <c r="I221" s="11"/>
      <c r="J221" s="11"/>
      <c r="K221" s="10"/>
      <c r="L221" s="10"/>
      <c r="M221" s="10"/>
      <c r="N221" s="4"/>
    </row>
    <row r="222" spans="1:14" ht="13.2" customHeight="1" x14ac:dyDescent="0.25">
      <c r="A222" s="50">
        <v>22</v>
      </c>
      <c r="B222" s="197"/>
      <c r="C222" s="485"/>
      <c r="D222" s="486"/>
      <c r="E222" s="486"/>
      <c r="F222" s="487"/>
      <c r="G222" s="287">
        <v>0</v>
      </c>
      <c r="H222" s="163" t="str">
        <f t="shared" si="13"/>
        <v/>
      </c>
      <c r="I222" s="11"/>
      <c r="J222" s="11"/>
      <c r="K222" s="10"/>
      <c r="L222" s="10"/>
      <c r="M222" s="10"/>
      <c r="N222" s="4"/>
    </row>
    <row r="223" spans="1:14" ht="13.2" customHeight="1" x14ac:dyDescent="0.25">
      <c r="A223" s="50">
        <v>23</v>
      </c>
      <c r="B223" s="197"/>
      <c r="C223" s="485"/>
      <c r="D223" s="486"/>
      <c r="E223" s="486"/>
      <c r="F223" s="487"/>
      <c r="G223" s="287">
        <v>0</v>
      </c>
      <c r="H223" s="163" t="str">
        <f t="shared" si="13"/>
        <v/>
      </c>
      <c r="I223" s="11"/>
      <c r="J223" s="11"/>
      <c r="K223" s="10"/>
      <c r="L223" s="10"/>
      <c r="M223" s="10"/>
      <c r="N223" s="4"/>
    </row>
    <row r="224" spans="1:14" ht="13.2" customHeight="1" x14ac:dyDescent="0.25">
      <c r="A224" s="50">
        <v>24</v>
      </c>
      <c r="B224" s="197"/>
      <c r="C224" s="485"/>
      <c r="D224" s="486"/>
      <c r="E224" s="486"/>
      <c r="F224" s="487"/>
      <c r="G224" s="287">
        <v>0</v>
      </c>
      <c r="H224" s="163" t="str">
        <f t="shared" si="13"/>
        <v/>
      </c>
      <c r="I224" s="11"/>
      <c r="J224" s="11"/>
      <c r="K224" s="10"/>
      <c r="L224" s="10"/>
      <c r="M224" s="10"/>
      <c r="N224" s="4"/>
    </row>
    <row r="225" spans="1:14" ht="13.2" customHeight="1" x14ac:dyDescent="0.25">
      <c r="A225" s="50">
        <v>25</v>
      </c>
      <c r="B225" s="197"/>
      <c r="C225" s="485"/>
      <c r="D225" s="486"/>
      <c r="E225" s="486"/>
      <c r="F225" s="487"/>
      <c r="G225" s="287">
        <v>0</v>
      </c>
      <c r="H225" s="163" t="str">
        <f t="shared" si="13"/>
        <v/>
      </c>
      <c r="I225" s="11"/>
      <c r="J225" s="11"/>
      <c r="K225" s="10"/>
      <c r="L225" s="10"/>
      <c r="M225" s="10"/>
      <c r="N225" s="4"/>
    </row>
    <row r="226" spans="1:14" ht="13.2" customHeight="1" x14ac:dyDescent="0.25">
      <c r="A226" s="50">
        <v>26</v>
      </c>
      <c r="B226" s="197"/>
      <c r="C226" s="485"/>
      <c r="D226" s="486"/>
      <c r="E226" s="486"/>
      <c r="F226" s="487"/>
      <c r="G226" s="287">
        <v>0</v>
      </c>
      <c r="H226" s="163" t="str">
        <f t="shared" si="13"/>
        <v/>
      </c>
      <c r="I226" s="11"/>
      <c r="J226" s="11"/>
      <c r="K226" s="10"/>
      <c r="L226" s="10"/>
      <c r="M226" s="10"/>
      <c r="N226" s="4"/>
    </row>
    <row r="227" spans="1:14" ht="13.2" customHeight="1" x14ac:dyDescent="0.25">
      <c r="A227" s="50">
        <v>27</v>
      </c>
      <c r="B227" s="197"/>
      <c r="C227" s="485"/>
      <c r="D227" s="486"/>
      <c r="E227" s="486"/>
      <c r="F227" s="487"/>
      <c r="G227" s="287">
        <v>0</v>
      </c>
      <c r="H227" s="163" t="str">
        <f t="shared" si="13"/>
        <v/>
      </c>
      <c r="I227" s="11"/>
      <c r="J227" s="11"/>
      <c r="K227" s="10"/>
      <c r="L227" s="10"/>
      <c r="M227" s="10"/>
      <c r="N227" s="4"/>
    </row>
    <row r="228" spans="1:14" ht="13.2" customHeight="1" x14ac:dyDescent="0.25">
      <c r="A228" s="50">
        <v>28</v>
      </c>
      <c r="B228" s="197"/>
      <c r="C228" s="485"/>
      <c r="D228" s="486"/>
      <c r="E228" s="486"/>
      <c r="F228" s="487"/>
      <c r="G228" s="287">
        <v>0</v>
      </c>
      <c r="H228" s="163" t="str">
        <f t="shared" si="13"/>
        <v/>
      </c>
      <c r="I228" s="11"/>
      <c r="J228" s="11"/>
      <c r="K228" s="10"/>
      <c r="L228" s="10"/>
      <c r="M228" s="10"/>
      <c r="N228" s="4"/>
    </row>
    <row r="229" spans="1:14" ht="13.2" customHeight="1" x14ac:dyDescent="0.25">
      <c r="A229" s="50">
        <v>29</v>
      </c>
      <c r="B229" s="197"/>
      <c r="C229" s="485"/>
      <c r="D229" s="486"/>
      <c r="E229" s="486"/>
      <c r="F229" s="487"/>
      <c r="G229" s="287">
        <v>0</v>
      </c>
      <c r="H229" s="163" t="str">
        <f t="shared" si="13"/>
        <v/>
      </c>
      <c r="I229" s="11"/>
      <c r="J229" s="11"/>
      <c r="K229" s="10"/>
      <c r="L229" s="10"/>
      <c r="M229" s="10"/>
      <c r="N229" s="4"/>
    </row>
    <row r="230" spans="1:14" ht="13.2" customHeight="1" thickBot="1" x14ac:dyDescent="0.3">
      <c r="A230" s="50">
        <v>30</v>
      </c>
      <c r="B230" s="198"/>
      <c r="C230" s="491"/>
      <c r="D230" s="492"/>
      <c r="E230" s="492"/>
      <c r="F230" s="493"/>
      <c r="G230" s="288">
        <v>0</v>
      </c>
      <c r="H230" s="163" t="str">
        <f t="shared" si="13"/>
        <v/>
      </c>
      <c r="I230" s="11"/>
      <c r="J230" s="11"/>
      <c r="K230" s="10"/>
      <c r="L230" s="10"/>
      <c r="M230" s="10"/>
      <c r="N230" s="4"/>
    </row>
    <row r="231" spans="1:14" ht="13.2" customHeight="1" thickBot="1" x14ac:dyDescent="0.35">
      <c r="A231" s="11"/>
      <c r="B231" s="11"/>
      <c r="C231" s="10"/>
      <c r="D231" s="14"/>
      <c r="E231" s="15"/>
      <c r="F231" s="151"/>
      <c r="G231" s="152">
        <f>SUM(G201:G230)</f>
        <v>0</v>
      </c>
      <c r="H231" s="163"/>
      <c r="I231" s="11"/>
      <c r="J231" s="11"/>
      <c r="K231" s="10"/>
      <c r="L231" s="10"/>
      <c r="M231" s="10"/>
      <c r="N231" s="4"/>
    </row>
    <row r="232" spans="1:14" ht="13.2" customHeight="1" x14ac:dyDescent="0.25">
      <c r="A232" s="11"/>
      <c r="B232" s="11"/>
      <c r="C232" s="10"/>
      <c r="D232" s="10"/>
      <c r="E232" s="10"/>
      <c r="F232" s="10"/>
      <c r="G232" s="10"/>
      <c r="H232" s="11"/>
      <c r="I232" s="11"/>
      <c r="J232" s="10"/>
      <c r="K232" s="10"/>
      <c r="L232" s="10"/>
      <c r="M232" s="10"/>
      <c r="N232" s="4"/>
    </row>
    <row r="233" spans="1:14" ht="25.2" thickBot="1" x14ac:dyDescent="0.3">
      <c r="A233" s="3" t="s">
        <v>35</v>
      </c>
      <c r="B233" s="3"/>
      <c r="C233" s="10"/>
      <c r="D233" s="10"/>
      <c r="E233" s="10"/>
      <c r="F233" s="10"/>
      <c r="G233" s="10"/>
      <c r="H233" s="11"/>
      <c r="I233" s="11"/>
      <c r="J233" s="10"/>
      <c r="K233" s="10"/>
      <c r="L233" s="10"/>
      <c r="M233" s="10"/>
      <c r="N233" s="4"/>
    </row>
    <row r="234" spans="1:14" ht="13.2" customHeight="1" thickBot="1" x14ac:dyDescent="0.3">
      <c r="A234" s="149" t="s">
        <v>0</v>
      </c>
      <c r="B234" s="187" t="s">
        <v>13</v>
      </c>
      <c r="C234" s="575" t="s">
        <v>18</v>
      </c>
      <c r="D234" s="561"/>
      <c r="E234" s="561"/>
      <c r="F234" s="562"/>
      <c r="G234" s="150" t="s">
        <v>40</v>
      </c>
      <c r="H234" s="163"/>
      <c r="I234" s="11"/>
      <c r="J234" s="11"/>
      <c r="K234" s="10"/>
      <c r="L234" s="10"/>
      <c r="M234" s="10"/>
      <c r="N234" s="4"/>
    </row>
    <row r="235" spans="1:14" ht="13.2" customHeight="1" x14ac:dyDescent="0.25">
      <c r="A235" s="49">
        <v>1</v>
      </c>
      <c r="B235" s="196"/>
      <c r="C235" s="488"/>
      <c r="D235" s="489"/>
      <c r="E235" s="489"/>
      <c r="F235" s="490"/>
      <c r="G235" s="290">
        <v>0</v>
      </c>
      <c r="H235" s="163" t="str">
        <f t="shared" ref="H235:H264" si="14">IF(AND(B235="",G235&lt;&gt;0),"Organisatie invullen","")</f>
        <v/>
      </c>
      <c r="I235" s="11"/>
      <c r="J235" s="11"/>
      <c r="K235" s="10"/>
      <c r="L235" s="10"/>
      <c r="M235" s="10"/>
      <c r="N235" s="4"/>
    </row>
    <row r="236" spans="1:14" ht="13.2" customHeight="1" x14ac:dyDescent="0.25">
      <c r="A236" s="50">
        <v>2</v>
      </c>
      <c r="B236" s="197"/>
      <c r="C236" s="485"/>
      <c r="D236" s="486"/>
      <c r="E236" s="486"/>
      <c r="F236" s="487"/>
      <c r="G236" s="287">
        <v>0</v>
      </c>
      <c r="H236" s="163" t="str">
        <f t="shared" si="14"/>
        <v/>
      </c>
      <c r="I236" s="11"/>
      <c r="J236" s="11"/>
      <c r="K236" s="10"/>
      <c r="L236" s="10"/>
      <c r="M236" s="10"/>
      <c r="N236" s="4"/>
    </row>
    <row r="237" spans="1:14" ht="13.2" customHeight="1" x14ac:dyDescent="0.25">
      <c r="A237" s="50">
        <v>3</v>
      </c>
      <c r="B237" s="197"/>
      <c r="C237" s="485"/>
      <c r="D237" s="486"/>
      <c r="E237" s="486"/>
      <c r="F237" s="487"/>
      <c r="G237" s="287">
        <v>0</v>
      </c>
      <c r="H237" s="163" t="str">
        <f t="shared" si="14"/>
        <v/>
      </c>
      <c r="I237" s="11"/>
      <c r="J237" s="11"/>
      <c r="K237" s="10"/>
      <c r="L237" s="10"/>
      <c r="M237" s="10"/>
      <c r="N237" s="4"/>
    </row>
    <row r="238" spans="1:14" ht="13.2" customHeight="1" x14ac:dyDescent="0.25">
      <c r="A238" s="50">
        <v>4</v>
      </c>
      <c r="B238" s="197"/>
      <c r="C238" s="485"/>
      <c r="D238" s="486"/>
      <c r="E238" s="486"/>
      <c r="F238" s="487"/>
      <c r="G238" s="287">
        <v>0</v>
      </c>
      <c r="H238" s="163" t="str">
        <f t="shared" si="14"/>
        <v/>
      </c>
      <c r="I238" s="11"/>
      <c r="J238" s="11"/>
      <c r="K238" s="10"/>
      <c r="L238" s="10"/>
      <c r="M238" s="10"/>
      <c r="N238" s="4"/>
    </row>
    <row r="239" spans="1:14" ht="13.2" customHeight="1" x14ac:dyDescent="0.25">
      <c r="A239" s="50">
        <v>5</v>
      </c>
      <c r="B239" s="197"/>
      <c r="C239" s="485"/>
      <c r="D239" s="486"/>
      <c r="E239" s="486"/>
      <c r="F239" s="487"/>
      <c r="G239" s="287">
        <v>0</v>
      </c>
      <c r="H239" s="163" t="str">
        <f t="shared" si="14"/>
        <v/>
      </c>
      <c r="I239" s="11"/>
      <c r="J239" s="11"/>
      <c r="K239" s="10"/>
      <c r="L239" s="10"/>
      <c r="M239" s="10"/>
      <c r="N239" s="4"/>
    </row>
    <row r="240" spans="1:14" ht="13.2" customHeight="1" x14ac:dyDescent="0.25">
      <c r="A240" s="50">
        <v>6</v>
      </c>
      <c r="B240" s="197"/>
      <c r="C240" s="485"/>
      <c r="D240" s="486"/>
      <c r="E240" s="486"/>
      <c r="F240" s="487"/>
      <c r="G240" s="287">
        <v>0</v>
      </c>
      <c r="H240" s="163" t="str">
        <f t="shared" si="14"/>
        <v/>
      </c>
      <c r="I240" s="11"/>
      <c r="J240" s="11"/>
      <c r="K240" s="10"/>
      <c r="L240" s="10"/>
      <c r="M240" s="10"/>
      <c r="N240" s="4"/>
    </row>
    <row r="241" spans="1:14" ht="13.2" customHeight="1" x14ac:dyDescent="0.25">
      <c r="A241" s="50">
        <v>7</v>
      </c>
      <c r="B241" s="197"/>
      <c r="C241" s="485"/>
      <c r="D241" s="486"/>
      <c r="E241" s="486"/>
      <c r="F241" s="487"/>
      <c r="G241" s="287">
        <v>0</v>
      </c>
      <c r="H241" s="163" t="str">
        <f t="shared" si="14"/>
        <v/>
      </c>
      <c r="I241" s="11"/>
      <c r="J241" s="11"/>
      <c r="K241" s="10"/>
      <c r="L241" s="10"/>
      <c r="M241" s="10"/>
      <c r="N241" s="4"/>
    </row>
    <row r="242" spans="1:14" ht="13.2" customHeight="1" x14ac:dyDescent="0.25">
      <c r="A242" s="50">
        <v>8</v>
      </c>
      <c r="B242" s="197"/>
      <c r="C242" s="485"/>
      <c r="D242" s="486"/>
      <c r="E242" s="486"/>
      <c r="F242" s="487"/>
      <c r="G242" s="287">
        <v>0</v>
      </c>
      <c r="H242" s="163" t="str">
        <f t="shared" si="14"/>
        <v/>
      </c>
      <c r="I242" s="11"/>
      <c r="J242" s="11"/>
      <c r="K242" s="10"/>
      <c r="L242" s="10"/>
      <c r="M242" s="10"/>
      <c r="N242" s="4"/>
    </row>
    <row r="243" spans="1:14" ht="13.2" customHeight="1" x14ac:dyDescent="0.25">
      <c r="A243" s="50">
        <v>9</v>
      </c>
      <c r="B243" s="197"/>
      <c r="C243" s="485"/>
      <c r="D243" s="486"/>
      <c r="E243" s="486"/>
      <c r="F243" s="487"/>
      <c r="G243" s="287">
        <v>0</v>
      </c>
      <c r="H243" s="163" t="str">
        <f t="shared" si="14"/>
        <v/>
      </c>
      <c r="I243" s="11"/>
      <c r="J243" s="11"/>
      <c r="K243" s="10"/>
      <c r="L243" s="10"/>
      <c r="M243" s="10"/>
      <c r="N243" s="4"/>
    </row>
    <row r="244" spans="1:14" ht="13.2" customHeight="1" x14ac:dyDescent="0.25">
      <c r="A244" s="50">
        <v>10</v>
      </c>
      <c r="B244" s="197"/>
      <c r="C244" s="485"/>
      <c r="D244" s="486"/>
      <c r="E244" s="486"/>
      <c r="F244" s="487"/>
      <c r="G244" s="287">
        <v>0</v>
      </c>
      <c r="H244" s="163" t="str">
        <f t="shared" si="14"/>
        <v/>
      </c>
      <c r="I244" s="11"/>
      <c r="J244" s="11"/>
      <c r="K244" s="10"/>
      <c r="L244" s="10"/>
      <c r="M244" s="10"/>
      <c r="N244" s="4"/>
    </row>
    <row r="245" spans="1:14" ht="13.2" customHeight="1" x14ac:dyDescent="0.25">
      <c r="A245" s="50">
        <v>11</v>
      </c>
      <c r="B245" s="197"/>
      <c r="C245" s="485"/>
      <c r="D245" s="486"/>
      <c r="E245" s="486"/>
      <c r="F245" s="487"/>
      <c r="G245" s="287">
        <v>0</v>
      </c>
      <c r="H245" s="163" t="str">
        <f t="shared" si="14"/>
        <v/>
      </c>
      <c r="I245" s="11"/>
      <c r="J245" s="11"/>
      <c r="K245" s="10"/>
      <c r="L245" s="10"/>
      <c r="M245" s="10"/>
      <c r="N245" s="4"/>
    </row>
    <row r="246" spans="1:14" ht="13.2" customHeight="1" x14ac:dyDescent="0.25">
      <c r="A246" s="50">
        <v>12</v>
      </c>
      <c r="B246" s="197"/>
      <c r="C246" s="485"/>
      <c r="D246" s="486"/>
      <c r="E246" s="486"/>
      <c r="F246" s="487"/>
      <c r="G246" s="287">
        <v>0</v>
      </c>
      <c r="H246" s="163" t="str">
        <f t="shared" si="14"/>
        <v/>
      </c>
      <c r="I246" s="11"/>
      <c r="J246" s="11"/>
      <c r="K246" s="10"/>
      <c r="L246" s="10"/>
      <c r="M246" s="10"/>
      <c r="N246" s="4"/>
    </row>
    <row r="247" spans="1:14" ht="13.2" customHeight="1" x14ac:dyDescent="0.25">
      <c r="A247" s="50">
        <v>13</v>
      </c>
      <c r="B247" s="197"/>
      <c r="C247" s="485"/>
      <c r="D247" s="486"/>
      <c r="E247" s="486"/>
      <c r="F247" s="487"/>
      <c r="G247" s="287">
        <v>0</v>
      </c>
      <c r="H247" s="163" t="str">
        <f t="shared" si="14"/>
        <v/>
      </c>
      <c r="I247" s="11"/>
      <c r="J247" s="11"/>
      <c r="K247" s="10"/>
      <c r="L247" s="10"/>
      <c r="M247" s="10"/>
      <c r="N247" s="4"/>
    </row>
    <row r="248" spans="1:14" ht="13.2" customHeight="1" x14ac:dyDescent="0.25">
      <c r="A248" s="50">
        <v>14</v>
      </c>
      <c r="B248" s="197"/>
      <c r="C248" s="485"/>
      <c r="D248" s="486"/>
      <c r="E248" s="486"/>
      <c r="F248" s="487"/>
      <c r="G248" s="287">
        <v>0</v>
      </c>
      <c r="H248" s="163" t="str">
        <f t="shared" si="14"/>
        <v/>
      </c>
      <c r="I248" s="11"/>
      <c r="J248" s="11"/>
      <c r="K248" s="10"/>
      <c r="L248" s="10"/>
      <c r="M248" s="10"/>
      <c r="N248" s="4"/>
    </row>
    <row r="249" spans="1:14" ht="13.2" customHeight="1" x14ac:dyDescent="0.25">
      <c r="A249" s="50">
        <v>15</v>
      </c>
      <c r="B249" s="197"/>
      <c r="C249" s="485"/>
      <c r="D249" s="486"/>
      <c r="E249" s="486"/>
      <c r="F249" s="487"/>
      <c r="G249" s="287">
        <v>0</v>
      </c>
      <c r="H249" s="163" t="str">
        <f t="shared" si="14"/>
        <v/>
      </c>
      <c r="I249" s="11"/>
      <c r="J249" s="11"/>
      <c r="K249" s="10"/>
      <c r="L249" s="10"/>
      <c r="M249" s="10"/>
      <c r="N249" s="4"/>
    </row>
    <row r="250" spans="1:14" ht="13.2" customHeight="1" x14ac:dyDescent="0.25">
      <c r="A250" s="50">
        <v>16</v>
      </c>
      <c r="B250" s="197"/>
      <c r="C250" s="485"/>
      <c r="D250" s="486"/>
      <c r="E250" s="486"/>
      <c r="F250" s="487"/>
      <c r="G250" s="287">
        <v>0</v>
      </c>
      <c r="H250" s="163" t="str">
        <f t="shared" si="14"/>
        <v/>
      </c>
      <c r="I250" s="11"/>
      <c r="J250" s="11"/>
      <c r="K250" s="10"/>
      <c r="L250" s="10"/>
      <c r="M250" s="10"/>
      <c r="N250" s="4"/>
    </row>
    <row r="251" spans="1:14" ht="13.2" customHeight="1" x14ac:dyDescent="0.25">
      <c r="A251" s="50">
        <v>17</v>
      </c>
      <c r="B251" s="197"/>
      <c r="C251" s="485"/>
      <c r="D251" s="486"/>
      <c r="E251" s="486"/>
      <c r="F251" s="487"/>
      <c r="G251" s="287">
        <v>0</v>
      </c>
      <c r="H251" s="163" t="str">
        <f t="shared" si="14"/>
        <v/>
      </c>
      <c r="I251" s="11"/>
      <c r="J251" s="11"/>
      <c r="K251" s="10"/>
      <c r="L251" s="10"/>
      <c r="M251" s="10"/>
      <c r="N251" s="4"/>
    </row>
    <row r="252" spans="1:14" ht="13.2" customHeight="1" x14ac:dyDescent="0.25">
      <c r="A252" s="50">
        <v>18</v>
      </c>
      <c r="B252" s="197"/>
      <c r="C252" s="485"/>
      <c r="D252" s="486"/>
      <c r="E252" s="486"/>
      <c r="F252" s="487"/>
      <c r="G252" s="287">
        <v>0</v>
      </c>
      <c r="H252" s="163" t="str">
        <f t="shared" si="14"/>
        <v/>
      </c>
      <c r="I252" s="11"/>
      <c r="J252" s="11"/>
      <c r="K252" s="10"/>
      <c r="L252" s="10"/>
      <c r="M252" s="10"/>
      <c r="N252" s="4"/>
    </row>
    <row r="253" spans="1:14" ht="13.2" customHeight="1" x14ac:dyDescent="0.25">
      <c r="A253" s="50">
        <v>19</v>
      </c>
      <c r="B253" s="197"/>
      <c r="C253" s="485"/>
      <c r="D253" s="486"/>
      <c r="E253" s="486"/>
      <c r="F253" s="487"/>
      <c r="G253" s="287">
        <v>0</v>
      </c>
      <c r="H253" s="163" t="str">
        <f t="shared" si="14"/>
        <v/>
      </c>
      <c r="I253" s="11"/>
      <c r="J253" s="11"/>
      <c r="K253" s="10"/>
      <c r="L253" s="10"/>
      <c r="M253" s="10"/>
      <c r="N253" s="4"/>
    </row>
    <row r="254" spans="1:14" ht="14.4" customHeight="1" x14ac:dyDescent="0.25">
      <c r="A254" s="50">
        <v>20</v>
      </c>
      <c r="B254" s="197"/>
      <c r="C254" s="485"/>
      <c r="D254" s="486"/>
      <c r="E254" s="486"/>
      <c r="F254" s="487"/>
      <c r="G254" s="287">
        <v>0</v>
      </c>
      <c r="H254" s="163" t="str">
        <f t="shared" si="14"/>
        <v/>
      </c>
      <c r="I254" s="11"/>
      <c r="J254" s="11"/>
      <c r="K254" s="10"/>
      <c r="L254" s="10"/>
      <c r="M254" s="10"/>
      <c r="N254" s="4"/>
    </row>
    <row r="255" spans="1:14" ht="13.2" customHeight="1" x14ac:dyDescent="0.25">
      <c r="A255" s="50">
        <v>21</v>
      </c>
      <c r="B255" s="197"/>
      <c r="C255" s="485"/>
      <c r="D255" s="486"/>
      <c r="E255" s="486"/>
      <c r="F255" s="487"/>
      <c r="G255" s="287">
        <v>0</v>
      </c>
      <c r="H255" s="163" t="str">
        <f t="shared" si="14"/>
        <v/>
      </c>
      <c r="I255" s="11"/>
      <c r="J255" s="11"/>
      <c r="K255" s="10"/>
      <c r="L255" s="10"/>
      <c r="M255" s="10"/>
      <c r="N255" s="4"/>
    </row>
    <row r="256" spans="1:14" ht="13.2" customHeight="1" x14ac:dyDescent="0.25">
      <c r="A256" s="50">
        <v>22</v>
      </c>
      <c r="B256" s="197"/>
      <c r="C256" s="485"/>
      <c r="D256" s="486"/>
      <c r="E256" s="486"/>
      <c r="F256" s="487"/>
      <c r="G256" s="287">
        <v>0</v>
      </c>
      <c r="H256" s="163" t="str">
        <f t="shared" si="14"/>
        <v/>
      </c>
      <c r="I256" s="11"/>
      <c r="J256" s="11"/>
      <c r="K256" s="10"/>
      <c r="L256" s="10"/>
      <c r="M256" s="10"/>
      <c r="N256" s="4"/>
    </row>
    <row r="257" spans="1:14" ht="13.2" customHeight="1" x14ac:dyDescent="0.25">
      <c r="A257" s="50">
        <v>23</v>
      </c>
      <c r="B257" s="197"/>
      <c r="C257" s="485"/>
      <c r="D257" s="486"/>
      <c r="E257" s="486"/>
      <c r="F257" s="487"/>
      <c r="G257" s="287">
        <v>0</v>
      </c>
      <c r="H257" s="163" t="str">
        <f t="shared" si="14"/>
        <v/>
      </c>
      <c r="I257" s="11"/>
      <c r="J257" s="11"/>
      <c r="K257" s="10"/>
      <c r="L257" s="10"/>
      <c r="M257" s="10"/>
      <c r="N257" s="4"/>
    </row>
    <row r="258" spans="1:14" ht="13.2" customHeight="1" x14ac:dyDescent="0.25">
      <c r="A258" s="50">
        <v>24</v>
      </c>
      <c r="B258" s="197"/>
      <c r="C258" s="485"/>
      <c r="D258" s="486"/>
      <c r="E258" s="486"/>
      <c r="F258" s="487"/>
      <c r="G258" s="287">
        <v>0</v>
      </c>
      <c r="H258" s="163" t="str">
        <f t="shared" si="14"/>
        <v/>
      </c>
      <c r="I258" s="11"/>
      <c r="J258" s="11"/>
      <c r="K258" s="10"/>
      <c r="L258" s="10"/>
      <c r="M258" s="10"/>
      <c r="N258" s="4"/>
    </row>
    <row r="259" spans="1:14" ht="13.2" customHeight="1" x14ac:dyDescent="0.25">
      <c r="A259" s="50">
        <v>25</v>
      </c>
      <c r="B259" s="197"/>
      <c r="C259" s="485"/>
      <c r="D259" s="486"/>
      <c r="E259" s="486"/>
      <c r="F259" s="487"/>
      <c r="G259" s="287">
        <v>0</v>
      </c>
      <c r="H259" s="163" t="str">
        <f t="shared" si="14"/>
        <v/>
      </c>
      <c r="I259" s="11"/>
      <c r="J259" s="11"/>
      <c r="K259" s="10"/>
      <c r="L259" s="10"/>
      <c r="M259" s="10"/>
      <c r="N259" s="4"/>
    </row>
    <row r="260" spans="1:14" ht="13.2" customHeight="1" x14ac:dyDescent="0.25">
      <c r="A260" s="50">
        <v>26</v>
      </c>
      <c r="B260" s="197"/>
      <c r="C260" s="485"/>
      <c r="D260" s="486"/>
      <c r="E260" s="486"/>
      <c r="F260" s="487"/>
      <c r="G260" s="287">
        <v>0</v>
      </c>
      <c r="H260" s="163" t="str">
        <f t="shared" si="14"/>
        <v/>
      </c>
      <c r="I260" s="11"/>
      <c r="J260" s="11"/>
      <c r="K260" s="10"/>
      <c r="L260" s="10"/>
      <c r="M260" s="10"/>
      <c r="N260" s="4"/>
    </row>
    <row r="261" spans="1:14" ht="13.2" customHeight="1" x14ac:dyDescent="0.25">
      <c r="A261" s="50">
        <v>27</v>
      </c>
      <c r="B261" s="197"/>
      <c r="C261" s="485"/>
      <c r="D261" s="486"/>
      <c r="E261" s="486"/>
      <c r="F261" s="487"/>
      <c r="G261" s="287">
        <v>0</v>
      </c>
      <c r="H261" s="163" t="str">
        <f t="shared" si="14"/>
        <v/>
      </c>
      <c r="I261" s="11"/>
      <c r="J261" s="11" t="s">
        <v>41</v>
      </c>
      <c r="K261" s="10"/>
      <c r="L261" s="10"/>
      <c r="M261" s="10"/>
      <c r="N261" s="4"/>
    </row>
    <row r="262" spans="1:14" ht="13.2" customHeight="1" x14ac:dyDescent="0.25">
      <c r="A262" s="50">
        <v>28</v>
      </c>
      <c r="B262" s="197"/>
      <c r="C262" s="485"/>
      <c r="D262" s="486"/>
      <c r="E262" s="486"/>
      <c r="F262" s="487"/>
      <c r="G262" s="287">
        <v>0</v>
      </c>
      <c r="H262" s="163" t="str">
        <f t="shared" si="14"/>
        <v/>
      </c>
      <c r="I262" s="11"/>
      <c r="J262" s="11"/>
      <c r="K262" s="10"/>
      <c r="L262" s="10"/>
      <c r="M262" s="10"/>
      <c r="N262" s="4"/>
    </row>
    <row r="263" spans="1:14" ht="13.2" customHeight="1" x14ac:dyDescent="0.25">
      <c r="A263" s="50">
        <v>29</v>
      </c>
      <c r="B263" s="197"/>
      <c r="C263" s="485"/>
      <c r="D263" s="486"/>
      <c r="E263" s="486"/>
      <c r="F263" s="487"/>
      <c r="G263" s="287">
        <v>0</v>
      </c>
      <c r="H263" s="163" t="str">
        <f t="shared" si="14"/>
        <v/>
      </c>
      <c r="I263" s="11"/>
      <c r="J263" s="11"/>
      <c r="K263" s="10"/>
      <c r="L263" s="10"/>
      <c r="M263" s="10"/>
      <c r="N263" s="4"/>
    </row>
    <row r="264" spans="1:14" ht="13.2" customHeight="1" thickBot="1" x14ac:dyDescent="0.3">
      <c r="A264" s="50">
        <v>30</v>
      </c>
      <c r="B264" s="198"/>
      <c r="C264" s="491"/>
      <c r="D264" s="492"/>
      <c r="E264" s="492"/>
      <c r="F264" s="493"/>
      <c r="G264" s="288">
        <v>0</v>
      </c>
      <c r="H264" s="163" t="str">
        <f t="shared" si="14"/>
        <v/>
      </c>
      <c r="I264" s="11"/>
      <c r="J264" s="11"/>
      <c r="K264" s="10"/>
      <c r="L264" s="10"/>
      <c r="M264" s="10"/>
      <c r="N264" s="4"/>
    </row>
    <row r="265" spans="1:14" ht="13.2" customHeight="1" thickBot="1" x14ac:dyDescent="0.3">
      <c r="A265" s="24"/>
      <c r="B265" s="25"/>
      <c r="C265" s="25"/>
      <c r="D265" s="26"/>
      <c r="E265" s="26"/>
      <c r="F265" s="26"/>
      <c r="G265" s="38">
        <f>SUM(G235:G264)</f>
        <v>0</v>
      </c>
      <c r="H265" s="440"/>
      <c r="I265" s="11"/>
      <c r="J265" s="10"/>
      <c r="K265" s="10"/>
      <c r="L265" s="10"/>
      <c r="M265" s="10"/>
      <c r="N265" s="4"/>
    </row>
    <row r="266" spans="1:14" ht="13.2" customHeight="1" x14ac:dyDescent="0.3">
      <c r="A266" s="14"/>
      <c r="B266" s="14"/>
      <c r="C266" s="14"/>
      <c r="D266" s="15"/>
      <c r="E266" s="16"/>
      <c r="F266" s="16"/>
      <c r="G266" s="10"/>
      <c r="H266" s="11"/>
      <c r="I266" s="11"/>
      <c r="J266" s="10"/>
      <c r="K266" s="10"/>
      <c r="L266" s="10"/>
      <c r="M266" s="10"/>
      <c r="N266" s="4"/>
    </row>
    <row r="267" spans="1:14" ht="25.2" thickBot="1" x14ac:dyDescent="0.3">
      <c r="A267" s="3" t="s">
        <v>42</v>
      </c>
      <c r="B267" s="3"/>
      <c r="C267" s="10"/>
      <c r="D267" s="10"/>
      <c r="E267" s="10"/>
      <c r="F267" s="10"/>
      <c r="G267" s="10"/>
      <c r="H267" s="11"/>
      <c r="I267" s="11"/>
      <c r="J267" s="10"/>
      <c r="K267" s="10"/>
      <c r="L267" s="10"/>
      <c r="M267" s="10"/>
      <c r="N267" s="4"/>
    </row>
    <row r="268" spans="1:14" ht="29.4" customHeight="1" thickBot="1" x14ac:dyDescent="0.3">
      <c r="A268" s="149" t="s">
        <v>0</v>
      </c>
      <c r="B268" s="187" t="s">
        <v>13</v>
      </c>
      <c r="C268" s="575" t="s">
        <v>14</v>
      </c>
      <c r="D268" s="580"/>
      <c r="E268" s="561" t="s">
        <v>18</v>
      </c>
      <c r="F268" s="580"/>
      <c r="G268" s="188" t="s">
        <v>182</v>
      </c>
      <c r="H268" s="149" t="s">
        <v>39</v>
      </c>
      <c r="I268" s="150" t="s">
        <v>43</v>
      </c>
      <c r="J268" s="163"/>
      <c r="K268" s="10"/>
      <c r="L268" s="10"/>
      <c r="M268" s="10"/>
      <c r="N268" s="4"/>
    </row>
    <row r="269" spans="1:14" ht="13.2" customHeight="1" x14ac:dyDescent="0.25">
      <c r="A269" s="177">
        <v>1</v>
      </c>
      <c r="B269" s="160"/>
      <c r="C269" s="513"/>
      <c r="D269" s="571"/>
      <c r="E269" s="581"/>
      <c r="F269" s="571"/>
      <c r="G269" s="281"/>
      <c r="H269" s="282"/>
      <c r="I269" s="161">
        <f>G269+H269</f>
        <v>0</v>
      </c>
      <c r="J269" s="163" t="str">
        <f>IF(AND(B269="",I269&lt;&gt;0),"Organisatie invullen","")</f>
        <v/>
      </c>
      <c r="K269" s="10"/>
      <c r="L269" s="10"/>
      <c r="M269" s="10"/>
      <c r="N269" s="4"/>
    </row>
    <row r="270" spans="1:14" ht="13.2" customHeight="1" x14ac:dyDescent="0.25">
      <c r="A270" s="50">
        <v>2</v>
      </c>
      <c r="B270" s="197"/>
      <c r="C270" s="485"/>
      <c r="D270" s="567"/>
      <c r="E270" s="486"/>
      <c r="F270" s="567"/>
      <c r="G270" s="283"/>
      <c r="H270" s="284"/>
      <c r="I270" s="159">
        <f t="shared" ref="I270:I298" si="15">G270+H270</f>
        <v>0</v>
      </c>
      <c r="J270" s="163" t="str">
        <f t="shared" ref="J270:J298" si="16">IF(AND(B270="",I270&lt;&gt;0),"Organisatie invullen","")</f>
        <v/>
      </c>
      <c r="K270" s="10"/>
      <c r="L270" s="10"/>
      <c r="M270" s="10"/>
      <c r="N270" s="4"/>
    </row>
    <row r="271" spans="1:14" ht="13.2" customHeight="1" x14ac:dyDescent="0.25">
      <c r="A271" s="49">
        <v>3</v>
      </c>
      <c r="B271" s="197"/>
      <c r="C271" s="485"/>
      <c r="D271" s="567"/>
      <c r="E271" s="486"/>
      <c r="F271" s="567"/>
      <c r="G271" s="283"/>
      <c r="H271" s="284"/>
      <c r="I271" s="159">
        <f t="shared" si="15"/>
        <v>0</v>
      </c>
      <c r="J271" s="163" t="str">
        <f t="shared" si="16"/>
        <v/>
      </c>
      <c r="K271" s="10"/>
      <c r="L271" s="10"/>
      <c r="M271" s="10"/>
      <c r="N271" s="4"/>
    </row>
    <row r="272" spans="1:14" ht="13.2" customHeight="1" x14ac:dyDescent="0.25">
      <c r="A272" s="50">
        <v>4</v>
      </c>
      <c r="B272" s="197"/>
      <c r="C272" s="485"/>
      <c r="D272" s="567"/>
      <c r="E272" s="486"/>
      <c r="F272" s="567"/>
      <c r="G272" s="283"/>
      <c r="H272" s="284"/>
      <c r="I272" s="159">
        <f t="shared" si="15"/>
        <v>0</v>
      </c>
      <c r="J272" s="163" t="str">
        <f t="shared" si="16"/>
        <v/>
      </c>
      <c r="K272" s="10"/>
      <c r="L272" s="10"/>
      <c r="M272" s="10"/>
      <c r="N272" s="4"/>
    </row>
    <row r="273" spans="1:14" ht="13.2" customHeight="1" x14ac:dyDescent="0.25">
      <c r="A273" s="49">
        <v>5</v>
      </c>
      <c r="B273" s="197"/>
      <c r="C273" s="485"/>
      <c r="D273" s="567"/>
      <c r="E273" s="486"/>
      <c r="F273" s="567"/>
      <c r="G273" s="283"/>
      <c r="H273" s="284"/>
      <c r="I273" s="159">
        <f t="shared" si="15"/>
        <v>0</v>
      </c>
      <c r="J273" s="163" t="str">
        <f t="shared" si="16"/>
        <v/>
      </c>
      <c r="K273" s="10"/>
      <c r="L273" s="10"/>
      <c r="M273" s="10"/>
      <c r="N273" s="4"/>
    </row>
    <row r="274" spans="1:14" ht="13.2" customHeight="1" x14ac:dyDescent="0.25">
      <c r="A274" s="50">
        <v>6</v>
      </c>
      <c r="B274" s="197"/>
      <c r="C274" s="485"/>
      <c r="D274" s="567"/>
      <c r="E274" s="486"/>
      <c r="F274" s="567"/>
      <c r="G274" s="283"/>
      <c r="H274" s="284"/>
      <c r="I274" s="159">
        <f t="shared" si="15"/>
        <v>0</v>
      </c>
      <c r="J274" s="163" t="str">
        <f t="shared" si="16"/>
        <v/>
      </c>
      <c r="K274" s="10"/>
      <c r="L274" s="10"/>
      <c r="M274" s="10"/>
      <c r="N274" s="4"/>
    </row>
    <row r="275" spans="1:14" ht="13.2" customHeight="1" x14ac:dyDescent="0.25">
      <c r="A275" s="49">
        <v>7</v>
      </c>
      <c r="B275" s="197"/>
      <c r="C275" s="485"/>
      <c r="D275" s="567"/>
      <c r="E275" s="486"/>
      <c r="F275" s="567"/>
      <c r="G275" s="283"/>
      <c r="H275" s="284"/>
      <c r="I275" s="159">
        <f t="shared" si="15"/>
        <v>0</v>
      </c>
      <c r="J275" s="163" t="str">
        <f t="shared" si="16"/>
        <v/>
      </c>
      <c r="K275" s="10"/>
      <c r="L275" s="10"/>
      <c r="M275" s="10"/>
      <c r="N275" s="4"/>
    </row>
    <row r="276" spans="1:14" ht="13.2" customHeight="1" x14ac:dyDescent="0.25">
      <c r="A276" s="50">
        <v>8</v>
      </c>
      <c r="B276" s="197"/>
      <c r="C276" s="485"/>
      <c r="D276" s="567"/>
      <c r="E276" s="486"/>
      <c r="F276" s="567"/>
      <c r="G276" s="283"/>
      <c r="H276" s="284"/>
      <c r="I276" s="159">
        <f t="shared" si="15"/>
        <v>0</v>
      </c>
      <c r="J276" s="163" t="str">
        <f t="shared" si="16"/>
        <v/>
      </c>
      <c r="K276" s="10"/>
      <c r="L276" s="10"/>
      <c r="M276" s="10"/>
      <c r="N276" s="4"/>
    </row>
    <row r="277" spans="1:14" ht="13.2" customHeight="1" x14ac:dyDescent="0.25">
      <c r="A277" s="49">
        <v>9</v>
      </c>
      <c r="B277" s="197"/>
      <c r="C277" s="485"/>
      <c r="D277" s="567"/>
      <c r="E277" s="486"/>
      <c r="F277" s="567"/>
      <c r="G277" s="283"/>
      <c r="H277" s="284"/>
      <c r="I277" s="159">
        <f t="shared" si="15"/>
        <v>0</v>
      </c>
      <c r="J277" s="163" t="str">
        <f t="shared" si="16"/>
        <v/>
      </c>
      <c r="K277" s="10"/>
      <c r="L277" s="10"/>
      <c r="M277" s="10"/>
      <c r="N277" s="4"/>
    </row>
    <row r="278" spans="1:14" ht="13.2" customHeight="1" x14ac:dyDescent="0.25">
      <c r="A278" s="50">
        <v>10</v>
      </c>
      <c r="B278" s="197"/>
      <c r="C278" s="485"/>
      <c r="D278" s="567"/>
      <c r="E278" s="486"/>
      <c r="F278" s="567"/>
      <c r="G278" s="283"/>
      <c r="H278" s="284"/>
      <c r="I278" s="159">
        <f t="shared" si="15"/>
        <v>0</v>
      </c>
      <c r="J278" s="163" t="str">
        <f t="shared" si="16"/>
        <v/>
      </c>
      <c r="K278" s="10"/>
      <c r="L278" s="10"/>
      <c r="M278" s="10"/>
      <c r="N278" s="4"/>
    </row>
    <row r="279" spans="1:14" ht="13.2" customHeight="1" x14ac:dyDescent="0.25">
      <c r="A279" s="49">
        <v>11</v>
      </c>
      <c r="B279" s="197"/>
      <c r="C279" s="485"/>
      <c r="D279" s="567"/>
      <c r="E279" s="486"/>
      <c r="F279" s="567"/>
      <c r="G279" s="283"/>
      <c r="H279" s="284"/>
      <c r="I279" s="159">
        <f t="shared" si="15"/>
        <v>0</v>
      </c>
      <c r="J279" s="163" t="str">
        <f t="shared" si="16"/>
        <v/>
      </c>
      <c r="K279" s="10"/>
      <c r="L279" s="10"/>
      <c r="M279" s="10"/>
      <c r="N279" s="4"/>
    </row>
    <row r="280" spans="1:14" ht="13.2" customHeight="1" x14ac:dyDescent="0.25">
      <c r="A280" s="50">
        <v>12</v>
      </c>
      <c r="B280" s="197"/>
      <c r="C280" s="485"/>
      <c r="D280" s="567"/>
      <c r="E280" s="486"/>
      <c r="F280" s="567"/>
      <c r="G280" s="283"/>
      <c r="H280" s="284"/>
      <c r="I280" s="159">
        <f t="shared" si="15"/>
        <v>0</v>
      </c>
      <c r="J280" s="163" t="str">
        <f t="shared" si="16"/>
        <v/>
      </c>
      <c r="K280" s="10"/>
      <c r="L280" s="10"/>
      <c r="M280" s="10"/>
      <c r="N280" s="4"/>
    </row>
    <row r="281" spans="1:14" ht="13.2" customHeight="1" x14ac:dyDescent="0.25">
      <c r="A281" s="49">
        <v>13</v>
      </c>
      <c r="B281" s="197"/>
      <c r="C281" s="485"/>
      <c r="D281" s="567"/>
      <c r="E281" s="486"/>
      <c r="F281" s="567"/>
      <c r="G281" s="283"/>
      <c r="H281" s="284"/>
      <c r="I281" s="159">
        <f t="shared" si="15"/>
        <v>0</v>
      </c>
      <c r="J281" s="163" t="str">
        <f t="shared" si="16"/>
        <v/>
      </c>
      <c r="K281" s="10"/>
      <c r="L281" s="10"/>
      <c r="M281" s="10"/>
      <c r="N281" s="4"/>
    </row>
    <row r="282" spans="1:14" ht="13.2" customHeight="1" x14ac:dyDescent="0.25">
      <c r="A282" s="50">
        <v>14</v>
      </c>
      <c r="B282" s="197"/>
      <c r="C282" s="485"/>
      <c r="D282" s="567"/>
      <c r="E282" s="486"/>
      <c r="F282" s="567"/>
      <c r="G282" s="283"/>
      <c r="H282" s="284"/>
      <c r="I282" s="159">
        <f t="shared" si="15"/>
        <v>0</v>
      </c>
      <c r="J282" s="163" t="str">
        <f t="shared" si="16"/>
        <v/>
      </c>
      <c r="K282" s="10"/>
      <c r="L282" s="10"/>
      <c r="M282" s="10"/>
      <c r="N282" s="4"/>
    </row>
    <row r="283" spans="1:14" ht="13.2" customHeight="1" x14ac:dyDescent="0.25">
      <c r="A283" s="49">
        <v>15</v>
      </c>
      <c r="B283" s="197"/>
      <c r="C283" s="485"/>
      <c r="D283" s="567"/>
      <c r="E283" s="486"/>
      <c r="F283" s="567"/>
      <c r="G283" s="283"/>
      <c r="H283" s="284"/>
      <c r="I283" s="159">
        <f t="shared" si="15"/>
        <v>0</v>
      </c>
      <c r="J283" s="163" t="str">
        <f t="shared" si="16"/>
        <v/>
      </c>
      <c r="K283" s="10"/>
      <c r="L283" s="10"/>
      <c r="M283" s="10"/>
      <c r="N283" s="4"/>
    </row>
    <row r="284" spans="1:14" ht="13.2" customHeight="1" x14ac:dyDescent="0.25">
      <c r="A284" s="50">
        <v>16</v>
      </c>
      <c r="B284" s="197"/>
      <c r="C284" s="485"/>
      <c r="D284" s="567"/>
      <c r="E284" s="486"/>
      <c r="F284" s="567"/>
      <c r="G284" s="283"/>
      <c r="H284" s="284"/>
      <c r="I284" s="159">
        <f t="shared" si="15"/>
        <v>0</v>
      </c>
      <c r="J284" s="163" t="str">
        <f t="shared" si="16"/>
        <v/>
      </c>
      <c r="K284" s="10"/>
      <c r="L284" s="10"/>
      <c r="M284" s="10"/>
      <c r="N284" s="4"/>
    </row>
    <row r="285" spans="1:14" ht="13.2" customHeight="1" x14ac:dyDescent="0.25">
      <c r="A285" s="49">
        <v>17</v>
      </c>
      <c r="B285" s="197"/>
      <c r="C285" s="485"/>
      <c r="D285" s="567"/>
      <c r="E285" s="486"/>
      <c r="F285" s="567"/>
      <c r="G285" s="283"/>
      <c r="H285" s="284"/>
      <c r="I285" s="159">
        <f t="shared" si="15"/>
        <v>0</v>
      </c>
      <c r="J285" s="163" t="str">
        <f t="shared" si="16"/>
        <v/>
      </c>
      <c r="K285" s="10"/>
      <c r="L285" s="10"/>
      <c r="M285" s="10"/>
      <c r="N285" s="4"/>
    </row>
    <row r="286" spans="1:14" ht="13.2" customHeight="1" x14ac:dyDescent="0.25">
      <c r="A286" s="50">
        <v>18</v>
      </c>
      <c r="B286" s="197"/>
      <c r="C286" s="485"/>
      <c r="D286" s="567"/>
      <c r="E286" s="486"/>
      <c r="F286" s="567"/>
      <c r="G286" s="283"/>
      <c r="H286" s="284"/>
      <c r="I286" s="159">
        <f t="shared" si="15"/>
        <v>0</v>
      </c>
      <c r="J286" s="163" t="str">
        <f t="shared" si="16"/>
        <v/>
      </c>
      <c r="K286" s="10"/>
      <c r="L286" s="10"/>
      <c r="M286" s="10"/>
      <c r="N286" s="4"/>
    </row>
    <row r="287" spans="1:14" ht="13.2" customHeight="1" x14ac:dyDescent="0.25">
      <c r="A287" s="49">
        <v>19</v>
      </c>
      <c r="B287" s="197"/>
      <c r="C287" s="485"/>
      <c r="D287" s="567"/>
      <c r="E287" s="486"/>
      <c r="F287" s="567"/>
      <c r="G287" s="283"/>
      <c r="H287" s="284"/>
      <c r="I287" s="159">
        <f t="shared" si="15"/>
        <v>0</v>
      </c>
      <c r="J287" s="163" t="str">
        <f t="shared" si="16"/>
        <v/>
      </c>
      <c r="K287" s="10"/>
      <c r="L287" s="10"/>
      <c r="M287" s="10"/>
      <c r="N287" s="4"/>
    </row>
    <row r="288" spans="1:14" ht="13.2" customHeight="1" x14ac:dyDescent="0.25">
      <c r="A288" s="50">
        <v>20</v>
      </c>
      <c r="B288" s="197"/>
      <c r="C288" s="485"/>
      <c r="D288" s="567"/>
      <c r="E288" s="486"/>
      <c r="F288" s="567"/>
      <c r="G288" s="283"/>
      <c r="H288" s="284"/>
      <c r="I288" s="159">
        <f t="shared" si="15"/>
        <v>0</v>
      </c>
      <c r="J288" s="163" t="str">
        <f t="shared" si="16"/>
        <v/>
      </c>
      <c r="K288" s="10"/>
      <c r="L288" s="10"/>
      <c r="M288" s="10"/>
      <c r="N288" s="4"/>
    </row>
    <row r="289" spans="1:14" ht="13.2" customHeight="1" x14ac:dyDescent="0.25">
      <c r="A289" s="49">
        <v>21</v>
      </c>
      <c r="B289" s="197"/>
      <c r="C289" s="485"/>
      <c r="D289" s="567"/>
      <c r="E289" s="486"/>
      <c r="F289" s="567"/>
      <c r="G289" s="283"/>
      <c r="H289" s="284"/>
      <c r="I289" s="159">
        <f t="shared" si="15"/>
        <v>0</v>
      </c>
      <c r="J289" s="163" t="str">
        <f t="shared" si="16"/>
        <v/>
      </c>
      <c r="K289" s="10"/>
      <c r="L289" s="10"/>
      <c r="M289" s="10"/>
      <c r="N289" s="4"/>
    </row>
    <row r="290" spans="1:14" ht="13.2" customHeight="1" x14ac:dyDescent="0.25">
      <c r="A290" s="50">
        <v>22</v>
      </c>
      <c r="B290" s="197"/>
      <c r="C290" s="485"/>
      <c r="D290" s="567"/>
      <c r="E290" s="486"/>
      <c r="F290" s="567"/>
      <c r="G290" s="283"/>
      <c r="H290" s="284"/>
      <c r="I290" s="159">
        <f t="shared" si="15"/>
        <v>0</v>
      </c>
      <c r="J290" s="163" t="str">
        <f t="shared" si="16"/>
        <v/>
      </c>
      <c r="K290" s="10"/>
      <c r="L290" s="10"/>
      <c r="M290" s="10"/>
      <c r="N290" s="4"/>
    </row>
    <row r="291" spans="1:14" ht="13.2" customHeight="1" x14ac:dyDescent="0.25">
      <c r="A291" s="49">
        <v>23</v>
      </c>
      <c r="B291" s="197"/>
      <c r="C291" s="485"/>
      <c r="D291" s="567"/>
      <c r="E291" s="486"/>
      <c r="F291" s="567"/>
      <c r="G291" s="283"/>
      <c r="H291" s="284"/>
      <c r="I291" s="159">
        <f t="shared" si="15"/>
        <v>0</v>
      </c>
      <c r="J291" s="163" t="str">
        <f t="shared" si="16"/>
        <v/>
      </c>
      <c r="K291" s="10"/>
      <c r="L291" s="10"/>
      <c r="M291" s="10"/>
      <c r="N291" s="4"/>
    </row>
    <row r="292" spans="1:14" ht="13.2" customHeight="1" x14ac:dyDescent="0.25">
      <c r="A292" s="50">
        <v>24</v>
      </c>
      <c r="B292" s="197"/>
      <c r="C292" s="485"/>
      <c r="D292" s="567"/>
      <c r="E292" s="486"/>
      <c r="F292" s="567"/>
      <c r="G292" s="283"/>
      <c r="H292" s="284"/>
      <c r="I292" s="159">
        <f t="shared" si="15"/>
        <v>0</v>
      </c>
      <c r="J292" s="163" t="str">
        <f t="shared" si="16"/>
        <v/>
      </c>
      <c r="K292" s="10"/>
      <c r="L292" s="10"/>
      <c r="M292" s="10"/>
      <c r="N292" s="4"/>
    </row>
    <row r="293" spans="1:14" ht="13.2" customHeight="1" x14ac:dyDescent="0.25">
      <c r="A293" s="49">
        <v>25</v>
      </c>
      <c r="B293" s="197"/>
      <c r="C293" s="485"/>
      <c r="D293" s="567"/>
      <c r="E293" s="486"/>
      <c r="F293" s="567"/>
      <c r="G293" s="283"/>
      <c r="H293" s="284"/>
      <c r="I293" s="159">
        <f t="shared" si="15"/>
        <v>0</v>
      </c>
      <c r="J293" s="163" t="str">
        <f t="shared" si="16"/>
        <v/>
      </c>
      <c r="K293" s="10"/>
      <c r="L293" s="10"/>
      <c r="M293" s="10"/>
      <c r="N293" s="4"/>
    </row>
    <row r="294" spans="1:14" ht="13.2" customHeight="1" x14ac:dyDescent="0.25">
      <c r="A294" s="50">
        <v>26</v>
      </c>
      <c r="B294" s="197"/>
      <c r="C294" s="485"/>
      <c r="D294" s="567"/>
      <c r="E294" s="486"/>
      <c r="F294" s="567"/>
      <c r="G294" s="283"/>
      <c r="H294" s="284"/>
      <c r="I294" s="159">
        <f t="shared" si="15"/>
        <v>0</v>
      </c>
      <c r="J294" s="163" t="str">
        <f t="shared" si="16"/>
        <v/>
      </c>
      <c r="K294" s="10"/>
      <c r="L294" s="10"/>
      <c r="M294" s="10"/>
      <c r="N294" s="4"/>
    </row>
    <row r="295" spans="1:14" ht="13.2" customHeight="1" x14ac:dyDescent="0.25">
      <c r="A295" s="49">
        <v>27</v>
      </c>
      <c r="B295" s="197"/>
      <c r="C295" s="485"/>
      <c r="D295" s="567"/>
      <c r="E295" s="486"/>
      <c r="F295" s="567"/>
      <c r="G295" s="283"/>
      <c r="H295" s="284"/>
      <c r="I295" s="159">
        <f t="shared" si="15"/>
        <v>0</v>
      </c>
      <c r="J295" s="163" t="str">
        <f t="shared" si="16"/>
        <v/>
      </c>
      <c r="K295" s="10"/>
      <c r="L295" s="10"/>
      <c r="M295" s="10"/>
      <c r="N295" s="4"/>
    </row>
    <row r="296" spans="1:14" ht="13.2" customHeight="1" x14ac:dyDescent="0.25">
      <c r="A296" s="50">
        <v>28</v>
      </c>
      <c r="B296" s="197"/>
      <c r="C296" s="485"/>
      <c r="D296" s="567"/>
      <c r="E296" s="486" t="s">
        <v>41</v>
      </c>
      <c r="F296" s="567"/>
      <c r="G296" s="283"/>
      <c r="H296" s="284"/>
      <c r="I296" s="159">
        <f t="shared" si="15"/>
        <v>0</v>
      </c>
      <c r="J296" s="163" t="str">
        <f t="shared" si="16"/>
        <v/>
      </c>
      <c r="K296" s="10"/>
      <c r="L296" s="10"/>
      <c r="M296" s="10"/>
      <c r="N296" s="4"/>
    </row>
    <row r="297" spans="1:14" ht="13.2" customHeight="1" x14ac:dyDescent="0.25">
      <c r="A297" s="49">
        <v>29</v>
      </c>
      <c r="B297" s="197"/>
      <c r="C297" s="485"/>
      <c r="D297" s="567"/>
      <c r="E297" s="486"/>
      <c r="F297" s="567"/>
      <c r="G297" s="283"/>
      <c r="H297" s="284"/>
      <c r="I297" s="159">
        <f t="shared" si="15"/>
        <v>0</v>
      </c>
      <c r="J297" s="163" t="str">
        <f t="shared" si="16"/>
        <v/>
      </c>
      <c r="K297" s="10"/>
      <c r="L297" s="10"/>
      <c r="M297" s="10"/>
      <c r="N297" s="4"/>
    </row>
    <row r="298" spans="1:14" ht="13.2" customHeight="1" thickBot="1" x14ac:dyDescent="0.3">
      <c r="A298" s="135">
        <v>30</v>
      </c>
      <c r="B298" s="198"/>
      <c r="C298" s="491"/>
      <c r="D298" s="574"/>
      <c r="E298" s="492"/>
      <c r="F298" s="574"/>
      <c r="G298" s="285"/>
      <c r="H298" s="286"/>
      <c r="I298" s="159">
        <f t="shared" si="15"/>
        <v>0</v>
      </c>
      <c r="J298" s="163" t="str">
        <f t="shared" si="16"/>
        <v/>
      </c>
      <c r="K298" s="10"/>
      <c r="L298" s="10"/>
      <c r="M298" s="10"/>
      <c r="N298" s="4"/>
    </row>
    <row r="299" spans="1:14" ht="13.2" customHeight="1" thickBot="1" x14ac:dyDescent="0.3">
      <c r="A299" s="11"/>
      <c r="B299" s="11"/>
      <c r="C299" s="499" t="s">
        <v>17</v>
      </c>
      <c r="D299" s="468"/>
      <c r="E299" s="468"/>
      <c r="F299" s="468"/>
      <c r="G299" s="63">
        <f>SUM(G269:G298)</f>
        <v>0</v>
      </c>
      <c r="H299" s="158">
        <f>SUM(H269:H298)</f>
        <v>0</v>
      </c>
      <c r="I299" s="40">
        <f>SUM(I269:I298)</f>
        <v>0</v>
      </c>
      <c r="J299" s="163"/>
      <c r="K299" s="10"/>
      <c r="L299" s="10"/>
      <c r="M299" s="10"/>
      <c r="N299" s="4"/>
    </row>
    <row r="300" spans="1:14" ht="13.2" customHeight="1" thickBot="1" x14ac:dyDescent="0.3">
      <c r="A300" s="11"/>
      <c r="B300" s="11"/>
      <c r="C300" s="11"/>
      <c r="D300" s="12"/>
      <c r="E300" s="12"/>
      <c r="F300" s="12"/>
      <c r="G300" s="17"/>
      <c r="H300" s="17"/>
      <c r="I300" s="10"/>
      <c r="J300" s="10"/>
      <c r="K300" s="10"/>
      <c r="L300" s="10"/>
      <c r="M300" s="10"/>
      <c r="N300" s="4"/>
    </row>
    <row r="301" spans="1:14" ht="13.2" customHeight="1" thickBot="1" x14ac:dyDescent="0.3">
      <c r="A301" s="11"/>
      <c r="B301" s="11"/>
      <c r="C301" s="11"/>
      <c r="D301" s="41" t="s">
        <v>21</v>
      </c>
      <c r="E301" s="42"/>
      <c r="F301" s="43">
        <f>M47+M93+K197+M163+G231+G265</f>
        <v>0</v>
      </c>
      <c r="G301" s="17"/>
      <c r="H301" s="17"/>
      <c r="I301" s="10"/>
      <c r="J301" s="10"/>
      <c r="K301" s="10"/>
      <c r="L301" s="10"/>
      <c r="M301" s="10"/>
      <c r="N301" s="4"/>
    </row>
    <row r="302" spans="1:14" ht="13.2" customHeight="1" thickBot="1" x14ac:dyDescent="0.3">
      <c r="A302" s="11"/>
      <c r="B302" s="11"/>
      <c r="C302" s="11"/>
      <c r="D302" s="12"/>
      <c r="E302" s="12"/>
      <c r="F302" s="12"/>
      <c r="G302" s="17"/>
      <c r="H302" s="17"/>
      <c r="I302" s="10"/>
      <c r="J302" s="10"/>
      <c r="K302" s="10"/>
      <c r="L302" s="10"/>
      <c r="M302" s="10"/>
      <c r="N302" s="4"/>
    </row>
    <row r="303" spans="1:14" ht="13.2" customHeight="1" thickBot="1" x14ac:dyDescent="0.3">
      <c r="A303" s="11"/>
      <c r="B303" s="11"/>
      <c r="C303" s="11"/>
      <c r="D303" s="41" t="s">
        <v>17</v>
      </c>
      <c r="E303" s="42"/>
      <c r="F303" s="42"/>
      <c r="G303" s="44">
        <f>I299</f>
        <v>0</v>
      </c>
      <c r="H303" s="17"/>
      <c r="I303" s="10"/>
      <c r="J303" s="10"/>
      <c r="K303" s="10"/>
      <c r="L303" s="10"/>
      <c r="M303" s="10"/>
      <c r="N303" s="4"/>
    </row>
    <row r="304" spans="1:14" ht="13.2" customHeight="1" thickBot="1" x14ac:dyDescent="0.3">
      <c r="A304" s="11"/>
      <c r="B304" s="11"/>
      <c r="C304" s="11"/>
      <c r="D304" s="12"/>
      <c r="E304" s="12"/>
      <c r="F304" s="12"/>
      <c r="G304" s="17"/>
      <c r="H304" s="17"/>
      <c r="I304" s="10"/>
      <c r="J304" s="10"/>
      <c r="K304" s="10"/>
      <c r="L304" s="10"/>
      <c r="M304" s="10"/>
      <c r="N304" s="4"/>
    </row>
    <row r="305" spans="1:14" ht="13.2" customHeight="1" thickBot="1" x14ac:dyDescent="0.3">
      <c r="A305" s="11"/>
      <c r="B305" s="11"/>
      <c r="C305" s="11"/>
      <c r="D305" s="18" t="s">
        <v>23</v>
      </c>
      <c r="E305" s="19"/>
      <c r="F305" s="19"/>
      <c r="G305" s="20"/>
      <c r="H305" s="66">
        <f>F301-G303</f>
        <v>0</v>
      </c>
      <c r="I305" s="10"/>
      <c r="J305" s="10"/>
      <c r="K305" s="10"/>
      <c r="L305" s="10"/>
      <c r="M305" s="10"/>
      <c r="N305" s="4"/>
    </row>
    <row r="306" spans="1:14" ht="13.2" customHeight="1" thickBot="1" x14ac:dyDescent="0.3">
      <c r="A306" s="11"/>
      <c r="B306" s="11"/>
      <c r="C306" s="11"/>
      <c r="D306" s="11"/>
      <c r="E306" s="11"/>
      <c r="F306" s="12"/>
      <c r="G306" s="13"/>
      <c r="H306" s="13"/>
      <c r="I306" s="10"/>
      <c r="J306" s="10"/>
      <c r="K306" s="10"/>
      <c r="L306" s="10" t="s">
        <v>41</v>
      </c>
      <c r="M306" s="10"/>
      <c r="N306" s="4"/>
    </row>
    <row r="307" spans="1:14" ht="13.2" customHeight="1" thickBot="1" x14ac:dyDescent="0.3">
      <c r="A307" s="11"/>
      <c r="B307" s="11"/>
      <c r="C307" s="11"/>
      <c r="D307" s="509" t="s">
        <v>22</v>
      </c>
      <c r="E307" s="510"/>
      <c r="F307" s="510"/>
      <c r="G307" s="510"/>
      <c r="H307" s="510"/>
      <c r="I307" s="511"/>
      <c r="J307" s="10"/>
      <c r="K307" s="10"/>
      <c r="L307" s="10"/>
      <c r="M307" s="10"/>
      <c r="N307" s="4"/>
    </row>
    <row r="308" spans="1:14" ht="13.2" customHeight="1" x14ac:dyDescent="0.25">
      <c r="A308" s="11"/>
      <c r="B308" s="11"/>
      <c r="C308" s="11"/>
      <c r="D308" s="500" t="s">
        <v>41</v>
      </c>
      <c r="E308" s="501"/>
      <c r="F308" s="501"/>
      <c r="G308" s="501"/>
      <c r="H308" s="501"/>
      <c r="I308" s="502"/>
      <c r="J308" s="10"/>
      <c r="K308" s="10"/>
      <c r="L308" s="10"/>
      <c r="M308" s="10"/>
      <c r="N308" s="4"/>
    </row>
    <row r="309" spans="1:14" ht="13.2" customHeight="1" x14ac:dyDescent="0.25">
      <c r="A309" s="11"/>
      <c r="B309" s="11"/>
      <c r="C309" s="11"/>
      <c r="D309" s="503"/>
      <c r="E309" s="504"/>
      <c r="F309" s="504"/>
      <c r="G309" s="504"/>
      <c r="H309" s="504"/>
      <c r="I309" s="505"/>
      <c r="J309" s="11"/>
      <c r="K309" s="10"/>
      <c r="L309" s="10"/>
      <c r="M309" s="10"/>
      <c r="N309" s="4"/>
    </row>
    <row r="310" spans="1:14" ht="13.2" customHeight="1" x14ac:dyDescent="0.25">
      <c r="A310" s="11"/>
      <c r="B310" s="11"/>
      <c r="C310" s="11"/>
      <c r="D310" s="503"/>
      <c r="E310" s="504"/>
      <c r="F310" s="504"/>
      <c r="G310" s="504"/>
      <c r="H310" s="504"/>
      <c r="I310" s="505"/>
      <c r="J310" s="11"/>
      <c r="K310" s="10"/>
      <c r="L310" s="10" t="s">
        <v>41</v>
      </c>
      <c r="M310" s="10"/>
      <c r="N310" s="4"/>
    </row>
    <row r="311" spans="1:14" ht="13.2" customHeight="1" thickBot="1" x14ac:dyDescent="0.3">
      <c r="A311" s="11"/>
      <c r="B311" s="11"/>
      <c r="C311" s="11"/>
      <c r="D311" s="506"/>
      <c r="E311" s="507"/>
      <c r="F311" s="507"/>
      <c r="G311" s="507"/>
      <c r="H311" s="507"/>
      <c r="I311" s="508"/>
      <c r="J311" s="11"/>
      <c r="K311" s="10"/>
      <c r="L311" s="10"/>
      <c r="M311" s="10"/>
      <c r="N311" s="4"/>
    </row>
    <row r="312" spans="1:14" ht="13.2" hidden="1" customHeight="1" x14ac:dyDescent="0.25">
      <c r="C312" s="11"/>
      <c r="N312" s="4"/>
    </row>
    <row r="313" spans="1:14" ht="0" hidden="1" customHeight="1" x14ac:dyDescent="0.25">
      <c r="N313" s="4"/>
    </row>
    <row r="314" spans="1:14" ht="0" hidden="1" customHeight="1" x14ac:dyDescent="0.25">
      <c r="N314" s="4"/>
    </row>
    <row r="315" spans="1:14" ht="0" hidden="1" customHeight="1" x14ac:dyDescent="0.25">
      <c r="N315" s="4"/>
    </row>
    <row r="316" spans="1:14" ht="0" hidden="1" customHeight="1" x14ac:dyDescent="0.25">
      <c r="N316" s="4"/>
    </row>
    <row r="317" spans="1:14" ht="0" hidden="1" customHeight="1" x14ac:dyDescent="0.25">
      <c r="N317" s="4"/>
    </row>
    <row r="318" spans="1:14" ht="0" hidden="1" customHeight="1" x14ac:dyDescent="0.25">
      <c r="N318" s="4"/>
    </row>
    <row r="319" spans="1:14" ht="0" hidden="1" customHeight="1" x14ac:dyDescent="0.25">
      <c r="N319" s="4"/>
    </row>
    <row r="320" spans="1:14" ht="0" hidden="1" customHeight="1" x14ac:dyDescent="0.25">
      <c r="N320" s="4"/>
    </row>
    <row r="321" spans="1:14" ht="13.2" customHeight="1" x14ac:dyDescent="0.25">
      <c r="A321" s="10"/>
      <c r="B321" s="10"/>
      <c r="C321" s="10"/>
      <c r="D321" s="10"/>
      <c r="E321" s="10"/>
      <c r="F321" s="10"/>
      <c r="G321" s="10"/>
      <c r="H321" s="10"/>
      <c r="I321" s="10"/>
      <c r="J321" s="10"/>
      <c r="K321" s="10"/>
      <c r="L321" s="10"/>
      <c r="M321" s="10"/>
      <c r="N321" s="4"/>
    </row>
    <row r="322" spans="1:14" ht="13.2" hidden="1" customHeight="1" x14ac:dyDescent="0.25">
      <c r="C322" s="10"/>
    </row>
    <row r="323" spans="1:14" ht="13.2" hidden="1" customHeight="1" x14ac:dyDescent="0.25"/>
  </sheetData>
  <sheetProtection algorithmName="SHA-512" hashValue="Lu/RQIjmZafkO3w3eXT0Vsr5vVx7XDUIJshjMaXBs7j80bmorN2uMiO7pVYeIuNTPRaFkG5b9ChE59i1ZFTlqQ==" saltValue="SpkWZUGqJNLpYArP58J3EQ==" spinCount="100000" sheet="1" objects="1" scenarios="1"/>
  <protectedRanges>
    <protectedRange sqref="C167:J196" name="WP5_1_4_1"/>
  </protectedRanges>
  <mergeCells count="247">
    <mergeCell ref="M5:M6"/>
    <mergeCell ref="A51:M51"/>
    <mergeCell ref="D52:F52"/>
    <mergeCell ref="D53:F53"/>
    <mergeCell ref="D54:F54"/>
    <mergeCell ref="D55:F55"/>
    <mergeCell ref="G5:G6"/>
    <mergeCell ref="H5:H6"/>
    <mergeCell ref="I5:I6"/>
    <mergeCell ref="J5:J6"/>
    <mergeCell ref="K5:K6"/>
    <mergeCell ref="L5:L6"/>
    <mergeCell ref="A5:A6"/>
    <mergeCell ref="B5:B6"/>
    <mergeCell ref="C5:C6"/>
    <mergeCell ref="D5:D6"/>
    <mergeCell ref="E5:E6"/>
    <mergeCell ref="F5:F6"/>
    <mergeCell ref="D88:F88"/>
    <mergeCell ref="D89:F89"/>
    <mergeCell ref="D90:F90"/>
    <mergeCell ref="D91:F91"/>
    <mergeCell ref="D92:F92"/>
    <mergeCell ref="B98:E98"/>
    <mergeCell ref="D56:F56"/>
    <mergeCell ref="D57:F57"/>
    <mergeCell ref="D58:F58"/>
    <mergeCell ref="D59:F59"/>
    <mergeCell ref="D60:F60"/>
    <mergeCell ref="D61:F61"/>
    <mergeCell ref="B105:E105"/>
    <mergeCell ref="B106:E106"/>
    <mergeCell ref="B107:E107"/>
    <mergeCell ref="B108:E108"/>
    <mergeCell ref="B109:E109"/>
    <mergeCell ref="B110:E110"/>
    <mergeCell ref="B99:E99"/>
    <mergeCell ref="B100:E100"/>
    <mergeCell ref="B101:E101"/>
    <mergeCell ref="B102:E102"/>
    <mergeCell ref="B103:E103"/>
    <mergeCell ref="B104:E104"/>
    <mergeCell ref="B117:E117"/>
    <mergeCell ref="B118:E118"/>
    <mergeCell ref="B119:E119"/>
    <mergeCell ref="B120:E120"/>
    <mergeCell ref="B121:E121"/>
    <mergeCell ref="B122:E122"/>
    <mergeCell ref="B111:E111"/>
    <mergeCell ref="B112:E112"/>
    <mergeCell ref="B113:E113"/>
    <mergeCell ref="B114:E114"/>
    <mergeCell ref="B115:E115"/>
    <mergeCell ref="B116:E116"/>
    <mergeCell ref="C132:D132"/>
    <mergeCell ref="C133:D133"/>
    <mergeCell ref="C134:D134"/>
    <mergeCell ref="C135:D135"/>
    <mergeCell ref="C136:D136"/>
    <mergeCell ref="C137:D137"/>
    <mergeCell ref="B123:E123"/>
    <mergeCell ref="B124:E124"/>
    <mergeCell ref="B125:E125"/>
    <mergeCell ref="B126:E126"/>
    <mergeCell ref="B127:E127"/>
    <mergeCell ref="B128:E128"/>
    <mergeCell ref="C144:D144"/>
    <mergeCell ref="C145:D145"/>
    <mergeCell ref="C146:D146"/>
    <mergeCell ref="C147:D147"/>
    <mergeCell ref="C148:D148"/>
    <mergeCell ref="C149:D149"/>
    <mergeCell ref="C138:D138"/>
    <mergeCell ref="C139:D139"/>
    <mergeCell ref="C140:D140"/>
    <mergeCell ref="C141:D141"/>
    <mergeCell ref="C142:D142"/>
    <mergeCell ref="C143:D143"/>
    <mergeCell ref="C156:D156"/>
    <mergeCell ref="C157:D157"/>
    <mergeCell ref="C160:D160"/>
    <mergeCell ref="C161:D161"/>
    <mergeCell ref="C162:D162"/>
    <mergeCell ref="C166:J166"/>
    <mergeCell ref="C150:D150"/>
    <mergeCell ref="C151:D151"/>
    <mergeCell ref="C152:D152"/>
    <mergeCell ref="C153:D153"/>
    <mergeCell ref="C154:D154"/>
    <mergeCell ref="C155:D155"/>
    <mergeCell ref="C173:J173"/>
    <mergeCell ref="C174:J174"/>
    <mergeCell ref="C175:J175"/>
    <mergeCell ref="C176:J176"/>
    <mergeCell ref="C177:J177"/>
    <mergeCell ref="C178:J178"/>
    <mergeCell ref="C167:J167"/>
    <mergeCell ref="C168:J168"/>
    <mergeCell ref="C169:J169"/>
    <mergeCell ref="C170:J170"/>
    <mergeCell ref="C171:J171"/>
    <mergeCell ref="C172:J172"/>
    <mergeCell ref="C185:J185"/>
    <mergeCell ref="C186:J186"/>
    <mergeCell ref="C187:J187"/>
    <mergeCell ref="C188:J188"/>
    <mergeCell ref="C189:J189"/>
    <mergeCell ref="C190:J190"/>
    <mergeCell ref="C179:J179"/>
    <mergeCell ref="C180:J180"/>
    <mergeCell ref="C181:J181"/>
    <mergeCell ref="C182:J182"/>
    <mergeCell ref="C183:J183"/>
    <mergeCell ref="C184:J184"/>
    <mergeCell ref="C200:F200"/>
    <mergeCell ref="C201:F201"/>
    <mergeCell ref="C202:F202"/>
    <mergeCell ref="C203:F203"/>
    <mergeCell ref="C204:F204"/>
    <mergeCell ref="C205:F205"/>
    <mergeCell ref="C191:J191"/>
    <mergeCell ref="C192:J192"/>
    <mergeCell ref="C193:J193"/>
    <mergeCell ref="C194:J194"/>
    <mergeCell ref="C195:J195"/>
    <mergeCell ref="C196:J196"/>
    <mergeCell ref="C212:F212"/>
    <mergeCell ref="C213:F213"/>
    <mergeCell ref="C214:F214"/>
    <mergeCell ref="C215:F215"/>
    <mergeCell ref="C216:F216"/>
    <mergeCell ref="C217:F217"/>
    <mergeCell ref="C206:F206"/>
    <mergeCell ref="C207:F207"/>
    <mergeCell ref="C208:F208"/>
    <mergeCell ref="C209:F209"/>
    <mergeCell ref="C210:F210"/>
    <mergeCell ref="C211:F211"/>
    <mergeCell ref="C224:F224"/>
    <mergeCell ref="C225:F225"/>
    <mergeCell ref="C226:F226"/>
    <mergeCell ref="C227:F227"/>
    <mergeCell ref="C228:F228"/>
    <mergeCell ref="C229:F229"/>
    <mergeCell ref="C218:F218"/>
    <mergeCell ref="C219:F219"/>
    <mergeCell ref="C220:F220"/>
    <mergeCell ref="C221:F221"/>
    <mergeCell ref="C222:F222"/>
    <mergeCell ref="C223:F223"/>
    <mergeCell ref="C239:F239"/>
    <mergeCell ref="C240:F240"/>
    <mergeCell ref="C241:F241"/>
    <mergeCell ref="C242:F242"/>
    <mergeCell ref="C243:F243"/>
    <mergeCell ref="C244:F244"/>
    <mergeCell ref="C230:F230"/>
    <mergeCell ref="C234:F234"/>
    <mergeCell ref="C235:F235"/>
    <mergeCell ref="C236:F236"/>
    <mergeCell ref="C237:F237"/>
    <mergeCell ref="C238:F238"/>
    <mergeCell ref="C251:F251"/>
    <mergeCell ref="C252:F252"/>
    <mergeCell ref="C253:F253"/>
    <mergeCell ref="C254:F254"/>
    <mergeCell ref="C255:F255"/>
    <mergeCell ref="C256:F256"/>
    <mergeCell ref="C245:F245"/>
    <mergeCell ref="C246:F246"/>
    <mergeCell ref="C247:F247"/>
    <mergeCell ref="C248:F248"/>
    <mergeCell ref="C249:F249"/>
    <mergeCell ref="C250:F250"/>
    <mergeCell ref="C263:F263"/>
    <mergeCell ref="C264:F264"/>
    <mergeCell ref="C268:D268"/>
    <mergeCell ref="E268:F268"/>
    <mergeCell ref="C269:D269"/>
    <mergeCell ref="E269:F269"/>
    <mergeCell ref="C257:F257"/>
    <mergeCell ref="C258:F258"/>
    <mergeCell ref="C259:F259"/>
    <mergeCell ref="C260:F260"/>
    <mergeCell ref="C261:F261"/>
    <mergeCell ref="C262:F262"/>
    <mergeCell ref="C273:D273"/>
    <mergeCell ref="E273:F273"/>
    <mergeCell ref="C274:D274"/>
    <mergeCell ref="E274:F274"/>
    <mergeCell ref="C275:D275"/>
    <mergeCell ref="E275:F275"/>
    <mergeCell ref="C270:D270"/>
    <mergeCell ref="E270:F270"/>
    <mergeCell ref="C271:D271"/>
    <mergeCell ref="E271:F271"/>
    <mergeCell ref="C272:D272"/>
    <mergeCell ref="E272:F272"/>
    <mergeCell ref="C279:D279"/>
    <mergeCell ref="E279:F279"/>
    <mergeCell ref="C280:D280"/>
    <mergeCell ref="E280:F280"/>
    <mergeCell ref="C281:D281"/>
    <mergeCell ref="E281:F281"/>
    <mergeCell ref="C276:D276"/>
    <mergeCell ref="E276:F276"/>
    <mergeCell ref="C277:D277"/>
    <mergeCell ref="E277:F277"/>
    <mergeCell ref="C278:D278"/>
    <mergeCell ref="E278:F278"/>
    <mergeCell ref="C285:D285"/>
    <mergeCell ref="E285:F285"/>
    <mergeCell ref="C286:D286"/>
    <mergeCell ref="E286:F286"/>
    <mergeCell ref="C287:D287"/>
    <mergeCell ref="E287:F287"/>
    <mergeCell ref="C282:D282"/>
    <mergeCell ref="E282:F282"/>
    <mergeCell ref="C283:D283"/>
    <mergeCell ref="E283:F283"/>
    <mergeCell ref="C284:D284"/>
    <mergeCell ref="E284:F284"/>
    <mergeCell ref="C291:D291"/>
    <mergeCell ref="E291:F291"/>
    <mergeCell ref="C292:D292"/>
    <mergeCell ref="E292:F292"/>
    <mergeCell ref="C293:D293"/>
    <mergeCell ref="E293:F293"/>
    <mergeCell ref="C288:D288"/>
    <mergeCell ref="E288:F288"/>
    <mergeCell ref="C289:D289"/>
    <mergeCell ref="E289:F289"/>
    <mergeCell ref="C290:D290"/>
    <mergeCell ref="E290:F290"/>
    <mergeCell ref="D308:I311"/>
    <mergeCell ref="C297:D297"/>
    <mergeCell ref="E297:F297"/>
    <mergeCell ref="C298:D298"/>
    <mergeCell ref="E298:F298"/>
    <mergeCell ref="C299:F299"/>
    <mergeCell ref="D307:I307"/>
    <mergeCell ref="C294:D294"/>
    <mergeCell ref="E294:F294"/>
    <mergeCell ref="C295:D295"/>
    <mergeCell ref="E295:F295"/>
    <mergeCell ref="C296:D296"/>
    <mergeCell ref="E296:F296"/>
  </mergeCells>
  <conditionalFormatting sqref="E134">
    <cfRule type="expression" dxfId="3" priority="1">
      <formula>IF(AND(M134&lt;&gt;0,E134=""), "invullen")</formula>
    </cfRule>
  </conditionalFormatting>
  <conditionalFormatting sqref="G7">
    <cfRule type="cellIs" dxfId="2" priority="4" operator="equal">
      <formula>"C7=NFU"</formula>
    </cfRule>
  </conditionalFormatting>
  <conditionalFormatting sqref="H7:H46">
    <cfRule type="expression" dxfId="1" priority="3">
      <formula>$D7&lt;&gt;"Andere"</formula>
    </cfRule>
  </conditionalFormatting>
  <conditionalFormatting sqref="L7:L46">
    <cfRule type="expression" dxfId="0" priority="2">
      <formula>$D7&lt;&gt;"Andere"</formula>
    </cfRule>
  </conditionalFormatting>
  <dataValidations count="3">
    <dataValidation type="list" allowBlank="1" showInputMessage="1" showErrorMessage="1" sqref="D7" xr:uid="{DBFE44B4-62F1-4849-88AB-8856E74ABDBC}">
      <formula1>Ruling</formula1>
    </dataValidation>
    <dataValidation type="list" allowBlank="1" showInputMessage="1" showErrorMessage="1" sqref="E7:E46" xr:uid="{5B777386-D850-4183-8FFA-701FB774B3CB}">
      <formula1>INDIRECT($D7)</formula1>
    </dataValidation>
    <dataValidation type="decimal" allowBlank="1" showInputMessage="1" showErrorMessage="1" errorTitle="Mag maximaal 40% zijn" error="Mag maximaal 40% zijn" promptTitle="Procenten invoeren " prompt="Maximaal 40%" sqref="L7:L46" xr:uid="{C8CF40A4-6950-4C59-B1C5-E725501BEB1C}">
      <formula1>0</formula1>
      <formula2>0.4</formula2>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64" max="11" man="1"/>
    <brk id="266"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prompt="Laptop in 4 jaar en overige apparatuur in 5 jaar afschrijven" xr:uid="{44F3F537-D3B4-4FD3-BDF5-1273737EF0C7}">
          <x14:formula1>
            <xm:f>'hulpsheet MaterieleKosten'!$A$13:$A$14</xm:f>
          </x14:formula1>
          <xm:sqref>E133:E162</xm:sqref>
        </x14:dataValidation>
        <x14:dataValidation type="list" allowBlank="1" showInputMessage="1" showErrorMessage="1" xr:uid="{E5792031-05F9-4D6A-A52F-5D346B069C45}">
          <x14:formula1>
            <xm:f>hulpsheetNFUenVSNU!$A$1:$A$3</xm:f>
          </x14:formula1>
          <xm:sqref>D8:D46</xm:sqref>
        </x14:dataValidation>
        <x14:dataValidation type="list" allowBlank="1" showInputMessage="1" showErrorMessage="1" xr:uid="{B4A3FE3C-03E6-4296-BD7E-D4143A74D45B}">
          <x14:formula1>
            <xm:f>Aanvrager!$B$9:$B$38</xm:f>
          </x14:formula1>
          <xm:sqref>B7:B46 B53:B92 B269:B298 B133:B162 B201:B230 B235:B264 B167:B196</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17"/>
  <dimension ref="A1:O108"/>
  <sheetViews>
    <sheetView topLeftCell="A21" workbookViewId="0">
      <selection activeCell="E53" sqref="E53"/>
    </sheetView>
  </sheetViews>
  <sheetFormatPr defaultRowHeight="13.2" x14ac:dyDescent="0.25"/>
  <cols>
    <col min="1" max="1" width="16.44140625" bestFit="1" customWidth="1"/>
    <col min="2" max="2" width="12.88671875" bestFit="1" customWidth="1"/>
    <col min="3" max="3" width="16.5546875" bestFit="1" customWidth="1"/>
    <col min="4" max="4" width="17.88671875" bestFit="1" customWidth="1"/>
    <col min="5" max="5" width="14.33203125" bestFit="1" customWidth="1"/>
    <col min="6" max="6" width="11.33203125" bestFit="1" customWidth="1"/>
    <col min="9" max="11" width="11.33203125" bestFit="1" customWidth="1"/>
    <col min="13" max="14" width="11.33203125" bestFit="1" customWidth="1"/>
  </cols>
  <sheetData>
    <row r="1" spans="1:15" ht="14.4" x14ac:dyDescent="0.3">
      <c r="A1" t="s">
        <v>1</v>
      </c>
      <c r="C1" t="s">
        <v>3</v>
      </c>
      <c r="D1" t="s">
        <v>3</v>
      </c>
      <c r="E1" t="s">
        <v>8</v>
      </c>
      <c r="H1" t="s">
        <v>26</v>
      </c>
      <c r="J1" s="1" t="s">
        <v>30</v>
      </c>
    </row>
    <row r="2" spans="1:15" ht="14.4" x14ac:dyDescent="0.3">
      <c r="A2" t="s">
        <v>2</v>
      </c>
      <c r="C2" t="s">
        <v>9</v>
      </c>
      <c r="D2" t="s">
        <v>10</v>
      </c>
      <c r="H2" t="s">
        <v>27</v>
      </c>
      <c r="J2" s="1" t="s">
        <v>32</v>
      </c>
    </row>
    <row r="3" spans="1:15" ht="14.4" x14ac:dyDescent="0.3">
      <c r="A3" t="s">
        <v>25</v>
      </c>
      <c r="C3" t="s">
        <v>4</v>
      </c>
      <c r="D3" t="s">
        <v>7</v>
      </c>
      <c r="H3" t="s">
        <v>28</v>
      </c>
      <c r="J3" s="1" t="s">
        <v>31</v>
      </c>
    </row>
    <row r="4" spans="1:15" ht="14.4" x14ac:dyDescent="0.3">
      <c r="C4" t="s">
        <v>7</v>
      </c>
      <c r="D4" t="s">
        <v>6</v>
      </c>
      <c r="H4" t="s">
        <v>29</v>
      </c>
      <c r="J4" s="1" t="s">
        <v>12</v>
      </c>
    </row>
    <row r="5" spans="1:15" ht="14.4" x14ac:dyDescent="0.3">
      <c r="C5" t="s">
        <v>6</v>
      </c>
      <c r="D5" t="s">
        <v>5</v>
      </c>
      <c r="J5" s="1" t="s">
        <v>33</v>
      </c>
    </row>
    <row r="6" spans="1:15" ht="14.4" x14ac:dyDescent="0.3">
      <c r="C6" t="s">
        <v>5</v>
      </c>
      <c r="J6" s="1" t="s">
        <v>34</v>
      </c>
    </row>
    <row r="7" spans="1:15" ht="14.4" x14ac:dyDescent="0.3">
      <c r="J7" s="1" t="s">
        <v>29</v>
      </c>
    </row>
    <row r="8" spans="1:15" ht="14.4" x14ac:dyDescent="0.3">
      <c r="J8" s="1"/>
    </row>
    <row r="10" spans="1:15" x14ac:dyDescent="0.25">
      <c r="A10" t="s">
        <v>2</v>
      </c>
      <c r="B10" s="21" t="s">
        <v>185</v>
      </c>
      <c r="H10" t="s">
        <v>1</v>
      </c>
      <c r="I10" s="445" t="s">
        <v>184</v>
      </c>
    </row>
    <row r="11" spans="1:15" x14ac:dyDescent="0.25">
      <c r="A11" t="s">
        <v>11</v>
      </c>
      <c r="B11" t="s">
        <v>3</v>
      </c>
      <c r="C11" t="s">
        <v>10</v>
      </c>
      <c r="D11" t="s">
        <v>7</v>
      </c>
      <c r="E11" t="s">
        <v>6</v>
      </c>
      <c r="F11" t="s">
        <v>5</v>
      </c>
      <c r="H11" t="s">
        <v>11</v>
      </c>
      <c r="I11" t="s">
        <v>3</v>
      </c>
      <c r="J11" t="s">
        <v>9</v>
      </c>
      <c r="K11" t="s">
        <v>4</v>
      </c>
      <c r="L11" t="s">
        <v>7</v>
      </c>
      <c r="M11" t="s">
        <v>6</v>
      </c>
      <c r="N11" t="s">
        <v>5</v>
      </c>
    </row>
    <row r="12" spans="1:15" x14ac:dyDescent="0.25">
      <c r="A12">
        <v>1</v>
      </c>
      <c r="B12" s="22">
        <v>4810</v>
      </c>
      <c r="C12" s="22">
        <v>7522</v>
      </c>
      <c r="D12" s="22">
        <v>5600</v>
      </c>
      <c r="E12" s="22">
        <v>6731</v>
      </c>
      <c r="F12" s="22">
        <v>8057</v>
      </c>
      <c r="H12" s="442">
        <v>1</v>
      </c>
      <c r="I12" s="443">
        <v>4945</v>
      </c>
      <c r="J12" s="443">
        <v>8210</v>
      </c>
      <c r="K12" s="444">
        <v>6862</v>
      </c>
      <c r="L12" s="444">
        <v>5724</v>
      </c>
      <c r="M12" s="444">
        <v>6862</v>
      </c>
      <c r="N12" s="443">
        <v>8210</v>
      </c>
      <c r="O12" s="2"/>
    </row>
    <row r="13" spans="1:15" x14ac:dyDescent="0.25">
      <c r="A13">
        <v>2</v>
      </c>
      <c r="B13" s="22">
        <v>9619</v>
      </c>
      <c r="C13" s="22">
        <v>15044</v>
      </c>
      <c r="D13" s="22">
        <v>11201</v>
      </c>
      <c r="E13" s="22">
        <v>13463</v>
      </c>
      <c r="F13" s="22">
        <v>16114</v>
      </c>
      <c r="G13" s="2"/>
      <c r="H13" s="442">
        <v>2</v>
      </c>
      <c r="I13" s="443">
        <v>9890</v>
      </c>
      <c r="J13" s="443">
        <v>16419</v>
      </c>
      <c r="K13" s="444">
        <v>13724</v>
      </c>
      <c r="L13" s="444">
        <v>11449</v>
      </c>
      <c r="M13" s="444">
        <v>13724</v>
      </c>
      <c r="N13" s="443">
        <v>16419</v>
      </c>
      <c r="O13" s="2"/>
    </row>
    <row r="14" spans="1:15" x14ac:dyDescent="0.25">
      <c r="A14">
        <v>3</v>
      </c>
      <c r="B14" s="22">
        <v>14429</v>
      </c>
      <c r="C14" s="22">
        <v>22567</v>
      </c>
      <c r="D14" s="22">
        <v>16801</v>
      </c>
      <c r="E14" s="22">
        <v>20194</v>
      </c>
      <c r="F14" s="22">
        <v>24170</v>
      </c>
      <c r="G14" s="2"/>
      <c r="H14" s="442">
        <v>3</v>
      </c>
      <c r="I14" s="443">
        <v>14834</v>
      </c>
      <c r="J14" s="443">
        <v>24629</v>
      </c>
      <c r="K14" s="444">
        <v>20586</v>
      </c>
      <c r="L14" s="444">
        <v>17173</v>
      </c>
      <c r="M14" s="444">
        <v>20586</v>
      </c>
      <c r="N14" s="443">
        <v>24629</v>
      </c>
      <c r="O14" s="2"/>
    </row>
    <row r="15" spans="1:15" x14ac:dyDescent="0.25">
      <c r="A15">
        <v>4</v>
      </c>
      <c r="B15" s="22">
        <v>19238</v>
      </c>
      <c r="C15" s="22">
        <v>30089</v>
      </c>
      <c r="D15" s="22">
        <v>22401</v>
      </c>
      <c r="E15" s="22">
        <v>26926</v>
      </c>
      <c r="F15" s="22">
        <v>32227</v>
      </c>
      <c r="G15" s="2"/>
      <c r="H15" s="442">
        <v>4</v>
      </c>
      <c r="I15" s="443">
        <v>19779</v>
      </c>
      <c r="J15" s="443">
        <v>32838</v>
      </c>
      <c r="K15" s="444">
        <v>27448</v>
      </c>
      <c r="L15" s="444">
        <v>22897</v>
      </c>
      <c r="M15" s="444">
        <v>27448</v>
      </c>
      <c r="N15" s="443">
        <v>32838</v>
      </c>
      <c r="O15" s="2"/>
    </row>
    <row r="16" spans="1:15" x14ac:dyDescent="0.25">
      <c r="A16">
        <v>5</v>
      </c>
      <c r="B16" s="22">
        <v>24048</v>
      </c>
      <c r="C16" s="22">
        <v>37611</v>
      </c>
      <c r="D16" s="22">
        <v>28001</v>
      </c>
      <c r="E16" s="22">
        <v>33657</v>
      </c>
      <c r="F16" s="22">
        <v>40284</v>
      </c>
      <c r="G16" s="2"/>
      <c r="H16" s="442">
        <v>5</v>
      </c>
      <c r="I16" s="443">
        <v>24724</v>
      </c>
      <c r="J16" s="443">
        <v>41048</v>
      </c>
      <c r="K16" s="444">
        <v>34310</v>
      </c>
      <c r="L16" s="444">
        <v>28622</v>
      </c>
      <c r="M16" s="444">
        <v>34310</v>
      </c>
      <c r="N16" s="443">
        <v>41048</v>
      </c>
      <c r="O16" s="2"/>
    </row>
    <row r="17" spans="1:15" x14ac:dyDescent="0.25">
      <c r="A17">
        <v>6</v>
      </c>
      <c r="B17" s="22">
        <v>28858</v>
      </c>
      <c r="C17" s="22">
        <v>45133</v>
      </c>
      <c r="D17" s="22">
        <v>33602</v>
      </c>
      <c r="E17" s="22">
        <v>40389</v>
      </c>
      <c r="F17" s="22">
        <v>48341</v>
      </c>
      <c r="G17" s="2"/>
      <c r="H17" s="442">
        <v>6</v>
      </c>
      <c r="I17" s="443">
        <v>29669</v>
      </c>
      <c r="J17" s="443">
        <v>49257</v>
      </c>
      <c r="K17" s="444">
        <v>41172</v>
      </c>
      <c r="L17" s="444">
        <v>34346</v>
      </c>
      <c r="M17" s="444">
        <v>41172</v>
      </c>
      <c r="N17" s="443">
        <v>49257</v>
      </c>
      <c r="O17" s="2"/>
    </row>
    <row r="18" spans="1:15" x14ac:dyDescent="0.25">
      <c r="A18">
        <v>7</v>
      </c>
      <c r="B18" s="22">
        <v>33667</v>
      </c>
      <c r="C18" s="22">
        <v>52655</v>
      </c>
      <c r="D18" s="22">
        <v>39202</v>
      </c>
      <c r="E18" s="22">
        <v>47120</v>
      </c>
      <c r="F18" s="22">
        <v>56397</v>
      </c>
      <c r="G18" s="2"/>
      <c r="H18" s="442">
        <v>7</v>
      </c>
      <c r="I18" s="443">
        <v>34613</v>
      </c>
      <c r="J18" s="443">
        <v>57467</v>
      </c>
      <c r="K18" s="444">
        <v>48033</v>
      </c>
      <c r="L18" s="444">
        <v>40070</v>
      </c>
      <c r="M18" s="444">
        <v>48033</v>
      </c>
      <c r="N18" s="443">
        <v>57467</v>
      </c>
      <c r="O18" s="2"/>
    </row>
    <row r="19" spans="1:15" x14ac:dyDescent="0.25">
      <c r="A19">
        <v>8</v>
      </c>
      <c r="B19" s="22">
        <v>38477</v>
      </c>
      <c r="C19" s="22">
        <v>60177</v>
      </c>
      <c r="D19" s="22">
        <v>44802</v>
      </c>
      <c r="E19" s="22">
        <v>53851</v>
      </c>
      <c r="F19" s="22">
        <v>64454</v>
      </c>
      <c r="G19" s="2"/>
      <c r="H19" s="442">
        <v>8</v>
      </c>
      <c r="I19" s="443">
        <v>39558</v>
      </c>
      <c r="J19" s="443">
        <v>65676</v>
      </c>
      <c r="K19" s="444">
        <v>54895</v>
      </c>
      <c r="L19" s="444">
        <v>45795</v>
      </c>
      <c r="M19" s="444">
        <v>54895</v>
      </c>
      <c r="N19" s="443">
        <v>65676</v>
      </c>
      <c r="O19" s="2"/>
    </row>
    <row r="20" spans="1:15" x14ac:dyDescent="0.25">
      <c r="A20">
        <v>9</v>
      </c>
      <c r="B20" s="22">
        <v>43286</v>
      </c>
      <c r="C20" s="22">
        <v>67700</v>
      </c>
      <c r="D20" s="22">
        <v>50402</v>
      </c>
      <c r="E20" s="22">
        <v>60583</v>
      </c>
      <c r="F20" s="22">
        <v>72511</v>
      </c>
      <c r="G20" s="2"/>
      <c r="H20" s="442">
        <v>9</v>
      </c>
      <c r="I20" s="443">
        <v>44503</v>
      </c>
      <c r="J20" s="443">
        <v>73886</v>
      </c>
      <c r="K20" s="444">
        <v>61757</v>
      </c>
      <c r="L20" s="444">
        <v>51519</v>
      </c>
      <c r="M20" s="444">
        <v>61757</v>
      </c>
      <c r="N20" s="443">
        <v>73886</v>
      </c>
      <c r="O20" s="2"/>
    </row>
    <row r="21" spans="1:15" x14ac:dyDescent="0.25">
      <c r="A21">
        <v>10</v>
      </c>
      <c r="B21" s="22">
        <v>48096</v>
      </c>
      <c r="C21" s="22">
        <v>75222</v>
      </c>
      <c r="D21" s="22">
        <v>56003</v>
      </c>
      <c r="E21" s="22">
        <v>67314</v>
      </c>
      <c r="F21" s="22">
        <v>80568</v>
      </c>
      <c r="G21" s="2"/>
      <c r="H21" s="442">
        <v>10</v>
      </c>
      <c r="I21" s="443">
        <v>49448</v>
      </c>
      <c r="J21" s="443">
        <v>82095</v>
      </c>
      <c r="K21" s="444">
        <v>68619</v>
      </c>
      <c r="L21" s="444">
        <v>57243</v>
      </c>
      <c r="M21" s="444">
        <v>68619</v>
      </c>
      <c r="N21" s="443">
        <v>82095</v>
      </c>
      <c r="O21" s="2"/>
    </row>
    <row r="22" spans="1:15" x14ac:dyDescent="0.25">
      <c r="A22">
        <v>11</v>
      </c>
      <c r="B22" s="22">
        <v>52905</v>
      </c>
      <c r="C22" s="22">
        <v>82744</v>
      </c>
      <c r="D22" s="22">
        <v>61603</v>
      </c>
      <c r="E22" s="22">
        <v>74046</v>
      </c>
      <c r="F22" s="22">
        <v>88624</v>
      </c>
      <c r="G22" s="2"/>
      <c r="H22" s="442">
        <v>11</v>
      </c>
      <c r="I22" s="443">
        <v>54392</v>
      </c>
      <c r="J22" s="443">
        <v>90305</v>
      </c>
      <c r="K22" s="444">
        <v>75481</v>
      </c>
      <c r="L22" s="444">
        <v>62968</v>
      </c>
      <c r="M22" s="444">
        <v>75481</v>
      </c>
      <c r="N22" s="443">
        <v>90305</v>
      </c>
      <c r="O22" s="2"/>
    </row>
    <row r="23" spans="1:15" x14ac:dyDescent="0.25">
      <c r="A23">
        <v>12</v>
      </c>
      <c r="B23" s="22">
        <v>62525</v>
      </c>
      <c r="C23" s="22">
        <v>97788</v>
      </c>
      <c r="D23" s="22">
        <v>72803</v>
      </c>
      <c r="E23" s="22">
        <v>87508</v>
      </c>
      <c r="F23" s="22">
        <v>104738</v>
      </c>
      <c r="G23" s="2"/>
      <c r="H23" s="442">
        <v>12</v>
      </c>
      <c r="I23" s="443">
        <v>64282</v>
      </c>
      <c r="J23" s="443">
        <v>106723</v>
      </c>
      <c r="K23" s="444">
        <v>89205</v>
      </c>
      <c r="L23" s="444">
        <v>74416</v>
      </c>
      <c r="M23" s="444">
        <v>89205</v>
      </c>
      <c r="N23" s="443">
        <v>106723</v>
      </c>
      <c r="O23" s="2"/>
    </row>
    <row r="24" spans="1:15" x14ac:dyDescent="0.25">
      <c r="A24">
        <v>13</v>
      </c>
      <c r="B24" s="22">
        <v>69007</v>
      </c>
      <c r="C24" s="22">
        <v>106407</v>
      </c>
      <c r="D24" s="22">
        <v>79220</v>
      </c>
      <c r="E24" s="22">
        <v>95221</v>
      </c>
      <c r="F24" s="22">
        <v>113969</v>
      </c>
      <c r="G24" s="2"/>
      <c r="H24" s="442">
        <v>13</v>
      </c>
      <c r="I24" s="444">
        <v>70906</v>
      </c>
      <c r="J24" s="444">
        <v>116129</v>
      </c>
      <c r="K24" s="444">
        <v>97067</v>
      </c>
      <c r="L24" s="444">
        <v>80975</v>
      </c>
      <c r="M24" s="444">
        <v>97067</v>
      </c>
      <c r="N24" s="444">
        <v>116129</v>
      </c>
      <c r="O24" s="2"/>
    </row>
    <row r="25" spans="1:15" x14ac:dyDescent="0.25">
      <c r="A25">
        <v>14</v>
      </c>
      <c r="B25" s="22">
        <v>75490</v>
      </c>
      <c r="C25" s="22">
        <v>115025</v>
      </c>
      <c r="D25" s="22">
        <v>85636</v>
      </c>
      <c r="E25" s="22">
        <v>102933</v>
      </c>
      <c r="F25" s="22">
        <v>123200</v>
      </c>
      <c r="G25" s="2"/>
      <c r="H25" s="442">
        <v>14</v>
      </c>
      <c r="I25" s="444">
        <v>77529</v>
      </c>
      <c r="J25" s="444">
        <v>125535</v>
      </c>
      <c r="K25" s="444">
        <v>104929</v>
      </c>
      <c r="L25" s="444">
        <v>87533</v>
      </c>
      <c r="M25" s="444">
        <v>104929</v>
      </c>
      <c r="N25" s="444">
        <v>125535</v>
      </c>
      <c r="O25" s="2"/>
    </row>
    <row r="26" spans="1:15" x14ac:dyDescent="0.25">
      <c r="A26">
        <v>15</v>
      </c>
      <c r="B26" s="22">
        <v>81972</v>
      </c>
      <c r="C26" s="22">
        <v>123644</v>
      </c>
      <c r="D26" s="22">
        <v>92053</v>
      </c>
      <c r="E26" s="22">
        <v>110646</v>
      </c>
      <c r="F26" s="22">
        <v>132431</v>
      </c>
      <c r="G26" s="2"/>
      <c r="H26" s="442">
        <v>15</v>
      </c>
      <c r="I26" s="444">
        <v>84153</v>
      </c>
      <c r="J26" s="444">
        <v>134941</v>
      </c>
      <c r="K26" s="444">
        <v>112791</v>
      </c>
      <c r="L26" s="444">
        <v>94092</v>
      </c>
      <c r="M26" s="444">
        <v>112791</v>
      </c>
      <c r="N26" s="444">
        <v>134941</v>
      </c>
      <c r="O26" s="2"/>
    </row>
    <row r="27" spans="1:15" x14ac:dyDescent="0.25">
      <c r="A27">
        <v>16</v>
      </c>
      <c r="B27" s="22">
        <v>88454</v>
      </c>
      <c r="C27" s="22">
        <v>132262</v>
      </c>
      <c r="D27" s="22">
        <v>98469</v>
      </c>
      <c r="E27" s="22">
        <v>118358</v>
      </c>
      <c r="F27" s="22">
        <v>141662</v>
      </c>
      <c r="G27" s="2"/>
      <c r="H27" s="442">
        <v>16</v>
      </c>
      <c r="I27" s="444">
        <v>90776</v>
      </c>
      <c r="J27" s="444">
        <v>144347</v>
      </c>
      <c r="K27" s="444">
        <v>120653</v>
      </c>
      <c r="L27" s="444">
        <v>100651</v>
      </c>
      <c r="M27" s="444">
        <v>120653</v>
      </c>
      <c r="N27" s="444">
        <v>144347</v>
      </c>
      <c r="O27" s="2"/>
    </row>
    <row r="28" spans="1:15" x14ac:dyDescent="0.25">
      <c r="A28">
        <v>17</v>
      </c>
      <c r="B28" s="22">
        <v>94937</v>
      </c>
      <c r="C28" s="22">
        <v>140881</v>
      </c>
      <c r="D28" s="22">
        <v>104886</v>
      </c>
      <c r="E28" s="22">
        <v>126071</v>
      </c>
      <c r="F28" s="22">
        <v>150893</v>
      </c>
      <c r="G28" s="2"/>
      <c r="H28" s="442">
        <v>17</v>
      </c>
      <c r="I28" s="444">
        <v>97400</v>
      </c>
      <c r="J28" s="444">
        <v>153753</v>
      </c>
      <c r="K28" s="444">
        <v>128515</v>
      </c>
      <c r="L28" s="444">
        <v>107209</v>
      </c>
      <c r="M28" s="444">
        <v>128515</v>
      </c>
      <c r="N28" s="444">
        <v>153753</v>
      </c>
      <c r="O28" s="2"/>
    </row>
    <row r="29" spans="1:15" x14ac:dyDescent="0.25">
      <c r="A29">
        <v>18</v>
      </c>
      <c r="B29" s="22">
        <v>101419</v>
      </c>
      <c r="C29" s="22">
        <v>149499</v>
      </c>
      <c r="D29" s="22">
        <v>111302</v>
      </c>
      <c r="E29" s="22">
        <v>133784</v>
      </c>
      <c r="F29" s="22">
        <v>160124</v>
      </c>
      <c r="G29" s="2"/>
      <c r="H29" s="442">
        <v>18</v>
      </c>
      <c r="I29" s="444">
        <v>104024</v>
      </c>
      <c r="J29" s="444">
        <v>163159</v>
      </c>
      <c r="K29" s="444">
        <v>136377</v>
      </c>
      <c r="L29" s="444">
        <v>113768</v>
      </c>
      <c r="M29" s="444">
        <v>136377</v>
      </c>
      <c r="N29" s="444">
        <v>163159</v>
      </c>
      <c r="O29" s="2"/>
    </row>
    <row r="30" spans="1:15" x14ac:dyDescent="0.25">
      <c r="A30">
        <v>19</v>
      </c>
      <c r="B30" s="22">
        <v>107901</v>
      </c>
      <c r="C30" s="22">
        <v>158118</v>
      </c>
      <c r="D30" s="22">
        <v>117719</v>
      </c>
      <c r="E30" s="22">
        <v>141496</v>
      </c>
      <c r="F30" s="22">
        <v>169355</v>
      </c>
      <c r="G30" s="2"/>
      <c r="H30" s="442">
        <v>19</v>
      </c>
      <c r="I30" s="444">
        <v>110647</v>
      </c>
      <c r="J30" s="444">
        <v>172565</v>
      </c>
      <c r="K30" s="444">
        <v>144239</v>
      </c>
      <c r="L30" s="444">
        <v>120327</v>
      </c>
      <c r="M30" s="444">
        <v>144239</v>
      </c>
      <c r="N30" s="444">
        <v>172565</v>
      </c>
      <c r="O30" s="2"/>
    </row>
    <row r="31" spans="1:15" x14ac:dyDescent="0.25">
      <c r="A31">
        <v>20</v>
      </c>
      <c r="B31" s="22">
        <v>114384</v>
      </c>
      <c r="C31" s="22">
        <v>166736</v>
      </c>
      <c r="D31" s="22">
        <v>124135</v>
      </c>
      <c r="E31" s="22">
        <v>149209</v>
      </c>
      <c r="F31" s="22">
        <v>178586</v>
      </c>
      <c r="G31" s="2"/>
      <c r="H31" s="442">
        <v>20</v>
      </c>
      <c r="I31" s="444">
        <v>117271</v>
      </c>
      <c r="J31" s="444">
        <v>181971</v>
      </c>
      <c r="K31" s="444">
        <v>152101</v>
      </c>
      <c r="L31" s="444">
        <v>126885</v>
      </c>
      <c r="M31" s="444">
        <v>152101</v>
      </c>
      <c r="N31" s="444">
        <v>181971</v>
      </c>
      <c r="O31" s="2"/>
    </row>
    <row r="32" spans="1:15" x14ac:dyDescent="0.25">
      <c r="A32">
        <v>21</v>
      </c>
      <c r="B32" s="22">
        <v>120866</v>
      </c>
      <c r="C32" s="22">
        <v>175355</v>
      </c>
      <c r="D32" s="22">
        <v>130552</v>
      </c>
      <c r="E32" s="22">
        <v>156921</v>
      </c>
      <c r="F32" s="22">
        <v>187817</v>
      </c>
      <c r="G32" s="2"/>
      <c r="H32" s="442">
        <v>21</v>
      </c>
      <c r="I32" s="444">
        <v>123894</v>
      </c>
      <c r="J32" s="444">
        <v>191377</v>
      </c>
      <c r="K32" s="444">
        <v>159963</v>
      </c>
      <c r="L32" s="444">
        <v>133444</v>
      </c>
      <c r="M32" s="444">
        <v>159963</v>
      </c>
      <c r="N32" s="444">
        <v>191377</v>
      </c>
      <c r="O32" s="2"/>
    </row>
    <row r="33" spans="1:15" x14ac:dyDescent="0.25">
      <c r="A33">
        <v>22</v>
      </c>
      <c r="B33" s="22">
        <v>127348</v>
      </c>
      <c r="C33" s="22">
        <v>183973</v>
      </c>
      <c r="D33" s="22">
        <v>136968</v>
      </c>
      <c r="E33" s="22">
        <v>164634</v>
      </c>
      <c r="F33" s="22">
        <v>197048</v>
      </c>
      <c r="G33" s="2"/>
      <c r="H33" s="442">
        <v>22</v>
      </c>
      <c r="I33" s="444">
        <v>130518</v>
      </c>
      <c r="J33" s="444">
        <v>200783</v>
      </c>
      <c r="K33" s="444">
        <v>167825</v>
      </c>
      <c r="L33" s="444">
        <v>140003</v>
      </c>
      <c r="M33" s="444">
        <v>167825</v>
      </c>
      <c r="N33" s="444">
        <v>200783</v>
      </c>
      <c r="O33" s="2"/>
    </row>
    <row r="34" spans="1:15" x14ac:dyDescent="0.25">
      <c r="A34">
        <v>23</v>
      </c>
      <c r="B34" s="22">
        <v>133831</v>
      </c>
      <c r="C34" s="22">
        <v>192592</v>
      </c>
      <c r="D34" s="22">
        <v>143385</v>
      </c>
      <c r="E34" s="22">
        <v>172346</v>
      </c>
      <c r="F34" s="22">
        <v>206279</v>
      </c>
      <c r="G34" s="2"/>
      <c r="H34" s="442">
        <v>23</v>
      </c>
      <c r="I34" s="444">
        <v>137141</v>
      </c>
      <c r="J34" s="444">
        <v>210189</v>
      </c>
      <c r="K34" s="444">
        <v>175687</v>
      </c>
      <c r="L34" s="444">
        <v>146561</v>
      </c>
      <c r="M34" s="444">
        <v>175687</v>
      </c>
      <c r="N34" s="444">
        <v>210189</v>
      </c>
      <c r="O34" s="2"/>
    </row>
    <row r="35" spans="1:15" x14ac:dyDescent="0.25">
      <c r="A35">
        <v>24</v>
      </c>
      <c r="B35" s="22">
        <v>140313</v>
      </c>
      <c r="C35" s="22">
        <v>201210</v>
      </c>
      <c r="D35" s="22">
        <v>149801</v>
      </c>
      <c r="E35" s="22">
        <v>180059</v>
      </c>
      <c r="F35" s="22">
        <v>215510</v>
      </c>
      <c r="G35" s="2"/>
      <c r="H35" s="442">
        <v>24</v>
      </c>
      <c r="I35" s="444">
        <v>143765</v>
      </c>
      <c r="J35" s="444">
        <v>219595</v>
      </c>
      <c r="K35" s="444">
        <v>183549</v>
      </c>
      <c r="L35" s="444">
        <v>153120</v>
      </c>
      <c r="M35" s="444">
        <v>183549</v>
      </c>
      <c r="N35" s="444">
        <v>219595</v>
      </c>
      <c r="O35" s="2"/>
    </row>
    <row r="36" spans="1:15" x14ac:dyDescent="0.25">
      <c r="A36">
        <v>25</v>
      </c>
      <c r="B36" s="22">
        <v>147465</v>
      </c>
      <c r="C36" s="22">
        <v>210325</v>
      </c>
      <c r="D36" s="22">
        <v>156587</v>
      </c>
      <c r="E36" s="22">
        <v>188216</v>
      </c>
      <c r="F36" s="22">
        <v>225273</v>
      </c>
      <c r="G36" s="2"/>
      <c r="H36" s="442">
        <v>25</v>
      </c>
      <c r="I36" s="444">
        <v>151070</v>
      </c>
      <c r="J36" s="444">
        <v>229543</v>
      </c>
      <c r="K36" s="444">
        <v>191864</v>
      </c>
      <c r="L36" s="444">
        <v>160057</v>
      </c>
      <c r="M36" s="444">
        <v>191864</v>
      </c>
      <c r="N36" s="444">
        <v>229543</v>
      </c>
      <c r="O36" s="2"/>
    </row>
    <row r="37" spans="1:15" x14ac:dyDescent="0.25">
      <c r="A37">
        <v>26</v>
      </c>
      <c r="B37" s="22">
        <v>154618</v>
      </c>
      <c r="C37" s="22">
        <v>219440</v>
      </c>
      <c r="D37" s="22">
        <v>163373</v>
      </c>
      <c r="E37" s="22">
        <v>196373</v>
      </c>
      <c r="F37" s="22">
        <v>235036</v>
      </c>
      <c r="G37" s="2"/>
      <c r="H37" s="442">
        <v>26</v>
      </c>
      <c r="I37" s="444">
        <v>158375</v>
      </c>
      <c r="J37" s="444">
        <v>239491</v>
      </c>
      <c r="K37" s="444">
        <v>200179</v>
      </c>
      <c r="L37" s="444">
        <v>166993</v>
      </c>
      <c r="M37" s="444">
        <v>200179</v>
      </c>
      <c r="N37" s="444">
        <v>239491</v>
      </c>
      <c r="O37" s="2"/>
    </row>
    <row r="38" spans="1:15" x14ac:dyDescent="0.25">
      <c r="A38">
        <v>27</v>
      </c>
      <c r="B38" s="22">
        <v>161770</v>
      </c>
      <c r="C38" s="22">
        <v>228555</v>
      </c>
      <c r="D38" s="22">
        <v>170159</v>
      </c>
      <c r="E38" s="22">
        <v>204529</v>
      </c>
      <c r="F38" s="22">
        <v>244798</v>
      </c>
      <c r="G38" s="2"/>
      <c r="H38" s="442">
        <v>27</v>
      </c>
      <c r="I38" s="444">
        <v>165680</v>
      </c>
      <c r="J38" s="444">
        <v>249439</v>
      </c>
      <c r="K38" s="444">
        <v>208494</v>
      </c>
      <c r="L38" s="444">
        <v>173930</v>
      </c>
      <c r="M38" s="444">
        <v>208494</v>
      </c>
      <c r="N38" s="444">
        <v>249439</v>
      </c>
      <c r="O38" s="2"/>
    </row>
    <row r="39" spans="1:15" x14ac:dyDescent="0.25">
      <c r="A39">
        <v>28</v>
      </c>
      <c r="B39" s="22">
        <v>168923</v>
      </c>
      <c r="C39" s="22">
        <v>237670</v>
      </c>
      <c r="D39" s="22">
        <v>176945</v>
      </c>
      <c r="E39" s="22">
        <v>212686</v>
      </c>
      <c r="F39" s="22">
        <v>254561</v>
      </c>
      <c r="G39" s="2"/>
      <c r="H39" s="442">
        <v>28</v>
      </c>
      <c r="I39" s="444">
        <v>172895</v>
      </c>
      <c r="J39" s="444">
        <v>259386</v>
      </c>
      <c r="K39" s="444">
        <v>216808</v>
      </c>
      <c r="L39" s="444">
        <v>180866</v>
      </c>
      <c r="M39" s="444">
        <v>216808</v>
      </c>
      <c r="N39" s="444">
        <v>259386</v>
      </c>
      <c r="O39" s="2"/>
    </row>
    <row r="40" spans="1:15" x14ac:dyDescent="0.25">
      <c r="A40">
        <v>29</v>
      </c>
      <c r="B40" s="22">
        <v>176075</v>
      </c>
      <c r="C40" s="22">
        <v>246785</v>
      </c>
      <c r="D40" s="22">
        <v>183731</v>
      </c>
      <c r="E40" s="22">
        <v>220843</v>
      </c>
      <c r="F40" s="22">
        <v>264324</v>
      </c>
      <c r="G40" s="2"/>
      <c r="H40" s="442">
        <v>29</v>
      </c>
      <c r="I40" s="444">
        <v>180290</v>
      </c>
      <c r="J40" s="444">
        <v>269334</v>
      </c>
      <c r="K40" s="444">
        <v>225123</v>
      </c>
      <c r="L40" s="444">
        <v>187803</v>
      </c>
      <c r="M40" s="444">
        <v>225123</v>
      </c>
      <c r="N40" s="444">
        <v>269334</v>
      </c>
      <c r="O40" s="2"/>
    </row>
    <row r="41" spans="1:15" x14ac:dyDescent="0.25">
      <c r="A41">
        <v>30</v>
      </c>
      <c r="B41" s="22">
        <v>183228</v>
      </c>
      <c r="C41" s="22">
        <v>255900</v>
      </c>
      <c r="D41" s="22">
        <v>190518</v>
      </c>
      <c r="E41" s="22">
        <v>229000</v>
      </c>
      <c r="F41" s="22">
        <v>274087</v>
      </c>
      <c r="G41" s="2"/>
      <c r="H41" s="442">
        <v>30</v>
      </c>
      <c r="I41" s="444">
        <v>187596</v>
      </c>
      <c r="J41" s="444">
        <v>279282</v>
      </c>
      <c r="K41" s="444">
        <v>233438</v>
      </c>
      <c r="L41" s="444">
        <v>194739</v>
      </c>
      <c r="M41" s="444">
        <v>233438</v>
      </c>
      <c r="N41" s="444">
        <v>279282</v>
      </c>
      <c r="O41" s="2"/>
    </row>
    <row r="42" spans="1:15" x14ac:dyDescent="0.25">
      <c r="A42">
        <v>31</v>
      </c>
      <c r="B42" s="22">
        <v>190380</v>
      </c>
      <c r="C42" s="22">
        <v>265015</v>
      </c>
      <c r="D42" s="22">
        <v>197304</v>
      </c>
      <c r="E42" s="22">
        <v>237156</v>
      </c>
      <c r="F42" s="22">
        <v>283849</v>
      </c>
      <c r="G42" s="2"/>
      <c r="H42" s="442">
        <v>31</v>
      </c>
      <c r="I42" s="444">
        <v>194901</v>
      </c>
      <c r="J42" s="444">
        <v>289320</v>
      </c>
      <c r="K42" s="444">
        <v>241753</v>
      </c>
      <c r="L42" s="444">
        <v>201676</v>
      </c>
      <c r="M42" s="444">
        <v>241753</v>
      </c>
      <c r="N42" s="444">
        <v>289320</v>
      </c>
      <c r="O42" s="2"/>
    </row>
    <row r="43" spans="1:15" x14ac:dyDescent="0.25">
      <c r="A43">
        <v>32</v>
      </c>
      <c r="B43" s="22">
        <v>197532</v>
      </c>
      <c r="C43" s="22">
        <v>274130</v>
      </c>
      <c r="D43" s="22">
        <v>204090</v>
      </c>
      <c r="E43" s="22">
        <v>245313</v>
      </c>
      <c r="F43" s="22">
        <v>293612</v>
      </c>
      <c r="G43" s="2"/>
      <c r="H43" s="442">
        <v>32</v>
      </c>
      <c r="I43" s="444">
        <v>202206</v>
      </c>
      <c r="J43" s="444">
        <v>299178</v>
      </c>
      <c r="K43" s="444">
        <v>250068</v>
      </c>
      <c r="L43" s="444">
        <v>208612</v>
      </c>
      <c r="M43" s="444">
        <v>250068</v>
      </c>
      <c r="N43" s="444">
        <v>299178</v>
      </c>
      <c r="O43" s="2"/>
    </row>
    <row r="44" spans="1:15" x14ac:dyDescent="0.25">
      <c r="A44">
        <v>33</v>
      </c>
      <c r="B44" s="22">
        <v>204685</v>
      </c>
      <c r="C44" s="22">
        <v>283245</v>
      </c>
      <c r="D44" s="22">
        <v>210876</v>
      </c>
      <c r="E44" s="22">
        <v>253470</v>
      </c>
      <c r="F44" s="22">
        <v>303375</v>
      </c>
      <c r="G44" s="2"/>
      <c r="H44" s="442">
        <v>33</v>
      </c>
      <c r="I44" s="444">
        <v>209511</v>
      </c>
      <c r="J44" s="444">
        <v>309126</v>
      </c>
      <c r="K44" s="444">
        <v>258833</v>
      </c>
      <c r="L44" s="444">
        <v>215549</v>
      </c>
      <c r="M44" s="444">
        <v>258833</v>
      </c>
      <c r="N44" s="444">
        <v>309126</v>
      </c>
      <c r="O44" s="2"/>
    </row>
    <row r="45" spans="1:15" x14ac:dyDescent="0.25">
      <c r="A45">
        <v>34</v>
      </c>
      <c r="B45" s="22">
        <v>211837</v>
      </c>
      <c r="C45" s="22">
        <v>292360</v>
      </c>
      <c r="D45" s="22">
        <v>217662</v>
      </c>
      <c r="E45" s="22">
        <v>261627</v>
      </c>
      <c r="F45" s="22">
        <v>313138</v>
      </c>
      <c r="G45" s="2"/>
      <c r="H45" s="442">
        <v>34</v>
      </c>
      <c r="I45" s="444">
        <v>216816</v>
      </c>
      <c r="J45" s="444">
        <v>319073</v>
      </c>
      <c r="K45" s="444">
        <v>266697</v>
      </c>
      <c r="L45" s="444">
        <v>222485</v>
      </c>
      <c r="M45" s="444">
        <v>266697</v>
      </c>
      <c r="N45" s="444">
        <v>319073</v>
      </c>
      <c r="O45" s="2"/>
    </row>
    <row r="46" spans="1:15" x14ac:dyDescent="0.25">
      <c r="A46">
        <v>35</v>
      </c>
      <c r="B46" s="22">
        <v>218990</v>
      </c>
      <c r="C46" s="22">
        <v>301475</v>
      </c>
      <c r="D46" s="22">
        <v>224448</v>
      </c>
      <c r="E46" s="22">
        <v>269783</v>
      </c>
      <c r="F46" s="22">
        <v>322900</v>
      </c>
      <c r="G46" s="2"/>
      <c r="H46" s="442">
        <v>35</v>
      </c>
      <c r="I46" s="444">
        <v>224121</v>
      </c>
      <c r="J46" s="444">
        <v>329021</v>
      </c>
      <c r="K46" s="444">
        <v>275012</v>
      </c>
      <c r="L46" s="444">
        <v>229422</v>
      </c>
      <c r="M46" s="444">
        <v>275012</v>
      </c>
      <c r="N46" s="444">
        <v>329021</v>
      </c>
      <c r="O46" s="2"/>
    </row>
    <row r="47" spans="1:15" x14ac:dyDescent="0.25">
      <c r="A47">
        <v>36</v>
      </c>
      <c r="B47" s="22">
        <v>226142</v>
      </c>
      <c r="C47" s="22">
        <v>310590</v>
      </c>
      <c r="D47" s="22">
        <v>231234</v>
      </c>
      <c r="E47" s="22">
        <v>277940</v>
      </c>
      <c r="F47" s="22">
        <v>332663</v>
      </c>
      <c r="G47" s="2"/>
      <c r="H47" s="442">
        <v>36</v>
      </c>
      <c r="I47" s="444">
        <v>231426</v>
      </c>
      <c r="J47" s="444">
        <v>338969</v>
      </c>
      <c r="K47" s="444">
        <v>283327</v>
      </c>
      <c r="L47" s="444">
        <v>236358</v>
      </c>
      <c r="M47" s="444">
        <v>283327</v>
      </c>
      <c r="N47" s="444">
        <v>338969</v>
      </c>
      <c r="O47" s="2"/>
    </row>
    <row r="48" spans="1:15" x14ac:dyDescent="0.25">
      <c r="A48">
        <v>37</v>
      </c>
      <c r="B48" s="22">
        <v>234096</v>
      </c>
      <c r="C48" s="22">
        <v>320230</v>
      </c>
      <c r="D48" s="22">
        <v>238411</v>
      </c>
      <c r="E48" s="22">
        <v>286567</v>
      </c>
      <c r="F48" s="22">
        <v>342988</v>
      </c>
      <c r="G48" s="2"/>
      <c r="H48" s="442">
        <v>37</v>
      </c>
      <c r="I48" s="444">
        <v>239534</v>
      </c>
      <c r="J48" s="444">
        <v>349490</v>
      </c>
      <c r="K48" s="444">
        <v>292121</v>
      </c>
      <c r="L48" s="444">
        <v>243694</v>
      </c>
      <c r="M48" s="444">
        <v>292121</v>
      </c>
      <c r="N48" s="444">
        <v>349490</v>
      </c>
      <c r="O48" s="2"/>
    </row>
    <row r="49" spans="1:15" x14ac:dyDescent="0.25">
      <c r="A49">
        <v>38</v>
      </c>
      <c r="B49" s="22">
        <v>242051</v>
      </c>
      <c r="C49" s="22">
        <v>329870</v>
      </c>
      <c r="D49" s="22">
        <v>245588</v>
      </c>
      <c r="E49" s="22">
        <v>295193</v>
      </c>
      <c r="F49" s="22">
        <v>353313</v>
      </c>
      <c r="G49" s="2"/>
      <c r="H49" s="442">
        <v>38</v>
      </c>
      <c r="I49" s="444">
        <v>247462</v>
      </c>
      <c r="J49" s="444">
        <v>360010</v>
      </c>
      <c r="K49" s="444">
        <v>300915</v>
      </c>
      <c r="L49" s="444">
        <v>251030</v>
      </c>
      <c r="M49" s="444">
        <v>300915</v>
      </c>
      <c r="N49" s="444">
        <v>360010</v>
      </c>
      <c r="O49" s="2"/>
    </row>
    <row r="50" spans="1:15" x14ac:dyDescent="0.25">
      <c r="A50">
        <v>39</v>
      </c>
      <c r="B50" s="22">
        <v>250005</v>
      </c>
      <c r="C50" s="22">
        <v>339510</v>
      </c>
      <c r="D50" s="22">
        <v>252764</v>
      </c>
      <c r="E50" s="22">
        <v>303820</v>
      </c>
      <c r="F50" s="22">
        <v>363638</v>
      </c>
      <c r="G50" s="2"/>
      <c r="H50" s="442">
        <v>39</v>
      </c>
      <c r="I50" s="444">
        <v>255750</v>
      </c>
      <c r="J50" s="444">
        <v>370531</v>
      </c>
      <c r="K50" s="444">
        <v>309708</v>
      </c>
      <c r="L50" s="444">
        <v>258366</v>
      </c>
      <c r="M50" s="444">
        <v>309708</v>
      </c>
      <c r="N50" s="444">
        <v>370531</v>
      </c>
      <c r="O50" s="2"/>
    </row>
    <row r="51" spans="1:15" x14ac:dyDescent="0.25">
      <c r="A51">
        <v>40</v>
      </c>
      <c r="B51" s="22">
        <v>257959</v>
      </c>
      <c r="C51" s="22">
        <v>349149</v>
      </c>
      <c r="D51" s="22">
        <v>259941</v>
      </c>
      <c r="E51" s="22">
        <v>312446</v>
      </c>
      <c r="F51" s="22">
        <v>373962</v>
      </c>
      <c r="G51" s="2"/>
      <c r="H51" s="442">
        <v>40</v>
      </c>
      <c r="I51" s="444">
        <v>263858</v>
      </c>
      <c r="J51" s="444">
        <v>381051</v>
      </c>
      <c r="K51" s="444">
        <v>318502</v>
      </c>
      <c r="L51" s="444">
        <v>265701</v>
      </c>
      <c r="M51" s="444">
        <v>318502</v>
      </c>
      <c r="N51" s="444">
        <v>381051</v>
      </c>
      <c r="O51" s="2"/>
    </row>
    <row r="52" spans="1:15" x14ac:dyDescent="0.25">
      <c r="A52">
        <v>41</v>
      </c>
      <c r="B52" s="22">
        <v>265914</v>
      </c>
      <c r="C52" s="22">
        <v>358789</v>
      </c>
      <c r="D52" s="22">
        <v>267118</v>
      </c>
      <c r="E52" s="22">
        <v>321073</v>
      </c>
      <c r="F52" s="22">
        <v>384287</v>
      </c>
      <c r="G52" s="2"/>
      <c r="H52" s="442">
        <v>41</v>
      </c>
      <c r="I52" s="444">
        <v>271966</v>
      </c>
      <c r="J52" s="444">
        <v>391572</v>
      </c>
      <c r="K52" s="444">
        <v>327296</v>
      </c>
      <c r="L52" s="444">
        <v>273037</v>
      </c>
      <c r="M52" s="444">
        <v>327296</v>
      </c>
      <c r="N52" s="444">
        <v>391572</v>
      </c>
      <c r="O52" s="2"/>
    </row>
    <row r="53" spans="1:15" x14ac:dyDescent="0.25">
      <c r="A53">
        <v>42</v>
      </c>
      <c r="B53" s="22">
        <v>273868</v>
      </c>
      <c r="C53" s="22">
        <v>368429</v>
      </c>
      <c r="D53" s="22">
        <v>274295</v>
      </c>
      <c r="E53" s="22">
        <v>329699</v>
      </c>
      <c r="F53" s="22">
        <v>394612</v>
      </c>
      <c r="G53" s="2"/>
      <c r="H53" s="442">
        <v>42</v>
      </c>
      <c r="I53" s="444">
        <v>280074</v>
      </c>
      <c r="J53" s="444">
        <v>402093</v>
      </c>
      <c r="K53" s="444">
        <v>336090</v>
      </c>
      <c r="L53" s="444">
        <v>280373</v>
      </c>
      <c r="M53" s="444">
        <v>336090</v>
      </c>
      <c r="N53" s="444">
        <v>402093</v>
      </c>
      <c r="O53" s="2"/>
    </row>
    <row r="54" spans="1:15" x14ac:dyDescent="0.25">
      <c r="A54">
        <v>43</v>
      </c>
      <c r="B54" s="22">
        <v>281822</v>
      </c>
      <c r="C54" s="22">
        <v>378069</v>
      </c>
      <c r="D54" s="22">
        <v>281471</v>
      </c>
      <c r="E54" s="22">
        <v>338326</v>
      </c>
      <c r="F54" s="22">
        <v>404937</v>
      </c>
      <c r="G54" s="2"/>
      <c r="H54" s="442">
        <v>43</v>
      </c>
      <c r="I54" s="444">
        <v>288182</v>
      </c>
      <c r="J54" s="444">
        <v>412613</v>
      </c>
      <c r="K54" s="444">
        <v>344883</v>
      </c>
      <c r="L54" s="444">
        <v>287709</v>
      </c>
      <c r="M54" s="444">
        <v>344883</v>
      </c>
      <c r="N54" s="444">
        <v>412613</v>
      </c>
      <c r="O54" s="2"/>
    </row>
    <row r="55" spans="1:15" x14ac:dyDescent="0.25">
      <c r="A55">
        <v>44</v>
      </c>
      <c r="B55" s="22">
        <v>289777</v>
      </c>
      <c r="C55" s="22">
        <v>387709</v>
      </c>
      <c r="D55" s="22">
        <v>288648</v>
      </c>
      <c r="E55" s="22">
        <v>346952</v>
      </c>
      <c r="F55" s="22">
        <v>415262</v>
      </c>
      <c r="G55" s="2"/>
      <c r="H55" s="442">
        <v>44</v>
      </c>
      <c r="I55" s="444">
        <v>296290</v>
      </c>
      <c r="J55" s="444">
        <v>423134</v>
      </c>
      <c r="K55" s="444">
        <v>353677</v>
      </c>
      <c r="L55" s="444">
        <v>295045</v>
      </c>
      <c r="M55" s="444">
        <v>353677</v>
      </c>
      <c r="N55" s="444">
        <v>423134</v>
      </c>
      <c r="O55" s="2"/>
    </row>
    <row r="56" spans="1:15" x14ac:dyDescent="0.25">
      <c r="A56">
        <v>45</v>
      </c>
      <c r="B56" s="22">
        <v>297731</v>
      </c>
      <c r="C56" s="22">
        <v>397349</v>
      </c>
      <c r="D56" s="22">
        <v>295825</v>
      </c>
      <c r="E56" s="22">
        <v>355579</v>
      </c>
      <c r="F56" s="22">
        <v>425587</v>
      </c>
      <c r="G56" s="2"/>
      <c r="H56" s="442">
        <v>45</v>
      </c>
      <c r="I56" s="444">
        <v>304398</v>
      </c>
      <c r="J56" s="444">
        <v>433654</v>
      </c>
      <c r="K56" s="444">
        <v>362471</v>
      </c>
      <c r="L56" s="444">
        <v>302381</v>
      </c>
      <c r="M56" s="444">
        <v>362471</v>
      </c>
      <c r="N56" s="444">
        <v>433654</v>
      </c>
      <c r="O56" s="2"/>
    </row>
    <row r="57" spans="1:15" x14ac:dyDescent="0.25">
      <c r="A57">
        <v>46</v>
      </c>
      <c r="B57" s="22">
        <v>305685</v>
      </c>
      <c r="C57" s="22">
        <v>406988</v>
      </c>
      <c r="D57" s="22">
        <v>303002</v>
      </c>
      <c r="E57" s="22">
        <v>364205</v>
      </c>
      <c r="F57" s="22">
        <v>435911</v>
      </c>
      <c r="G57" s="2"/>
      <c r="H57" s="442">
        <v>46</v>
      </c>
      <c r="I57" s="444">
        <v>312506</v>
      </c>
      <c r="J57" s="444">
        <v>444175</v>
      </c>
      <c r="K57" s="444">
        <v>371265</v>
      </c>
      <c r="L57" s="444">
        <v>309716</v>
      </c>
      <c r="M57" s="444">
        <v>371265</v>
      </c>
      <c r="N57" s="444">
        <v>444175</v>
      </c>
      <c r="O57" s="2"/>
    </row>
    <row r="58" spans="1:15" x14ac:dyDescent="0.25">
      <c r="A58">
        <v>47</v>
      </c>
      <c r="B58" s="22">
        <v>313640</v>
      </c>
      <c r="C58" s="22">
        <v>416628</v>
      </c>
      <c r="D58" s="22">
        <v>310178</v>
      </c>
      <c r="E58" s="22">
        <v>372832</v>
      </c>
      <c r="F58" s="22">
        <v>446236</v>
      </c>
      <c r="G58" s="2"/>
      <c r="H58" s="442">
        <v>47</v>
      </c>
      <c r="I58" s="444">
        <v>320614</v>
      </c>
      <c r="J58" s="444">
        <v>454695</v>
      </c>
      <c r="K58" s="444">
        <v>380058</v>
      </c>
      <c r="L58" s="444">
        <v>317052</v>
      </c>
      <c r="M58" s="444">
        <v>380058</v>
      </c>
      <c r="N58" s="444">
        <v>454695</v>
      </c>
      <c r="O58" s="2"/>
    </row>
    <row r="59" spans="1:15" x14ac:dyDescent="0.25">
      <c r="A59">
        <v>48</v>
      </c>
      <c r="B59" s="22">
        <v>321594</v>
      </c>
      <c r="C59" s="22">
        <v>426268</v>
      </c>
      <c r="D59" s="22">
        <v>317355</v>
      </c>
      <c r="E59" s="22">
        <v>381458</v>
      </c>
      <c r="F59" s="22">
        <v>456561</v>
      </c>
      <c r="G59" s="2"/>
      <c r="H59" s="442">
        <v>48</v>
      </c>
      <c r="I59" s="444">
        <v>328722</v>
      </c>
      <c r="J59" s="444">
        <v>465216</v>
      </c>
      <c r="K59" s="444">
        <v>388852</v>
      </c>
      <c r="L59" s="444">
        <v>324388</v>
      </c>
      <c r="M59" s="444">
        <v>388852</v>
      </c>
      <c r="N59" s="444">
        <v>465216</v>
      </c>
      <c r="O59" s="2"/>
    </row>
    <row r="60" spans="1:15" x14ac:dyDescent="0.25">
      <c r="A60">
        <v>49</v>
      </c>
      <c r="B60" s="22">
        <v>329924</v>
      </c>
      <c r="C60" s="22">
        <v>436463</v>
      </c>
      <c r="D60" s="22">
        <v>324945</v>
      </c>
      <c r="E60" s="22">
        <v>390581</v>
      </c>
      <c r="F60" s="22">
        <v>467480</v>
      </c>
      <c r="G60" s="2"/>
      <c r="H60" s="442">
        <v>49</v>
      </c>
      <c r="I60" s="444">
        <v>337216</v>
      </c>
      <c r="J60" s="444">
        <v>476342</v>
      </c>
      <c r="K60" s="444">
        <v>398152</v>
      </c>
      <c r="L60" s="444">
        <v>332146</v>
      </c>
      <c r="M60" s="444">
        <v>398152</v>
      </c>
      <c r="N60" s="444">
        <v>476342</v>
      </c>
      <c r="O60" s="2"/>
    </row>
    <row r="61" spans="1:15" x14ac:dyDescent="0.25">
      <c r="A61">
        <v>50</v>
      </c>
      <c r="B61" s="22">
        <v>338253</v>
      </c>
      <c r="C61" s="22">
        <v>446658</v>
      </c>
      <c r="D61" s="22">
        <v>332535</v>
      </c>
      <c r="E61" s="22">
        <v>399704</v>
      </c>
      <c r="F61" s="22">
        <v>478400</v>
      </c>
      <c r="G61" s="2"/>
      <c r="H61" s="442">
        <v>50</v>
      </c>
      <c r="I61" s="444">
        <v>345709</v>
      </c>
      <c r="J61" s="444">
        <v>487469</v>
      </c>
      <c r="K61" s="444">
        <v>407452</v>
      </c>
      <c r="L61" s="444">
        <v>339904</v>
      </c>
      <c r="M61" s="444">
        <v>407452</v>
      </c>
      <c r="N61" s="444">
        <v>487469</v>
      </c>
      <c r="O61" s="2"/>
    </row>
    <row r="62" spans="1:15" x14ac:dyDescent="0.25">
      <c r="A62">
        <v>51</v>
      </c>
      <c r="B62" s="22">
        <v>346583</v>
      </c>
      <c r="C62" s="22">
        <v>456852</v>
      </c>
      <c r="D62" s="22">
        <v>340125</v>
      </c>
      <c r="E62" s="22">
        <v>408827</v>
      </c>
      <c r="F62" s="22">
        <v>489319</v>
      </c>
      <c r="G62" s="2"/>
      <c r="H62" s="442">
        <v>51</v>
      </c>
      <c r="I62" s="444">
        <v>354203</v>
      </c>
      <c r="J62" s="444">
        <v>498595</v>
      </c>
      <c r="K62" s="444">
        <v>416752</v>
      </c>
      <c r="L62" s="444">
        <v>347662</v>
      </c>
      <c r="M62" s="444">
        <v>416752</v>
      </c>
      <c r="N62" s="444">
        <v>498595</v>
      </c>
      <c r="O62" s="2"/>
    </row>
    <row r="63" spans="1:15" x14ac:dyDescent="0.25">
      <c r="A63">
        <v>52</v>
      </c>
      <c r="B63" s="22">
        <v>354913</v>
      </c>
      <c r="C63" s="22">
        <v>467047</v>
      </c>
      <c r="D63" s="22">
        <v>347715</v>
      </c>
      <c r="E63" s="22">
        <v>417950</v>
      </c>
      <c r="F63" s="22">
        <v>500238</v>
      </c>
      <c r="G63" s="2"/>
      <c r="H63" s="442">
        <v>52</v>
      </c>
      <c r="I63" s="444">
        <v>362696</v>
      </c>
      <c r="J63" s="444">
        <v>509721</v>
      </c>
      <c r="K63" s="444">
        <v>426052</v>
      </c>
      <c r="L63" s="444">
        <v>355420</v>
      </c>
      <c r="M63" s="444">
        <v>426052</v>
      </c>
      <c r="N63" s="444">
        <v>509721</v>
      </c>
      <c r="O63" s="2"/>
    </row>
    <row r="64" spans="1:15" x14ac:dyDescent="0.25">
      <c r="A64">
        <v>53</v>
      </c>
      <c r="B64" s="22">
        <v>363242</v>
      </c>
      <c r="C64" s="22">
        <v>477242</v>
      </c>
      <c r="D64" s="22">
        <v>355305</v>
      </c>
      <c r="E64" s="22">
        <v>427073</v>
      </c>
      <c r="F64" s="22">
        <v>511157</v>
      </c>
      <c r="G64" s="2"/>
      <c r="H64" s="442">
        <v>53</v>
      </c>
      <c r="I64" s="444">
        <v>371190</v>
      </c>
      <c r="J64" s="444">
        <v>520848</v>
      </c>
      <c r="K64" s="444">
        <v>435352</v>
      </c>
      <c r="L64" s="444">
        <v>363178</v>
      </c>
      <c r="M64" s="444">
        <v>435352</v>
      </c>
      <c r="N64" s="444">
        <v>520848</v>
      </c>
      <c r="O64" s="2"/>
    </row>
    <row r="65" spans="1:15" x14ac:dyDescent="0.25">
      <c r="A65">
        <v>54</v>
      </c>
      <c r="B65" s="22">
        <v>371572</v>
      </c>
      <c r="C65" s="22">
        <v>487437</v>
      </c>
      <c r="D65" s="22">
        <v>362895</v>
      </c>
      <c r="E65" s="22">
        <v>436197</v>
      </c>
      <c r="F65" s="22">
        <v>522077</v>
      </c>
      <c r="G65" s="2"/>
      <c r="H65" s="442">
        <v>54</v>
      </c>
      <c r="I65" s="444">
        <v>379684</v>
      </c>
      <c r="J65" s="444">
        <v>531974</v>
      </c>
      <c r="K65" s="444">
        <v>444652</v>
      </c>
      <c r="L65" s="444">
        <v>370937</v>
      </c>
      <c r="M65" s="444">
        <v>444652</v>
      </c>
      <c r="N65" s="444">
        <v>531974</v>
      </c>
      <c r="O65" s="2"/>
    </row>
    <row r="66" spans="1:15" x14ac:dyDescent="0.25">
      <c r="A66">
        <v>55</v>
      </c>
      <c r="B66" s="22">
        <v>379902</v>
      </c>
      <c r="C66" s="22">
        <v>497631</v>
      </c>
      <c r="D66" s="22">
        <v>370485</v>
      </c>
      <c r="E66" s="22">
        <v>445320</v>
      </c>
      <c r="F66" s="22">
        <v>532996</v>
      </c>
      <c r="G66" s="2"/>
      <c r="H66" s="442">
        <v>55</v>
      </c>
      <c r="I66" s="444">
        <v>388177</v>
      </c>
      <c r="J66" s="444">
        <v>543100</v>
      </c>
      <c r="K66" s="444">
        <v>453951</v>
      </c>
      <c r="L66" s="444">
        <v>378695</v>
      </c>
      <c r="M66" s="444">
        <v>453951</v>
      </c>
      <c r="N66" s="444">
        <v>543100</v>
      </c>
      <c r="O66" s="2"/>
    </row>
    <row r="67" spans="1:15" x14ac:dyDescent="0.25">
      <c r="A67">
        <v>56</v>
      </c>
      <c r="B67" s="22">
        <v>388231</v>
      </c>
      <c r="C67" s="22">
        <v>507826</v>
      </c>
      <c r="D67" s="22">
        <v>378075</v>
      </c>
      <c r="E67" s="22">
        <v>454443</v>
      </c>
      <c r="F67" s="22">
        <v>543915</v>
      </c>
      <c r="G67" s="2"/>
      <c r="H67" s="442">
        <v>56</v>
      </c>
      <c r="I67" s="444">
        <v>396671</v>
      </c>
      <c r="J67" s="444">
        <v>554227</v>
      </c>
      <c r="K67" s="444">
        <v>463251</v>
      </c>
      <c r="L67" s="444">
        <v>386453</v>
      </c>
      <c r="M67" s="444">
        <v>463251</v>
      </c>
      <c r="N67" s="444">
        <v>554227</v>
      </c>
      <c r="O67" s="2"/>
    </row>
    <row r="68" spans="1:15" x14ac:dyDescent="0.25">
      <c r="A68">
        <v>57</v>
      </c>
      <c r="B68" s="22">
        <v>396561</v>
      </c>
      <c r="C68" s="22">
        <v>518021</v>
      </c>
      <c r="D68" s="22">
        <v>385665</v>
      </c>
      <c r="E68" s="22">
        <v>463566</v>
      </c>
      <c r="F68" s="22">
        <v>554834</v>
      </c>
      <c r="G68" s="2"/>
      <c r="H68" s="442">
        <v>57</v>
      </c>
      <c r="I68" s="444">
        <v>405164</v>
      </c>
      <c r="J68" s="444">
        <v>565353</v>
      </c>
      <c r="K68" s="444">
        <v>472551</v>
      </c>
      <c r="L68" s="444">
        <v>394211</v>
      </c>
      <c r="M68" s="444">
        <v>472551</v>
      </c>
      <c r="N68" s="444">
        <v>565353</v>
      </c>
      <c r="O68" s="2"/>
    </row>
    <row r="69" spans="1:15" x14ac:dyDescent="0.25">
      <c r="A69">
        <v>58</v>
      </c>
      <c r="B69" s="22">
        <v>404891</v>
      </c>
      <c r="C69" s="22">
        <v>528216</v>
      </c>
      <c r="D69" s="22">
        <v>393255</v>
      </c>
      <c r="E69" s="22">
        <v>472689</v>
      </c>
      <c r="F69" s="22">
        <v>565754</v>
      </c>
      <c r="G69" s="2"/>
      <c r="H69" s="442">
        <v>58</v>
      </c>
      <c r="I69" s="444">
        <v>413658</v>
      </c>
      <c r="J69" s="444">
        <v>576479</v>
      </c>
      <c r="K69" s="444">
        <v>481851</v>
      </c>
      <c r="L69" s="444">
        <v>401969</v>
      </c>
      <c r="M69" s="444">
        <v>481851</v>
      </c>
      <c r="N69" s="444">
        <v>576479</v>
      </c>
      <c r="O69" s="2"/>
    </row>
    <row r="70" spans="1:15" x14ac:dyDescent="0.25">
      <c r="A70">
        <v>59</v>
      </c>
      <c r="B70" s="22">
        <v>413220</v>
      </c>
      <c r="C70" s="22">
        <v>538410</v>
      </c>
      <c r="D70" s="22">
        <v>400845</v>
      </c>
      <c r="E70" s="22">
        <v>481812</v>
      </c>
      <c r="F70" s="22">
        <v>576673</v>
      </c>
      <c r="G70" s="2"/>
      <c r="H70" s="442">
        <v>59</v>
      </c>
      <c r="I70" s="444">
        <v>422151</v>
      </c>
      <c r="J70" s="444">
        <v>587606</v>
      </c>
      <c r="K70" s="444">
        <v>491151</v>
      </c>
      <c r="L70" s="444">
        <v>409727</v>
      </c>
      <c r="M70" s="444">
        <v>491151</v>
      </c>
      <c r="N70" s="444">
        <v>587606</v>
      </c>
      <c r="O70" s="2"/>
    </row>
    <row r="71" spans="1:15" x14ac:dyDescent="0.25">
      <c r="A71">
        <v>60</v>
      </c>
      <c r="B71" s="22">
        <v>421550</v>
      </c>
      <c r="C71" s="22">
        <v>548605</v>
      </c>
      <c r="D71" s="22">
        <v>408435</v>
      </c>
      <c r="E71" s="22">
        <v>490935</v>
      </c>
      <c r="F71" s="22">
        <v>587592</v>
      </c>
      <c r="G71" s="2"/>
      <c r="H71" s="442">
        <v>60</v>
      </c>
      <c r="I71" s="444">
        <v>430645</v>
      </c>
      <c r="J71" s="444">
        <v>598732</v>
      </c>
      <c r="K71" s="444">
        <v>500451</v>
      </c>
      <c r="L71" s="444">
        <v>417485</v>
      </c>
      <c r="M71" s="444">
        <v>500451</v>
      </c>
      <c r="N71" s="444">
        <v>598732</v>
      </c>
      <c r="O71" s="2"/>
    </row>
    <row r="72" spans="1:15" x14ac:dyDescent="0.25">
      <c r="A72">
        <v>61</v>
      </c>
      <c r="B72" s="22">
        <v>430359</v>
      </c>
      <c r="C72" s="22">
        <v>559387</v>
      </c>
      <c r="D72" s="22">
        <v>416462</v>
      </c>
      <c r="E72" s="22">
        <v>500583</v>
      </c>
      <c r="F72" s="22">
        <v>599140</v>
      </c>
      <c r="G72" s="2"/>
      <c r="H72" s="442">
        <v>61</v>
      </c>
      <c r="I72" s="444">
        <v>439627</v>
      </c>
      <c r="J72" s="444">
        <v>610499</v>
      </c>
      <c r="K72" s="444">
        <v>510286</v>
      </c>
      <c r="L72" s="444">
        <v>425690</v>
      </c>
      <c r="M72" s="444">
        <v>510286</v>
      </c>
      <c r="N72" s="444">
        <v>610499</v>
      </c>
      <c r="O72" s="2"/>
    </row>
    <row r="73" spans="1:15" x14ac:dyDescent="0.25">
      <c r="A73">
        <v>62</v>
      </c>
      <c r="B73" s="22">
        <v>439168</v>
      </c>
      <c r="C73" s="22">
        <v>570168</v>
      </c>
      <c r="D73" s="22">
        <v>424489</v>
      </c>
      <c r="E73" s="22">
        <v>510231</v>
      </c>
      <c r="F73" s="22">
        <v>610687</v>
      </c>
      <c r="G73" s="2"/>
      <c r="H73" s="442">
        <v>62</v>
      </c>
      <c r="I73" s="444">
        <v>448610</v>
      </c>
      <c r="J73" s="444">
        <v>622265</v>
      </c>
      <c r="K73" s="444">
        <v>520121</v>
      </c>
      <c r="L73" s="444">
        <v>433894</v>
      </c>
      <c r="M73" s="444">
        <v>520121</v>
      </c>
      <c r="N73" s="444">
        <v>622265</v>
      </c>
      <c r="O73" s="2"/>
    </row>
    <row r="74" spans="1:15" x14ac:dyDescent="0.25">
      <c r="A74">
        <v>63</v>
      </c>
      <c r="B74" s="22">
        <v>447977</v>
      </c>
      <c r="C74" s="22">
        <v>580950</v>
      </c>
      <c r="D74" s="22">
        <v>432516</v>
      </c>
      <c r="E74" s="22">
        <v>519879</v>
      </c>
      <c r="F74" s="22">
        <v>622235</v>
      </c>
      <c r="G74" s="2"/>
      <c r="H74" s="442">
        <v>63</v>
      </c>
      <c r="I74" s="444">
        <v>457592</v>
      </c>
      <c r="J74" s="444">
        <v>634032</v>
      </c>
      <c r="K74" s="444">
        <v>529957</v>
      </c>
      <c r="L74" s="444">
        <v>422099</v>
      </c>
      <c r="M74" s="444">
        <v>529957</v>
      </c>
      <c r="N74" s="444">
        <v>634032</v>
      </c>
      <c r="O74" s="2"/>
    </row>
    <row r="75" spans="1:15" x14ac:dyDescent="0.25">
      <c r="A75">
        <v>64</v>
      </c>
      <c r="B75" s="22">
        <v>456786</v>
      </c>
      <c r="C75" s="22">
        <v>591731</v>
      </c>
      <c r="D75" s="22">
        <v>440542</v>
      </c>
      <c r="E75" s="22">
        <v>529527</v>
      </c>
      <c r="F75" s="22">
        <v>633783</v>
      </c>
      <c r="G75" s="2"/>
      <c r="H75" s="442">
        <v>64</v>
      </c>
      <c r="I75" s="444">
        <v>466574</v>
      </c>
      <c r="J75" s="444">
        <v>645798</v>
      </c>
      <c r="K75" s="444">
        <v>539792</v>
      </c>
      <c r="L75" s="444">
        <v>450304</v>
      </c>
      <c r="M75" s="444">
        <v>539792</v>
      </c>
      <c r="N75" s="444">
        <v>645798</v>
      </c>
      <c r="O75" s="2"/>
    </row>
    <row r="76" spans="1:15" x14ac:dyDescent="0.25">
      <c r="A76">
        <v>65</v>
      </c>
      <c r="B76" s="22">
        <v>465595</v>
      </c>
      <c r="C76" s="22">
        <v>602513</v>
      </c>
      <c r="D76" s="22">
        <v>448569</v>
      </c>
      <c r="E76" s="22">
        <v>539175</v>
      </c>
      <c r="F76" s="22">
        <v>645330</v>
      </c>
      <c r="G76" s="2"/>
      <c r="H76" s="442">
        <v>65</v>
      </c>
      <c r="I76" s="444">
        <v>475557</v>
      </c>
      <c r="J76" s="444">
        <v>657565</v>
      </c>
      <c r="K76" s="444">
        <v>549627</v>
      </c>
      <c r="L76" s="444">
        <v>458508</v>
      </c>
      <c r="M76" s="444">
        <v>549627</v>
      </c>
      <c r="N76" s="444">
        <v>657565</v>
      </c>
      <c r="O76" s="2"/>
    </row>
    <row r="77" spans="1:15" x14ac:dyDescent="0.25">
      <c r="A77">
        <v>66</v>
      </c>
      <c r="B77" s="22">
        <v>474405</v>
      </c>
      <c r="C77" s="22">
        <v>613294</v>
      </c>
      <c r="D77" s="22">
        <v>456596</v>
      </c>
      <c r="E77" s="22">
        <v>548824</v>
      </c>
      <c r="F77" s="22">
        <v>656878</v>
      </c>
      <c r="G77" s="2"/>
      <c r="H77" s="442">
        <v>66</v>
      </c>
      <c r="I77" s="444">
        <v>484539</v>
      </c>
      <c r="J77" s="444">
        <v>669332</v>
      </c>
      <c r="K77" s="444">
        <v>559462</v>
      </c>
      <c r="L77" s="444">
        <v>466713</v>
      </c>
      <c r="M77" s="444">
        <v>559462</v>
      </c>
      <c r="N77" s="444">
        <v>669332</v>
      </c>
      <c r="O77" s="2"/>
    </row>
    <row r="78" spans="1:15" x14ac:dyDescent="0.25">
      <c r="A78">
        <v>67</v>
      </c>
      <c r="B78" s="22">
        <v>483214</v>
      </c>
      <c r="C78" s="22">
        <v>624076</v>
      </c>
      <c r="D78" s="22">
        <v>464623</v>
      </c>
      <c r="E78" s="22">
        <v>558472</v>
      </c>
      <c r="F78" s="22">
        <v>668426</v>
      </c>
      <c r="G78" s="2"/>
      <c r="H78" s="442">
        <v>67</v>
      </c>
      <c r="I78" s="444">
        <v>493521</v>
      </c>
      <c r="J78" s="444">
        <v>681098</v>
      </c>
      <c r="K78" s="444">
        <v>569297</v>
      </c>
      <c r="L78" s="444">
        <v>474918</v>
      </c>
      <c r="M78" s="444">
        <v>569297</v>
      </c>
      <c r="N78" s="444">
        <v>681098</v>
      </c>
      <c r="O78" s="2"/>
    </row>
    <row r="79" spans="1:15" x14ac:dyDescent="0.25">
      <c r="A79">
        <v>68</v>
      </c>
      <c r="B79" s="22">
        <v>492023</v>
      </c>
      <c r="C79" s="22">
        <v>634857</v>
      </c>
      <c r="D79" s="22">
        <v>472650</v>
      </c>
      <c r="E79" s="22">
        <v>568120</v>
      </c>
      <c r="F79" s="22">
        <v>679973</v>
      </c>
      <c r="G79" s="2"/>
      <c r="H79" s="442">
        <v>68</v>
      </c>
      <c r="I79" s="444">
        <v>502504</v>
      </c>
      <c r="J79" s="444">
        <v>692865</v>
      </c>
      <c r="K79" s="444">
        <v>579132</v>
      </c>
      <c r="L79" s="444">
        <v>483122</v>
      </c>
      <c r="M79" s="444">
        <v>579132</v>
      </c>
      <c r="N79" s="444">
        <v>692865</v>
      </c>
      <c r="O79" s="2"/>
    </row>
    <row r="80" spans="1:15" x14ac:dyDescent="0.25">
      <c r="A80">
        <v>69</v>
      </c>
      <c r="B80" s="22">
        <v>500832</v>
      </c>
      <c r="C80" s="22">
        <v>645639</v>
      </c>
      <c r="D80" s="22">
        <v>480677</v>
      </c>
      <c r="E80" s="22">
        <v>577768</v>
      </c>
      <c r="F80" s="22">
        <v>691521</v>
      </c>
      <c r="G80" s="2"/>
      <c r="H80" s="442">
        <v>69</v>
      </c>
      <c r="I80" s="444">
        <v>511486</v>
      </c>
      <c r="J80" s="444">
        <v>704361</v>
      </c>
      <c r="K80" s="444">
        <v>588968</v>
      </c>
      <c r="L80" s="444">
        <v>491327</v>
      </c>
      <c r="M80" s="444">
        <v>588968</v>
      </c>
      <c r="N80" s="444">
        <v>704361</v>
      </c>
      <c r="O80" s="2"/>
    </row>
    <row r="81" spans="1:15" x14ac:dyDescent="0.25">
      <c r="A81">
        <v>70</v>
      </c>
      <c r="B81" s="22">
        <v>509641</v>
      </c>
      <c r="C81" s="22">
        <v>656420</v>
      </c>
      <c r="D81" s="22">
        <v>488703</v>
      </c>
      <c r="E81" s="22">
        <v>587416</v>
      </c>
      <c r="F81" s="22">
        <v>703069</v>
      </c>
      <c r="G81" s="2"/>
      <c r="H81" s="442">
        <v>70</v>
      </c>
      <c r="I81" s="444">
        <v>520468</v>
      </c>
      <c r="J81" s="444">
        <v>716398</v>
      </c>
      <c r="K81" s="444">
        <v>598803</v>
      </c>
      <c r="L81" s="444">
        <v>499532</v>
      </c>
      <c r="M81" s="444">
        <v>598803</v>
      </c>
      <c r="N81" s="444">
        <v>716398</v>
      </c>
      <c r="O81" s="2"/>
    </row>
    <row r="82" spans="1:15" x14ac:dyDescent="0.25">
      <c r="A82">
        <v>71</v>
      </c>
      <c r="B82" s="22">
        <v>518450</v>
      </c>
      <c r="C82" s="22">
        <v>667202</v>
      </c>
      <c r="D82" s="22">
        <v>496730</v>
      </c>
      <c r="E82" s="22">
        <v>597064</v>
      </c>
      <c r="F82" s="22">
        <v>714616</v>
      </c>
      <c r="G82" s="2"/>
      <c r="H82" s="442">
        <v>71</v>
      </c>
      <c r="I82" s="444">
        <v>529451</v>
      </c>
      <c r="J82" s="444">
        <v>728164</v>
      </c>
      <c r="K82" s="444">
        <v>608638</v>
      </c>
      <c r="L82" s="444">
        <v>507736</v>
      </c>
      <c r="M82" s="444">
        <v>608638</v>
      </c>
      <c r="N82" s="444">
        <v>728164</v>
      </c>
      <c r="O82" s="2"/>
    </row>
    <row r="83" spans="1:15" x14ac:dyDescent="0.25">
      <c r="A83">
        <v>72</v>
      </c>
      <c r="B83" s="22">
        <v>527259</v>
      </c>
      <c r="C83" s="22">
        <v>677983</v>
      </c>
      <c r="D83" s="22">
        <v>504757</v>
      </c>
      <c r="E83" s="22">
        <v>606712</v>
      </c>
      <c r="F83" s="22">
        <v>726164</v>
      </c>
      <c r="G83" s="2"/>
      <c r="H83" s="442">
        <v>72</v>
      </c>
      <c r="I83" s="444">
        <v>538433</v>
      </c>
      <c r="J83" s="444">
        <v>793931</v>
      </c>
      <c r="K83" s="444">
        <v>618473</v>
      </c>
      <c r="L83" s="444">
        <v>515941</v>
      </c>
      <c r="M83" s="444">
        <v>618473</v>
      </c>
      <c r="N83" s="444">
        <v>793931</v>
      </c>
      <c r="O83" s="2"/>
    </row>
    <row r="84" spans="1:15" x14ac:dyDescent="0.25">
      <c r="A84">
        <v>73</v>
      </c>
      <c r="B84" s="22">
        <v>536575</v>
      </c>
      <c r="C84" s="22">
        <v>689385</v>
      </c>
      <c r="D84" s="22">
        <v>513246</v>
      </c>
      <c r="E84" s="22">
        <v>616915</v>
      </c>
      <c r="F84" s="22">
        <v>738376</v>
      </c>
      <c r="G84" s="2"/>
      <c r="H84" s="442">
        <v>73</v>
      </c>
      <c r="I84" s="444">
        <v>547932</v>
      </c>
      <c r="J84" s="444">
        <v>752375</v>
      </c>
      <c r="K84" s="444">
        <v>628874</v>
      </c>
      <c r="L84" s="444">
        <v>524618</v>
      </c>
      <c r="M84" s="444">
        <v>628874</v>
      </c>
      <c r="N84" s="444">
        <v>752375</v>
      </c>
      <c r="O84" s="2"/>
    </row>
    <row r="85" spans="1:15" x14ac:dyDescent="0.25">
      <c r="A85">
        <v>74</v>
      </c>
      <c r="B85" s="22">
        <v>545891</v>
      </c>
      <c r="C85" s="22">
        <v>700787</v>
      </c>
      <c r="D85" s="22">
        <v>521734</v>
      </c>
      <c r="E85" s="22">
        <v>627119</v>
      </c>
      <c r="F85" s="22">
        <v>750588</v>
      </c>
      <c r="G85" s="2"/>
      <c r="H85" s="442">
        <v>74</v>
      </c>
      <c r="I85" s="444">
        <v>557431</v>
      </c>
      <c r="J85" s="444">
        <v>764818</v>
      </c>
      <c r="K85" s="444">
        <v>639275</v>
      </c>
      <c r="L85" s="444">
        <v>533294</v>
      </c>
      <c r="M85" s="444">
        <v>639275</v>
      </c>
      <c r="N85" s="444">
        <v>764818</v>
      </c>
      <c r="O85" s="2"/>
    </row>
    <row r="86" spans="1:15" x14ac:dyDescent="0.25">
      <c r="A86">
        <v>75</v>
      </c>
      <c r="B86" s="22">
        <v>555207</v>
      </c>
      <c r="C86" s="22">
        <v>712189</v>
      </c>
      <c r="D86" s="22">
        <v>530223</v>
      </c>
      <c r="E86" s="22">
        <v>637322</v>
      </c>
      <c r="F86" s="22">
        <v>762801</v>
      </c>
      <c r="G86" s="2"/>
      <c r="H86" s="442">
        <v>75</v>
      </c>
      <c r="I86" s="444">
        <v>566931</v>
      </c>
      <c r="J86" s="444">
        <v>777262</v>
      </c>
      <c r="K86" s="444">
        <v>649676</v>
      </c>
      <c r="L86" s="444">
        <v>541971</v>
      </c>
      <c r="M86" s="444">
        <v>649676</v>
      </c>
      <c r="N86" s="444">
        <v>777262</v>
      </c>
      <c r="O86" s="2"/>
    </row>
    <row r="87" spans="1:15" x14ac:dyDescent="0.25">
      <c r="A87">
        <v>76</v>
      </c>
      <c r="B87" s="22">
        <v>564522</v>
      </c>
      <c r="C87" s="22">
        <v>723590</v>
      </c>
      <c r="D87" s="22">
        <v>538712</v>
      </c>
      <c r="E87" s="22">
        <v>647525</v>
      </c>
      <c r="F87" s="22">
        <v>775013</v>
      </c>
      <c r="G87" s="2"/>
      <c r="H87" s="442">
        <v>76</v>
      </c>
      <c r="I87" s="444">
        <v>576430</v>
      </c>
      <c r="J87" s="444">
        <v>789706</v>
      </c>
      <c r="K87" s="444">
        <v>660077</v>
      </c>
      <c r="L87" s="444">
        <v>550648</v>
      </c>
      <c r="M87" s="444">
        <v>660077</v>
      </c>
      <c r="N87" s="444">
        <v>789706</v>
      </c>
      <c r="O87" s="2"/>
    </row>
    <row r="88" spans="1:15" x14ac:dyDescent="0.25">
      <c r="A88">
        <v>77</v>
      </c>
      <c r="B88" s="22">
        <v>573838</v>
      </c>
      <c r="C88" s="22">
        <v>734992</v>
      </c>
      <c r="D88" s="22">
        <v>547200</v>
      </c>
      <c r="E88" s="22">
        <v>657728</v>
      </c>
      <c r="F88" s="22">
        <v>787225</v>
      </c>
      <c r="G88" s="2"/>
      <c r="H88" s="442">
        <v>77</v>
      </c>
      <c r="I88" s="444">
        <v>585929</v>
      </c>
      <c r="J88" s="444">
        <v>802149</v>
      </c>
      <c r="K88" s="444">
        <v>670478</v>
      </c>
      <c r="L88" s="444">
        <v>559324</v>
      </c>
      <c r="M88" s="444">
        <v>670478</v>
      </c>
      <c r="N88" s="444">
        <v>802149</v>
      </c>
      <c r="O88" s="2"/>
    </row>
    <row r="89" spans="1:15" x14ac:dyDescent="0.25">
      <c r="A89">
        <v>78</v>
      </c>
      <c r="B89" s="22">
        <v>583154</v>
      </c>
      <c r="C89" s="22">
        <v>746394</v>
      </c>
      <c r="D89" s="22">
        <v>555689</v>
      </c>
      <c r="E89" s="22">
        <v>667932</v>
      </c>
      <c r="F89" s="22">
        <v>799437</v>
      </c>
      <c r="G89" s="2"/>
      <c r="H89" s="442">
        <v>78</v>
      </c>
      <c r="I89" s="444">
        <v>595428</v>
      </c>
      <c r="J89" s="444">
        <v>814593</v>
      </c>
      <c r="K89" s="444">
        <v>680880</v>
      </c>
      <c r="L89" s="444">
        <v>568001</v>
      </c>
      <c r="M89" s="444">
        <v>680880</v>
      </c>
      <c r="N89" s="444">
        <v>814593</v>
      </c>
      <c r="O89" s="2"/>
    </row>
    <row r="90" spans="1:15" x14ac:dyDescent="0.25">
      <c r="A90">
        <v>79</v>
      </c>
      <c r="B90" s="22">
        <v>592470</v>
      </c>
      <c r="C90" s="22">
        <v>757796</v>
      </c>
      <c r="D90" s="22">
        <v>564178</v>
      </c>
      <c r="E90" s="22">
        <v>678135</v>
      </c>
      <c r="F90" s="22">
        <v>811649</v>
      </c>
      <c r="G90" s="2"/>
      <c r="H90" s="442">
        <v>79</v>
      </c>
      <c r="I90" s="444">
        <v>604927</v>
      </c>
      <c r="J90" s="444">
        <v>827037</v>
      </c>
      <c r="K90" s="444">
        <v>691281</v>
      </c>
      <c r="L90" s="444">
        <v>576678</v>
      </c>
      <c r="M90" s="444">
        <v>691281</v>
      </c>
      <c r="N90" s="444">
        <v>827037</v>
      </c>
      <c r="O90" s="2"/>
    </row>
    <row r="91" spans="1:15" x14ac:dyDescent="0.25">
      <c r="A91">
        <v>80</v>
      </c>
      <c r="B91" s="22">
        <v>601786</v>
      </c>
      <c r="C91" s="22">
        <v>769198</v>
      </c>
      <c r="D91" s="22">
        <v>572666</v>
      </c>
      <c r="E91" s="22">
        <v>688338</v>
      </c>
      <c r="F91" s="22">
        <v>823861</v>
      </c>
      <c r="G91" s="2"/>
      <c r="H91" s="442">
        <v>80</v>
      </c>
      <c r="I91" s="444">
        <v>614426</v>
      </c>
      <c r="J91" s="444">
        <v>839480</v>
      </c>
      <c r="K91" s="444">
        <v>701682</v>
      </c>
      <c r="L91" s="444">
        <v>585354</v>
      </c>
      <c r="M91" s="444">
        <v>701682</v>
      </c>
      <c r="N91" s="444">
        <v>839480</v>
      </c>
      <c r="O91" s="2"/>
    </row>
    <row r="92" spans="1:15" x14ac:dyDescent="0.25">
      <c r="A92">
        <v>81</v>
      </c>
      <c r="B92" s="22">
        <v>611102</v>
      </c>
      <c r="C92" s="22">
        <v>780600</v>
      </c>
      <c r="D92" s="22">
        <v>581155</v>
      </c>
      <c r="E92" s="22">
        <v>698541</v>
      </c>
      <c r="F92" s="22">
        <v>836074</v>
      </c>
      <c r="G92" s="2"/>
      <c r="H92" s="442">
        <v>81</v>
      </c>
      <c r="I92" s="444">
        <v>623926</v>
      </c>
      <c r="J92" s="444">
        <v>851924</v>
      </c>
      <c r="K92" s="444">
        <v>712083</v>
      </c>
      <c r="L92" s="444">
        <v>594031</v>
      </c>
      <c r="M92" s="444">
        <v>712083</v>
      </c>
      <c r="N92" s="444">
        <v>851924</v>
      </c>
      <c r="O92" s="2"/>
    </row>
    <row r="93" spans="1:15" x14ac:dyDescent="0.25">
      <c r="A93">
        <v>82</v>
      </c>
      <c r="B93" s="22">
        <v>620417</v>
      </c>
      <c r="C93" s="22">
        <v>792001</v>
      </c>
      <c r="D93" s="22">
        <v>589644</v>
      </c>
      <c r="E93" s="22">
        <v>708745</v>
      </c>
      <c r="F93" s="22">
        <v>848286</v>
      </c>
      <c r="G93" s="2"/>
      <c r="H93" s="442">
        <v>82</v>
      </c>
      <c r="I93" s="444">
        <v>633425</v>
      </c>
      <c r="J93" s="444">
        <v>864368</v>
      </c>
      <c r="K93" s="444">
        <v>722484</v>
      </c>
      <c r="L93" s="444">
        <v>602708</v>
      </c>
      <c r="M93" s="444">
        <v>722484</v>
      </c>
      <c r="N93" s="444">
        <v>864368</v>
      </c>
      <c r="O93" s="2"/>
    </row>
    <row r="94" spans="1:15" x14ac:dyDescent="0.25">
      <c r="A94">
        <v>83</v>
      </c>
      <c r="B94" s="22">
        <v>629733</v>
      </c>
      <c r="C94" s="22">
        <v>803403</v>
      </c>
      <c r="D94" s="22">
        <v>598132</v>
      </c>
      <c r="E94" s="22">
        <v>718948</v>
      </c>
      <c r="F94" s="22">
        <v>860498</v>
      </c>
      <c r="G94" s="2"/>
      <c r="H94" s="442">
        <v>83</v>
      </c>
      <c r="I94" s="444">
        <v>642924</v>
      </c>
      <c r="J94" s="444">
        <v>876811</v>
      </c>
      <c r="K94" s="444">
        <v>732885</v>
      </c>
      <c r="L94" s="444">
        <v>611384</v>
      </c>
      <c r="M94" s="444">
        <v>732885</v>
      </c>
      <c r="N94" s="444">
        <v>876811</v>
      </c>
      <c r="O94" s="2"/>
    </row>
    <row r="95" spans="1:15" x14ac:dyDescent="0.25">
      <c r="A95">
        <v>84</v>
      </c>
      <c r="B95" s="22">
        <v>639049</v>
      </c>
      <c r="C95" s="22">
        <v>814805</v>
      </c>
      <c r="D95" s="22">
        <v>606621</v>
      </c>
      <c r="E95" s="22">
        <v>729151</v>
      </c>
      <c r="F95" s="22">
        <v>872710</v>
      </c>
      <c r="G95" s="2"/>
      <c r="H95" s="442">
        <v>84</v>
      </c>
      <c r="I95" s="444">
        <v>652423</v>
      </c>
      <c r="J95" s="444">
        <v>889255</v>
      </c>
      <c r="K95" s="444">
        <v>743286</v>
      </c>
      <c r="L95" s="444">
        <v>620061</v>
      </c>
      <c r="M95" s="444">
        <v>743286</v>
      </c>
      <c r="N95" s="444">
        <v>889255</v>
      </c>
      <c r="O95" s="2"/>
    </row>
    <row r="96" spans="1:15" x14ac:dyDescent="0.25">
      <c r="A96">
        <v>85</v>
      </c>
      <c r="B96" s="22">
        <v>648901</v>
      </c>
      <c r="C96" s="22">
        <v>826863</v>
      </c>
      <c r="D96" s="22">
        <v>615598</v>
      </c>
      <c r="E96" s="22">
        <v>739941</v>
      </c>
      <c r="F96" s="22">
        <v>885625</v>
      </c>
      <c r="G96" s="2"/>
      <c r="H96" s="442">
        <v>85</v>
      </c>
      <c r="I96" s="444">
        <v>662469</v>
      </c>
      <c r="J96" s="444">
        <v>902414</v>
      </c>
      <c r="K96" s="444">
        <v>754285</v>
      </c>
      <c r="L96" s="444">
        <v>629237</v>
      </c>
      <c r="M96" s="444">
        <v>754285</v>
      </c>
      <c r="N96" s="444">
        <v>902414</v>
      </c>
      <c r="O96" s="2"/>
    </row>
    <row r="97" spans="1:15" x14ac:dyDescent="0.25">
      <c r="A97">
        <v>86</v>
      </c>
      <c r="B97" s="22">
        <v>658753</v>
      </c>
      <c r="C97" s="22">
        <v>838920</v>
      </c>
      <c r="D97" s="22">
        <v>624575</v>
      </c>
      <c r="E97" s="22">
        <v>750731</v>
      </c>
      <c r="F97" s="22">
        <v>898539</v>
      </c>
      <c r="G97" s="2"/>
      <c r="H97" s="442">
        <v>86</v>
      </c>
      <c r="I97" s="444">
        <v>672514</v>
      </c>
      <c r="J97" s="444">
        <v>915574</v>
      </c>
      <c r="K97" s="444">
        <v>765285</v>
      </c>
      <c r="L97" s="444">
        <v>638413</v>
      </c>
      <c r="M97" s="444">
        <v>765285</v>
      </c>
      <c r="N97" s="444">
        <v>915574</v>
      </c>
      <c r="O97" s="2"/>
    </row>
    <row r="98" spans="1:15" x14ac:dyDescent="0.25">
      <c r="A98">
        <v>87</v>
      </c>
      <c r="B98" s="22">
        <v>668604</v>
      </c>
      <c r="C98" s="22">
        <v>850978</v>
      </c>
      <c r="D98" s="22">
        <v>633552</v>
      </c>
      <c r="E98" s="22">
        <v>761522</v>
      </c>
      <c r="F98" s="22">
        <v>911454</v>
      </c>
      <c r="G98" s="2"/>
      <c r="H98" s="442">
        <v>87</v>
      </c>
      <c r="I98" s="444">
        <v>682560</v>
      </c>
      <c r="J98" s="444">
        <v>928773</v>
      </c>
      <c r="K98" s="444">
        <v>776284</v>
      </c>
      <c r="L98" s="444">
        <v>647589</v>
      </c>
      <c r="M98" s="444">
        <v>776284</v>
      </c>
      <c r="N98" s="444">
        <v>928773</v>
      </c>
      <c r="O98" s="2"/>
    </row>
    <row r="99" spans="1:15" x14ac:dyDescent="0.25">
      <c r="A99">
        <v>88</v>
      </c>
      <c r="B99" s="22">
        <v>678456</v>
      </c>
      <c r="C99" s="22">
        <v>863036</v>
      </c>
      <c r="D99" s="22">
        <v>642529</v>
      </c>
      <c r="E99" s="22">
        <v>772312</v>
      </c>
      <c r="F99" s="22">
        <v>924368</v>
      </c>
      <c r="G99" s="2"/>
      <c r="H99" s="442">
        <v>88</v>
      </c>
      <c r="I99" s="444">
        <v>692605</v>
      </c>
      <c r="J99" s="444">
        <v>941893</v>
      </c>
      <c r="K99" s="444">
        <v>787283</v>
      </c>
      <c r="L99" s="444">
        <v>656765</v>
      </c>
      <c r="M99" s="444">
        <v>787283</v>
      </c>
      <c r="N99" s="444">
        <v>941893</v>
      </c>
      <c r="O99" s="2"/>
    </row>
    <row r="100" spans="1:15" x14ac:dyDescent="0.25">
      <c r="A100">
        <v>89</v>
      </c>
      <c r="B100" s="22">
        <v>688308</v>
      </c>
      <c r="C100" s="22">
        <v>875093</v>
      </c>
      <c r="D100" s="22">
        <v>651506</v>
      </c>
      <c r="E100" s="22">
        <v>783102</v>
      </c>
      <c r="F100" s="22">
        <v>937283</v>
      </c>
      <c r="G100" s="2"/>
      <c r="H100" s="442">
        <v>89</v>
      </c>
      <c r="I100" s="444">
        <v>702651</v>
      </c>
      <c r="J100" s="444">
        <v>955052</v>
      </c>
      <c r="K100" s="444">
        <v>798283</v>
      </c>
      <c r="L100" s="444">
        <v>665941</v>
      </c>
      <c r="M100" s="444">
        <v>798283</v>
      </c>
      <c r="N100" s="444">
        <v>955052</v>
      </c>
      <c r="O100" s="2"/>
    </row>
    <row r="101" spans="1:15" x14ac:dyDescent="0.25">
      <c r="A101">
        <v>90</v>
      </c>
      <c r="B101" s="22">
        <v>698160</v>
      </c>
      <c r="C101" s="22">
        <v>887151</v>
      </c>
      <c r="D101" s="22">
        <v>660483</v>
      </c>
      <c r="E101" s="22">
        <v>793892</v>
      </c>
      <c r="F101" s="22">
        <v>950198</v>
      </c>
      <c r="G101" s="2"/>
      <c r="H101" s="442">
        <v>90</v>
      </c>
      <c r="I101" s="444">
        <v>712697</v>
      </c>
      <c r="J101" s="444">
        <v>968212</v>
      </c>
      <c r="K101" s="444">
        <v>809282</v>
      </c>
      <c r="L101" s="444">
        <v>675117</v>
      </c>
      <c r="M101" s="444">
        <v>809282</v>
      </c>
      <c r="N101" s="444">
        <v>968212</v>
      </c>
      <c r="O101" s="2"/>
    </row>
    <row r="102" spans="1:15" x14ac:dyDescent="0.25">
      <c r="A102">
        <v>91</v>
      </c>
      <c r="B102" s="22">
        <v>708011</v>
      </c>
      <c r="C102" s="22">
        <v>899209</v>
      </c>
      <c r="D102" s="22">
        <v>669459</v>
      </c>
      <c r="E102" s="22">
        <v>804682</v>
      </c>
      <c r="F102" s="22">
        <v>963112</v>
      </c>
      <c r="G102" s="2"/>
      <c r="H102" s="442">
        <v>91</v>
      </c>
      <c r="I102" s="444">
        <v>722742</v>
      </c>
      <c r="J102" s="444">
        <v>981371</v>
      </c>
      <c r="K102" s="444">
        <v>820281</v>
      </c>
      <c r="L102" s="444">
        <v>684292</v>
      </c>
      <c r="M102" s="444">
        <v>820281</v>
      </c>
      <c r="N102" s="444">
        <v>981371</v>
      </c>
      <c r="O102" s="2"/>
    </row>
    <row r="103" spans="1:15" x14ac:dyDescent="0.25">
      <c r="A103">
        <v>92</v>
      </c>
      <c r="B103" s="22">
        <v>717863</v>
      </c>
      <c r="C103" s="22">
        <v>911266</v>
      </c>
      <c r="D103" s="22">
        <v>678436</v>
      </c>
      <c r="E103" s="22">
        <v>815472</v>
      </c>
      <c r="F103" s="22">
        <v>976027</v>
      </c>
      <c r="G103" s="2"/>
      <c r="H103" s="442">
        <v>92</v>
      </c>
      <c r="I103" s="444">
        <v>732788</v>
      </c>
      <c r="J103" s="444">
        <v>994530</v>
      </c>
      <c r="K103" s="444">
        <v>832281</v>
      </c>
      <c r="L103" s="444">
        <v>693468</v>
      </c>
      <c r="M103" s="444">
        <v>832281</v>
      </c>
      <c r="N103" s="444">
        <v>994530</v>
      </c>
      <c r="O103" s="2"/>
    </row>
    <row r="104" spans="1:15" x14ac:dyDescent="0.25">
      <c r="A104">
        <v>93</v>
      </c>
      <c r="B104" s="22">
        <v>727715</v>
      </c>
      <c r="C104" s="22">
        <v>923324</v>
      </c>
      <c r="D104" s="22">
        <v>687413</v>
      </c>
      <c r="E104" s="22">
        <v>826263</v>
      </c>
      <c r="F104" s="22">
        <v>988941</v>
      </c>
      <c r="G104" s="2"/>
      <c r="H104" s="442">
        <v>93</v>
      </c>
      <c r="I104" s="444">
        <v>472833</v>
      </c>
      <c r="J104" s="444">
        <v>1007690</v>
      </c>
      <c r="K104" s="444">
        <v>842280</v>
      </c>
      <c r="L104" s="444">
        <v>702644</v>
      </c>
      <c r="M104" s="444">
        <v>842280</v>
      </c>
      <c r="N104" s="444">
        <v>1007690</v>
      </c>
      <c r="O104" s="2"/>
    </row>
    <row r="105" spans="1:15" x14ac:dyDescent="0.25">
      <c r="A105">
        <v>94</v>
      </c>
      <c r="B105" s="22">
        <v>737567</v>
      </c>
      <c r="C105" s="22">
        <v>935382</v>
      </c>
      <c r="D105" s="22">
        <v>696390</v>
      </c>
      <c r="E105" s="22">
        <v>837053</v>
      </c>
      <c r="F105" s="22">
        <v>1001856</v>
      </c>
      <c r="G105" s="2"/>
      <c r="H105" s="442">
        <v>94</v>
      </c>
      <c r="I105" s="444">
        <v>752879</v>
      </c>
      <c r="J105" s="444">
        <v>1020849</v>
      </c>
      <c r="K105" s="444">
        <v>853279</v>
      </c>
      <c r="L105" s="444">
        <v>711820</v>
      </c>
      <c r="M105" s="444">
        <v>853279</v>
      </c>
      <c r="N105" s="444">
        <v>1020849</v>
      </c>
      <c r="O105" s="2"/>
    </row>
    <row r="106" spans="1:15" x14ac:dyDescent="0.25">
      <c r="A106">
        <v>95</v>
      </c>
      <c r="B106" s="22">
        <v>747418</v>
      </c>
      <c r="C106" s="22">
        <v>947439</v>
      </c>
      <c r="D106" s="22">
        <v>705367</v>
      </c>
      <c r="E106" s="22">
        <v>847843</v>
      </c>
      <c r="F106" s="22">
        <v>1014770</v>
      </c>
      <c r="G106" s="2"/>
      <c r="H106" s="442">
        <v>95</v>
      </c>
      <c r="I106" s="444">
        <v>762924</v>
      </c>
      <c r="J106" s="444">
        <v>1034009</v>
      </c>
      <c r="K106" s="444">
        <v>864279</v>
      </c>
      <c r="L106" s="444">
        <v>720996</v>
      </c>
      <c r="M106" s="444">
        <v>864279</v>
      </c>
      <c r="N106" s="444">
        <v>1034009</v>
      </c>
      <c r="O106" s="2"/>
    </row>
    <row r="107" spans="1:15" x14ac:dyDescent="0.25">
      <c r="A107">
        <v>96</v>
      </c>
      <c r="B107" s="22">
        <v>757270</v>
      </c>
      <c r="C107" s="22">
        <v>959497</v>
      </c>
      <c r="D107" s="22">
        <v>714344</v>
      </c>
      <c r="E107" s="22">
        <v>858633</v>
      </c>
      <c r="F107" s="22">
        <v>1027685</v>
      </c>
      <c r="G107" s="2"/>
      <c r="H107" s="442">
        <v>96</v>
      </c>
      <c r="I107" s="444">
        <v>772970</v>
      </c>
      <c r="J107" s="444">
        <v>1047168</v>
      </c>
      <c r="K107" s="444">
        <v>875278</v>
      </c>
      <c r="L107" s="444">
        <v>730172</v>
      </c>
      <c r="M107" s="444">
        <v>875278</v>
      </c>
      <c r="N107" s="444">
        <v>1047168</v>
      </c>
      <c r="O107" s="2"/>
    </row>
    <row r="108" spans="1:15" x14ac:dyDescent="0.25">
      <c r="B108" s="23"/>
      <c r="C108" s="23"/>
      <c r="D108" s="23"/>
      <c r="E108" s="23"/>
      <c r="F108" s="23"/>
    </row>
  </sheetData>
  <autoFilter ref="A11:N107" xr:uid="{00000000-0001-0000-0400-000000000000}"/>
  <sortState xmlns:xlrd2="http://schemas.microsoft.com/office/spreadsheetml/2017/richdata2" ref="A6:C29">
    <sortCondition ref="B6:B29"/>
  </sortState>
  <dataValidations count="1">
    <dataValidation type="list" allowBlank="1" showInputMessage="1" showErrorMessage="1" sqref="C7:C10 J10" xr:uid="{00000000-0002-0000-0400-000000000000}">
      <formula1>#REF!</formula1>
    </dataValidation>
  </dataValidations>
  <pageMargins left="0.7" right="0.7" top="0.75" bottom="0.75" header="0.3" footer="0.3"/>
  <pageSetup paperSize="9" orientation="portrait"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D7DED-DCDC-4469-B243-6760D66F7772}">
  <sheetPr codeName="Blad18"/>
  <dimension ref="A1:AJ31"/>
  <sheetViews>
    <sheetView workbookViewId="0"/>
  </sheetViews>
  <sheetFormatPr defaultRowHeight="13.2" x14ac:dyDescent="0.25"/>
  <cols>
    <col min="1" max="1" width="31.5546875" bestFit="1" customWidth="1"/>
    <col min="2" max="6" width="11.6640625" customWidth="1"/>
    <col min="7" max="7" width="2.6640625" customWidth="1"/>
    <col min="8" max="8" width="7.5546875" customWidth="1"/>
    <col min="9" max="9" width="20.44140625" bestFit="1" customWidth="1"/>
    <col min="10" max="10" width="9" customWidth="1"/>
    <col min="11" max="11" width="15.6640625" bestFit="1" customWidth="1"/>
    <col min="12" max="12" width="7.5546875" customWidth="1"/>
    <col min="13" max="13" width="20.44140625" bestFit="1" customWidth="1"/>
    <col min="14" max="14" width="9" customWidth="1"/>
    <col min="15" max="15" width="15.6640625" bestFit="1" customWidth="1"/>
    <col min="17" max="17" width="20.44140625" bestFit="1" customWidth="1"/>
    <col min="21" max="21" width="20.44140625" bestFit="1" customWidth="1"/>
    <col min="24" max="24" width="10.33203125" customWidth="1"/>
    <col min="25" max="25" width="20.33203125" customWidth="1"/>
    <col min="27" max="27" width="20.44140625" bestFit="1" customWidth="1"/>
    <col min="28" max="28" width="13.5546875" customWidth="1"/>
    <col min="29" max="29" width="20.44140625" customWidth="1"/>
    <col min="32" max="32" width="13.5546875" customWidth="1"/>
    <col min="33" max="33" width="20.44140625" customWidth="1"/>
  </cols>
  <sheetData>
    <row r="1" spans="1:36" x14ac:dyDescent="0.25">
      <c r="A1" s="143" t="s">
        <v>110</v>
      </c>
      <c r="B1" s="144">
        <v>1</v>
      </c>
      <c r="C1" s="144">
        <v>2</v>
      </c>
      <c r="D1" s="144">
        <v>3</v>
      </c>
      <c r="E1" s="144">
        <v>4</v>
      </c>
      <c r="F1" s="144">
        <v>5</v>
      </c>
      <c r="G1" s="144"/>
      <c r="H1" s="144" t="s">
        <v>111</v>
      </c>
      <c r="I1" s="145" t="s">
        <v>112</v>
      </c>
      <c r="J1" s="144" t="s">
        <v>113</v>
      </c>
      <c r="K1" s="21" t="s">
        <v>114</v>
      </c>
      <c r="L1" s="144" t="s">
        <v>111</v>
      </c>
      <c r="M1" s="145" t="s">
        <v>115</v>
      </c>
      <c r="N1" s="144" t="s">
        <v>113</v>
      </c>
      <c r="O1" s="21" t="s">
        <v>114</v>
      </c>
      <c r="P1" s="144" t="s">
        <v>111</v>
      </c>
      <c r="Q1" s="145" t="s">
        <v>116</v>
      </c>
      <c r="R1" s="144" t="s">
        <v>113</v>
      </c>
      <c r="S1" s="21" t="s">
        <v>114</v>
      </c>
      <c r="T1" s="144" t="s">
        <v>111</v>
      </c>
      <c r="U1" s="145" t="s">
        <v>117</v>
      </c>
      <c r="V1" s="144" t="s">
        <v>113</v>
      </c>
      <c r="W1" s="21" t="s">
        <v>114</v>
      </c>
      <c r="X1" s="144" t="s">
        <v>111</v>
      </c>
      <c r="Y1" s="145" t="s">
        <v>118</v>
      </c>
      <c r="Z1" s="144" t="s">
        <v>113</v>
      </c>
      <c r="AA1" s="21" t="s">
        <v>114</v>
      </c>
      <c r="AB1" s="144" t="s">
        <v>111</v>
      </c>
      <c r="AC1" s="145" t="s">
        <v>119</v>
      </c>
      <c r="AD1" s="144" t="s">
        <v>113</v>
      </c>
      <c r="AE1" s="21" t="s">
        <v>114</v>
      </c>
      <c r="AF1" s="144" t="s">
        <v>111</v>
      </c>
      <c r="AG1" s="145" t="s">
        <v>187</v>
      </c>
      <c r="AH1" s="144" t="s">
        <v>113</v>
      </c>
      <c r="AI1" s="21" t="s">
        <v>114</v>
      </c>
      <c r="AJ1" s="144"/>
    </row>
    <row r="2" spans="1:36" x14ac:dyDescent="0.25">
      <c r="A2" s="146" t="s">
        <v>120</v>
      </c>
      <c r="B2" s="147">
        <v>1</v>
      </c>
      <c r="C2" s="147">
        <v>0.6</v>
      </c>
      <c r="D2" s="147">
        <v>0.3</v>
      </c>
      <c r="E2" s="147">
        <v>0.1</v>
      </c>
      <c r="F2" s="147">
        <v>0</v>
      </c>
      <c r="H2" s="21">
        <v>1</v>
      </c>
      <c r="I2">
        <f>'Onderzoeksvoorstel 1'!$D167</f>
        <v>0</v>
      </c>
      <c r="J2">
        <f>'Onderzoeksvoorstel 1'!$H167</f>
        <v>0</v>
      </c>
      <c r="K2" s="148">
        <f>IFERROR((INDEX($B$2:$F$4,MATCH(I2,$A$2:$A$4,0),MATCH(J2,$B$1:$F$1,0))),0)</f>
        <v>0</v>
      </c>
      <c r="L2" s="21">
        <v>1</v>
      </c>
      <c r="M2">
        <f>'Onderzoeksvoorstel 2'!$D167</f>
        <v>0</v>
      </c>
      <c r="N2">
        <f>'Onderzoeksvoorstel 2'!$H167</f>
        <v>0</v>
      </c>
      <c r="O2" s="148">
        <f>IFERROR((INDEX($B$2:$F$4,MATCH(M2,$A$2:$A$4,0),MATCH(N2,$B$1:$F$1,0))),0)</f>
        <v>0</v>
      </c>
      <c r="P2" s="21">
        <v>1</v>
      </c>
      <c r="Q2">
        <f>'Onderzoeksvoorstel 3'!$D167</f>
        <v>0</v>
      </c>
      <c r="R2">
        <f>'Onderzoeksvoorstel 3'!$H167</f>
        <v>0</v>
      </c>
      <c r="S2" s="148">
        <f>IFERROR((INDEX($B$2:$F$4,MATCH(Q2,$A$2:$A$4,0),MATCH(R2,$B$1:$F$1,0))),0)</f>
        <v>0</v>
      </c>
      <c r="T2" s="21">
        <v>1</v>
      </c>
      <c r="U2">
        <f>'Onderzoeksvoorstel 4'!$D167</f>
        <v>0</v>
      </c>
      <c r="V2">
        <f>'Onderzoeksvoorstel 4'!$H167</f>
        <v>0</v>
      </c>
      <c r="W2" s="148">
        <f>IFERROR((INDEX($B$2:$F$4,MATCH(U2,$A$2:$A$4,0),MATCH(V2,$B$1:$F$1,0))),0)</f>
        <v>0</v>
      </c>
      <c r="X2" s="21">
        <v>1</v>
      </c>
      <c r="Y2">
        <f>'Onderzoeksvoorstel 5'!$D167</f>
        <v>0</v>
      </c>
      <c r="Z2">
        <f>'Onderzoeksvoorstel 5'!$H167</f>
        <v>0</v>
      </c>
      <c r="AA2" s="148">
        <f>IFERROR((INDEX($B$2:$F$4,MATCH(Y2,$A$2:$A$4,0),MATCH(Z2,$B$1:$F$1,0))),0)</f>
        <v>0</v>
      </c>
      <c r="AB2" s="21">
        <v>1</v>
      </c>
      <c r="AC2">
        <f>'Onderzoeksvoorstel 6'!$D167</f>
        <v>0</v>
      </c>
      <c r="AD2">
        <f>'Onderzoeksvoorstel 6'!$H167</f>
        <v>0</v>
      </c>
      <c r="AE2" s="148">
        <f>IFERROR((INDEX($B$2:$F$4,MATCH(AC2,$A$2:$A$4,0),MATCH(AD2,$B$1:$F$1,0))),0)</f>
        <v>0</v>
      </c>
      <c r="AF2" s="21">
        <v>1</v>
      </c>
      <c r="AG2">
        <f>'Onderzoeksvoorstel 7'!$D167</f>
        <v>0</v>
      </c>
      <c r="AH2">
        <f>'Onderzoeksvoorstel 7'!$H167</f>
        <v>0</v>
      </c>
      <c r="AI2" s="148">
        <f>IFERROR((INDEX($B$2:$F$4,MATCH(AG2,$A$2:$A$4,0),MATCH(AH2,$B$1:$F$1,0))),0)</f>
        <v>0</v>
      </c>
      <c r="AJ2" s="21"/>
    </row>
    <row r="3" spans="1:36" x14ac:dyDescent="0.25">
      <c r="A3" s="146" t="s">
        <v>122</v>
      </c>
      <c r="B3" s="147">
        <v>1</v>
      </c>
      <c r="C3" s="147">
        <v>0.8</v>
      </c>
      <c r="D3" s="147">
        <v>0.6</v>
      </c>
      <c r="E3" s="147">
        <v>0.4</v>
      </c>
      <c r="F3" s="147">
        <v>0.2</v>
      </c>
      <c r="H3" s="21">
        <v>2</v>
      </c>
      <c r="I3">
        <f>'Onderzoeksvoorstel 1'!$D168</f>
        <v>0</v>
      </c>
      <c r="J3">
        <f>'Onderzoeksvoorstel 1'!$H168</f>
        <v>0</v>
      </c>
      <c r="K3" s="148">
        <f t="shared" ref="K3:K31" si="0">IFERROR((INDEX($B$2:$F$4,MATCH(I3,$A$2:$A$4,0),MATCH(J3,$B$1:$F$1,0))),0)</f>
        <v>0</v>
      </c>
      <c r="L3" s="21">
        <v>2</v>
      </c>
      <c r="M3">
        <f>'Onderzoeksvoorstel 2'!$D168</f>
        <v>0</v>
      </c>
      <c r="N3">
        <f>'Onderzoeksvoorstel 2'!$H168</f>
        <v>0</v>
      </c>
      <c r="O3" s="148">
        <f t="shared" ref="O3:O31" si="1">IFERROR((INDEX($B$2:$F$4,MATCH(M3,$A$2:$A$4,0),MATCH(N3,$B$1:$F$1,0))),0)</f>
        <v>0</v>
      </c>
      <c r="P3" s="21">
        <v>2</v>
      </c>
      <c r="Q3">
        <f>'Onderzoeksvoorstel 3'!$D168</f>
        <v>0</v>
      </c>
      <c r="R3">
        <f>'Onderzoeksvoorstel 3'!$H168</f>
        <v>0</v>
      </c>
      <c r="S3" s="148">
        <f t="shared" ref="S3:S31" si="2">IFERROR((INDEX($B$2:$F$4,MATCH(Q3,$A$2:$A$4,0),MATCH(R3,$B$1:$F$1,0))),0)</f>
        <v>0</v>
      </c>
      <c r="T3" s="21">
        <v>2</v>
      </c>
      <c r="U3">
        <f>'Onderzoeksvoorstel 4'!$D168</f>
        <v>0</v>
      </c>
      <c r="V3">
        <f>'Onderzoeksvoorstel 4'!$H168</f>
        <v>0</v>
      </c>
      <c r="W3" s="148">
        <f t="shared" ref="W3:W31" si="3">IFERROR((INDEX($B$2:$F$4,MATCH(U3,$A$2:$A$4,0),MATCH(V3,$B$1:$F$1,0))),0)</f>
        <v>0</v>
      </c>
      <c r="X3" s="21">
        <v>2</v>
      </c>
      <c r="Y3">
        <f>'Onderzoeksvoorstel 5'!$D168</f>
        <v>0</v>
      </c>
      <c r="Z3">
        <f>'Onderzoeksvoorstel 5'!$H168</f>
        <v>0</v>
      </c>
      <c r="AA3" s="148">
        <f t="shared" ref="AA3:AA31" si="4">IFERROR((INDEX($B$2:$F$4,MATCH(Y3,$A$2:$A$4,0),MATCH(Z3,$B$1:$F$1,0))),0)</f>
        <v>0</v>
      </c>
      <c r="AB3" s="21">
        <v>2</v>
      </c>
      <c r="AC3">
        <f>'Onderzoeksvoorstel 6'!$D168</f>
        <v>0</v>
      </c>
      <c r="AD3">
        <f>'Onderzoeksvoorstel 6'!$H168</f>
        <v>0</v>
      </c>
      <c r="AE3" s="148">
        <f t="shared" ref="AE3:AE31" si="5">IFERROR((INDEX($B$2:$F$4,MATCH(AC3,$A$2:$A$4,0),MATCH(AD3,$B$1:$F$1,0))),0)</f>
        <v>0</v>
      </c>
      <c r="AF3" s="21">
        <v>2</v>
      </c>
      <c r="AG3">
        <f>'Onderzoeksvoorstel 7'!$D168</f>
        <v>0</v>
      </c>
      <c r="AH3">
        <f>'Onderzoeksvoorstel 7'!$H168</f>
        <v>0</v>
      </c>
      <c r="AI3" s="148">
        <f t="shared" ref="AI3:AI31" si="6">IFERROR((INDEX($B$2:$F$4,MATCH(AG3,$A$2:$A$4,0),MATCH(AH3,$B$1:$F$1,0))),0)</f>
        <v>0</v>
      </c>
      <c r="AJ3" s="21"/>
    </row>
    <row r="4" spans="1:36" x14ac:dyDescent="0.25">
      <c r="A4" s="146" t="s">
        <v>121</v>
      </c>
      <c r="B4" s="147">
        <v>1</v>
      </c>
      <c r="C4" s="147">
        <v>1</v>
      </c>
      <c r="D4" s="147">
        <v>1</v>
      </c>
      <c r="E4" s="147">
        <v>1</v>
      </c>
      <c r="F4" s="147">
        <v>1</v>
      </c>
      <c r="H4" s="21">
        <v>3</v>
      </c>
      <c r="I4">
        <f>'Onderzoeksvoorstel 1'!$D169</f>
        <v>0</v>
      </c>
      <c r="J4">
        <f>'Onderzoeksvoorstel 1'!$H169</f>
        <v>0</v>
      </c>
      <c r="K4" s="148">
        <f>IFERROR((INDEX($B$2:$F$4,MATCH(I4,$A$2:$A$4,0),MATCH(J4,$B$1:$F$1,0))),0)</f>
        <v>0</v>
      </c>
      <c r="L4" s="21">
        <v>3</v>
      </c>
      <c r="M4">
        <f>'Onderzoeksvoorstel 2'!$D169</f>
        <v>0</v>
      </c>
      <c r="N4">
        <f>'Onderzoeksvoorstel 2'!$H169</f>
        <v>0</v>
      </c>
      <c r="O4" s="148">
        <f t="shared" si="1"/>
        <v>0</v>
      </c>
      <c r="P4" s="21">
        <v>3</v>
      </c>
      <c r="Q4">
        <f>'Onderzoeksvoorstel 3'!$D169</f>
        <v>0</v>
      </c>
      <c r="R4">
        <f>'Onderzoeksvoorstel 3'!$H169</f>
        <v>0</v>
      </c>
      <c r="S4" s="148">
        <f t="shared" si="2"/>
        <v>0</v>
      </c>
      <c r="T4" s="21">
        <v>3</v>
      </c>
      <c r="U4">
        <f>'Onderzoeksvoorstel 4'!$D169</f>
        <v>0</v>
      </c>
      <c r="V4">
        <f>'Onderzoeksvoorstel 4'!$H169</f>
        <v>0</v>
      </c>
      <c r="W4" s="148">
        <f t="shared" si="3"/>
        <v>0</v>
      </c>
      <c r="X4" s="21">
        <v>3</v>
      </c>
      <c r="Y4">
        <f>'Onderzoeksvoorstel 5'!$D169</f>
        <v>0</v>
      </c>
      <c r="Z4">
        <f>'Onderzoeksvoorstel 5'!$H169</f>
        <v>0</v>
      </c>
      <c r="AA4" s="148">
        <f t="shared" si="4"/>
        <v>0</v>
      </c>
      <c r="AB4" s="21">
        <v>3</v>
      </c>
      <c r="AC4">
        <f>'Onderzoeksvoorstel 6'!$D169</f>
        <v>0</v>
      </c>
      <c r="AD4">
        <f>'Onderzoeksvoorstel 6'!$H169</f>
        <v>0</v>
      </c>
      <c r="AE4" s="148">
        <f t="shared" si="5"/>
        <v>0</v>
      </c>
      <c r="AF4" s="21">
        <v>3</v>
      </c>
      <c r="AG4">
        <f>'Onderzoeksvoorstel 7'!$D169</f>
        <v>0</v>
      </c>
      <c r="AH4">
        <f>'Onderzoeksvoorstel 7'!$H169</f>
        <v>0</v>
      </c>
      <c r="AI4" s="148">
        <f t="shared" si="6"/>
        <v>0</v>
      </c>
      <c r="AJ4" s="21"/>
    </row>
    <row r="5" spans="1:36" x14ac:dyDescent="0.25">
      <c r="A5" s="146"/>
      <c r="H5" s="21">
        <v>4</v>
      </c>
      <c r="I5">
        <f>'Onderzoeksvoorstel 1'!$D170</f>
        <v>0</v>
      </c>
      <c r="J5">
        <f>'Onderzoeksvoorstel 1'!$H170</f>
        <v>0</v>
      </c>
      <c r="K5" s="148">
        <f t="shared" si="0"/>
        <v>0</v>
      </c>
      <c r="L5" s="21">
        <v>4</v>
      </c>
      <c r="M5">
        <f>'Onderzoeksvoorstel 2'!$D170</f>
        <v>0</v>
      </c>
      <c r="N5">
        <f>'Onderzoeksvoorstel 2'!$H170</f>
        <v>0</v>
      </c>
      <c r="O5" s="148">
        <f t="shared" si="1"/>
        <v>0</v>
      </c>
      <c r="P5" s="21">
        <v>4</v>
      </c>
      <c r="Q5">
        <f>'Onderzoeksvoorstel 3'!$D170</f>
        <v>0</v>
      </c>
      <c r="R5">
        <f>'Onderzoeksvoorstel 3'!$H170</f>
        <v>0</v>
      </c>
      <c r="S5" s="148">
        <f t="shared" si="2"/>
        <v>0</v>
      </c>
      <c r="T5" s="21">
        <v>4</v>
      </c>
      <c r="U5">
        <f>'Onderzoeksvoorstel 4'!$D170</f>
        <v>0</v>
      </c>
      <c r="V5">
        <f>'Onderzoeksvoorstel 4'!$H170</f>
        <v>0</v>
      </c>
      <c r="W5" s="148">
        <f t="shared" si="3"/>
        <v>0</v>
      </c>
      <c r="X5" s="21">
        <v>4</v>
      </c>
      <c r="Y5">
        <f>'Onderzoeksvoorstel 5'!$D170</f>
        <v>0</v>
      </c>
      <c r="Z5">
        <f>'Onderzoeksvoorstel 5'!$H170</f>
        <v>0</v>
      </c>
      <c r="AA5" s="148">
        <f t="shared" si="4"/>
        <v>0</v>
      </c>
      <c r="AB5" s="21">
        <v>4</v>
      </c>
      <c r="AC5">
        <f>'Onderzoeksvoorstel 6'!$D170</f>
        <v>0</v>
      </c>
      <c r="AD5">
        <f>'Onderzoeksvoorstel 6'!$H170</f>
        <v>0</v>
      </c>
      <c r="AE5" s="148">
        <f t="shared" si="5"/>
        <v>0</v>
      </c>
      <c r="AF5" s="21">
        <v>4</v>
      </c>
      <c r="AG5">
        <f>'Onderzoeksvoorstel 7'!$D170</f>
        <v>0</v>
      </c>
      <c r="AH5">
        <f>'Onderzoeksvoorstel 7'!$H170</f>
        <v>0</v>
      </c>
      <c r="AI5" s="148">
        <f t="shared" si="6"/>
        <v>0</v>
      </c>
      <c r="AJ5" s="21"/>
    </row>
    <row r="6" spans="1:36" x14ac:dyDescent="0.25">
      <c r="H6" s="21">
        <v>5</v>
      </c>
      <c r="I6">
        <f>'Onderzoeksvoorstel 1'!$D171</f>
        <v>0</v>
      </c>
      <c r="J6">
        <f>'Onderzoeksvoorstel 1'!$H171</f>
        <v>0</v>
      </c>
      <c r="K6" s="148">
        <f t="shared" si="0"/>
        <v>0</v>
      </c>
      <c r="L6" s="21">
        <v>5</v>
      </c>
      <c r="M6">
        <f>'Onderzoeksvoorstel 2'!$D171</f>
        <v>0</v>
      </c>
      <c r="N6">
        <f>'Onderzoeksvoorstel 2'!$H171</f>
        <v>0</v>
      </c>
      <c r="O6" s="148">
        <f t="shared" si="1"/>
        <v>0</v>
      </c>
      <c r="P6" s="21">
        <v>5</v>
      </c>
      <c r="Q6">
        <f>'Onderzoeksvoorstel 3'!$D171</f>
        <v>0</v>
      </c>
      <c r="R6">
        <f>'Onderzoeksvoorstel 3'!$H171</f>
        <v>0</v>
      </c>
      <c r="S6" s="148">
        <f t="shared" si="2"/>
        <v>0</v>
      </c>
      <c r="T6" s="21">
        <v>5</v>
      </c>
      <c r="U6">
        <f>'Onderzoeksvoorstel 4'!$D171</f>
        <v>0</v>
      </c>
      <c r="V6">
        <f>'Onderzoeksvoorstel 4'!$H171</f>
        <v>0</v>
      </c>
      <c r="W6" s="148">
        <f t="shared" si="3"/>
        <v>0</v>
      </c>
      <c r="X6" s="21">
        <v>5</v>
      </c>
      <c r="Y6">
        <f>'Onderzoeksvoorstel 5'!$D171</f>
        <v>0</v>
      </c>
      <c r="Z6">
        <f>'Onderzoeksvoorstel 5'!$H171</f>
        <v>0</v>
      </c>
      <c r="AA6" s="148">
        <f t="shared" si="4"/>
        <v>0</v>
      </c>
      <c r="AB6" s="21">
        <v>5</v>
      </c>
      <c r="AC6">
        <f>'Onderzoeksvoorstel 6'!$D171</f>
        <v>0</v>
      </c>
      <c r="AD6">
        <f>'Onderzoeksvoorstel 6'!$H171</f>
        <v>0</v>
      </c>
      <c r="AE6" s="148">
        <f t="shared" si="5"/>
        <v>0</v>
      </c>
      <c r="AF6" s="21">
        <v>5</v>
      </c>
      <c r="AG6">
        <f>'Onderzoeksvoorstel 7'!$D171</f>
        <v>0</v>
      </c>
      <c r="AH6">
        <f>'Onderzoeksvoorstel 7'!$H171</f>
        <v>0</v>
      </c>
      <c r="AI6" s="148">
        <f t="shared" si="6"/>
        <v>0</v>
      </c>
      <c r="AJ6" s="21"/>
    </row>
    <row r="7" spans="1:36" x14ac:dyDescent="0.25">
      <c r="A7">
        <v>1</v>
      </c>
      <c r="H7" s="21">
        <v>6</v>
      </c>
      <c r="I7">
        <f>'Onderzoeksvoorstel 1'!$D172</f>
        <v>0</v>
      </c>
      <c r="J7">
        <f>'Onderzoeksvoorstel 1'!$H172</f>
        <v>0</v>
      </c>
      <c r="K7" s="148">
        <f t="shared" si="0"/>
        <v>0</v>
      </c>
      <c r="L7" s="21">
        <v>6</v>
      </c>
      <c r="M7">
        <f>'Onderzoeksvoorstel 2'!$D172</f>
        <v>0</v>
      </c>
      <c r="N7">
        <f>'Onderzoeksvoorstel 2'!$H172</f>
        <v>0</v>
      </c>
      <c r="O7" s="148">
        <f t="shared" si="1"/>
        <v>0</v>
      </c>
      <c r="P7" s="21">
        <v>6</v>
      </c>
      <c r="Q7">
        <f>'Onderzoeksvoorstel 3'!$D172</f>
        <v>0</v>
      </c>
      <c r="R7">
        <f>'Onderzoeksvoorstel 3'!$H172</f>
        <v>0</v>
      </c>
      <c r="S7" s="148">
        <f t="shared" si="2"/>
        <v>0</v>
      </c>
      <c r="T7" s="21">
        <v>6</v>
      </c>
      <c r="U7">
        <f>'Onderzoeksvoorstel 4'!$D172</f>
        <v>0</v>
      </c>
      <c r="V7">
        <f>'Onderzoeksvoorstel 4'!$H172</f>
        <v>0</v>
      </c>
      <c r="W7" s="148">
        <f t="shared" si="3"/>
        <v>0</v>
      </c>
      <c r="X7" s="21">
        <v>6</v>
      </c>
      <c r="Y7">
        <f>'Onderzoeksvoorstel 5'!$D172</f>
        <v>0</v>
      </c>
      <c r="Z7">
        <f>'Onderzoeksvoorstel 5'!$H172</f>
        <v>0</v>
      </c>
      <c r="AA7" s="148">
        <f t="shared" si="4"/>
        <v>0</v>
      </c>
      <c r="AB7" s="21">
        <v>6</v>
      </c>
      <c r="AC7">
        <f>'Onderzoeksvoorstel 6'!$D172</f>
        <v>0</v>
      </c>
      <c r="AD7">
        <f>'Onderzoeksvoorstel 6'!$H172</f>
        <v>0</v>
      </c>
      <c r="AE7" s="148">
        <f t="shared" si="5"/>
        <v>0</v>
      </c>
      <c r="AF7" s="21">
        <v>6</v>
      </c>
      <c r="AG7">
        <f>'Onderzoeksvoorstel 7'!$D172</f>
        <v>0</v>
      </c>
      <c r="AH7">
        <f>'Onderzoeksvoorstel 7'!$H172</f>
        <v>0</v>
      </c>
      <c r="AI7" s="148">
        <f t="shared" si="6"/>
        <v>0</v>
      </c>
      <c r="AJ7" s="21"/>
    </row>
    <row r="8" spans="1:36" x14ac:dyDescent="0.25">
      <c r="A8">
        <v>2</v>
      </c>
      <c r="H8" s="21">
        <v>7</v>
      </c>
      <c r="I8">
        <f>'Onderzoeksvoorstel 1'!$D173</f>
        <v>0</v>
      </c>
      <c r="J8">
        <f>'Onderzoeksvoorstel 1'!$H173</f>
        <v>0</v>
      </c>
      <c r="K8" s="148">
        <f t="shared" si="0"/>
        <v>0</v>
      </c>
      <c r="L8" s="21">
        <v>7</v>
      </c>
      <c r="M8">
        <f>'Onderzoeksvoorstel 2'!$D173</f>
        <v>0</v>
      </c>
      <c r="N8">
        <f>'Onderzoeksvoorstel 2'!$H173</f>
        <v>0</v>
      </c>
      <c r="O8" s="148">
        <f t="shared" si="1"/>
        <v>0</v>
      </c>
      <c r="P8" s="21">
        <v>7</v>
      </c>
      <c r="Q8">
        <f>'Onderzoeksvoorstel 3'!$D173</f>
        <v>0</v>
      </c>
      <c r="R8">
        <f>'Onderzoeksvoorstel 3'!$H173</f>
        <v>0</v>
      </c>
      <c r="S8" s="148">
        <f t="shared" si="2"/>
        <v>0</v>
      </c>
      <c r="T8" s="21">
        <v>7</v>
      </c>
      <c r="U8">
        <f>'Onderzoeksvoorstel 4'!$D173</f>
        <v>0</v>
      </c>
      <c r="V8">
        <f>'Onderzoeksvoorstel 4'!$H173</f>
        <v>0</v>
      </c>
      <c r="W8" s="148">
        <f t="shared" si="3"/>
        <v>0</v>
      </c>
      <c r="X8" s="21">
        <v>7</v>
      </c>
      <c r="Y8">
        <f>'Onderzoeksvoorstel 5'!$D173</f>
        <v>0</v>
      </c>
      <c r="Z8">
        <f>'Onderzoeksvoorstel 5'!$H173</f>
        <v>0</v>
      </c>
      <c r="AA8" s="148">
        <f t="shared" si="4"/>
        <v>0</v>
      </c>
      <c r="AB8" s="21">
        <v>7</v>
      </c>
      <c r="AC8">
        <f>'Onderzoeksvoorstel 6'!$D173</f>
        <v>0</v>
      </c>
      <c r="AD8">
        <f>'Onderzoeksvoorstel 6'!$H173</f>
        <v>0</v>
      </c>
      <c r="AE8" s="148">
        <f t="shared" si="5"/>
        <v>0</v>
      </c>
      <c r="AF8" s="21">
        <v>7</v>
      </c>
      <c r="AG8">
        <f>'Onderzoeksvoorstel 7'!$D173</f>
        <v>0</v>
      </c>
      <c r="AH8">
        <f>'Onderzoeksvoorstel 7'!$H173</f>
        <v>0</v>
      </c>
      <c r="AI8" s="148">
        <f t="shared" si="6"/>
        <v>0</v>
      </c>
      <c r="AJ8" s="21"/>
    </row>
    <row r="9" spans="1:36" x14ac:dyDescent="0.25">
      <c r="A9">
        <v>3</v>
      </c>
      <c r="H9" s="21">
        <v>8</v>
      </c>
      <c r="I9">
        <f>'Onderzoeksvoorstel 1'!$D174</f>
        <v>0</v>
      </c>
      <c r="J9">
        <f>'Onderzoeksvoorstel 1'!$H174</f>
        <v>0</v>
      </c>
      <c r="K9" s="148">
        <f t="shared" si="0"/>
        <v>0</v>
      </c>
      <c r="L9" s="21">
        <v>8</v>
      </c>
      <c r="M9">
        <f>'Onderzoeksvoorstel 2'!$D174</f>
        <v>0</v>
      </c>
      <c r="N9">
        <f>'Onderzoeksvoorstel 2'!$H174</f>
        <v>0</v>
      </c>
      <c r="O9" s="148">
        <f t="shared" si="1"/>
        <v>0</v>
      </c>
      <c r="P9" s="21">
        <v>8</v>
      </c>
      <c r="Q9">
        <f>'Onderzoeksvoorstel 3'!$D174</f>
        <v>0</v>
      </c>
      <c r="R9">
        <f>'Onderzoeksvoorstel 3'!$H174</f>
        <v>0</v>
      </c>
      <c r="S9" s="148">
        <f t="shared" si="2"/>
        <v>0</v>
      </c>
      <c r="T9" s="21">
        <v>8</v>
      </c>
      <c r="U9">
        <f>'Onderzoeksvoorstel 4'!$D174</f>
        <v>0</v>
      </c>
      <c r="V9">
        <f>'Onderzoeksvoorstel 4'!$H174</f>
        <v>0</v>
      </c>
      <c r="W9" s="148">
        <f t="shared" si="3"/>
        <v>0</v>
      </c>
      <c r="X9" s="21">
        <v>8</v>
      </c>
      <c r="Y9">
        <f>'Onderzoeksvoorstel 5'!$D174</f>
        <v>0</v>
      </c>
      <c r="Z9">
        <f>'Onderzoeksvoorstel 5'!$H174</f>
        <v>0</v>
      </c>
      <c r="AA9" s="148">
        <f t="shared" si="4"/>
        <v>0</v>
      </c>
      <c r="AB9" s="21">
        <v>8</v>
      </c>
      <c r="AC9">
        <f>'Onderzoeksvoorstel 6'!$D174</f>
        <v>0</v>
      </c>
      <c r="AD9">
        <f>'Onderzoeksvoorstel 6'!$H174</f>
        <v>0</v>
      </c>
      <c r="AE9" s="148">
        <f t="shared" si="5"/>
        <v>0</v>
      </c>
      <c r="AF9" s="21">
        <v>8</v>
      </c>
      <c r="AG9">
        <f>'Onderzoeksvoorstel 7'!$D174</f>
        <v>0</v>
      </c>
      <c r="AH9">
        <f>'Onderzoeksvoorstel 7'!$H174</f>
        <v>0</v>
      </c>
      <c r="AI9" s="148">
        <f t="shared" si="6"/>
        <v>0</v>
      </c>
      <c r="AJ9" s="21"/>
    </row>
    <row r="10" spans="1:36" x14ac:dyDescent="0.25">
      <c r="A10">
        <v>4</v>
      </c>
      <c r="H10" s="21">
        <v>9</v>
      </c>
      <c r="I10">
        <f>'Onderzoeksvoorstel 1'!$D175</f>
        <v>0</v>
      </c>
      <c r="J10">
        <f>'Onderzoeksvoorstel 1'!$H175</f>
        <v>0</v>
      </c>
      <c r="K10" s="148">
        <f t="shared" si="0"/>
        <v>0</v>
      </c>
      <c r="L10" s="21">
        <v>9</v>
      </c>
      <c r="M10">
        <f>'Onderzoeksvoorstel 2'!$D175</f>
        <v>0</v>
      </c>
      <c r="N10">
        <f>'Onderzoeksvoorstel 2'!$H175</f>
        <v>0</v>
      </c>
      <c r="O10" s="148">
        <f t="shared" si="1"/>
        <v>0</v>
      </c>
      <c r="P10" s="21">
        <v>9</v>
      </c>
      <c r="Q10">
        <f>'Onderzoeksvoorstel 3'!$D175</f>
        <v>0</v>
      </c>
      <c r="R10">
        <f>'Onderzoeksvoorstel 3'!$H175</f>
        <v>0</v>
      </c>
      <c r="S10" s="148">
        <f t="shared" si="2"/>
        <v>0</v>
      </c>
      <c r="T10" s="21">
        <v>9</v>
      </c>
      <c r="U10">
        <f>'Onderzoeksvoorstel 4'!$D175</f>
        <v>0</v>
      </c>
      <c r="V10">
        <f>'Onderzoeksvoorstel 4'!$H175</f>
        <v>0</v>
      </c>
      <c r="W10" s="148">
        <f t="shared" si="3"/>
        <v>0</v>
      </c>
      <c r="X10" s="21">
        <v>9</v>
      </c>
      <c r="Y10">
        <f>'Onderzoeksvoorstel 5'!$D175</f>
        <v>0</v>
      </c>
      <c r="Z10">
        <f>'Onderzoeksvoorstel 5'!$H175</f>
        <v>0</v>
      </c>
      <c r="AA10" s="148">
        <f t="shared" si="4"/>
        <v>0</v>
      </c>
      <c r="AB10" s="21">
        <v>9</v>
      </c>
      <c r="AC10">
        <f>'Onderzoeksvoorstel 6'!$D175</f>
        <v>0</v>
      </c>
      <c r="AD10">
        <f>'Onderzoeksvoorstel 6'!$H175</f>
        <v>0</v>
      </c>
      <c r="AE10" s="148">
        <f t="shared" si="5"/>
        <v>0</v>
      </c>
      <c r="AF10" s="21">
        <v>9</v>
      </c>
      <c r="AG10">
        <f>'Onderzoeksvoorstel 7'!$D175</f>
        <v>0</v>
      </c>
      <c r="AH10">
        <f>'Onderzoeksvoorstel 7'!$H175</f>
        <v>0</v>
      </c>
      <c r="AI10" s="148">
        <f t="shared" si="6"/>
        <v>0</v>
      </c>
      <c r="AJ10" s="21"/>
    </row>
    <row r="11" spans="1:36" x14ac:dyDescent="0.25">
      <c r="A11">
        <v>5</v>
      </c>
      <c r="H11" s="21">
        <v>10</v>
      </c>
      <c r="I11">
        <f>'Onderzoeksvoorstel 1'!$D176</f>
        <v>0</v>
      </c>
      <c r="J11">
        <f>'Onderzoeksvoorstel 1'!$H176</f>
        <v>0</v>
      </c>
      <c r="K11" s="148">
        <f t="shared" si="0"/>
        <v>0</v>
      </c>
      <c r="L11" s="21">
        <v>10</v>
      </c>
      <c r="M11">
        <f>'Onderzoeksvoorstel 2'!$D176</f>
        <v>0</v>
      </c>
      <c r="N11">
        <f>'Onderzoeksvoorstel 2'!$H176</f>
        <v>0</v>
      </c>
      <c r="O11" s="148">
        <f t="shared" si="1"/>
        <v>0</v>
      </c>
      <c r="P11" s="21">
        <v>10</v>
      </c>
      <c r="Q11">
        <f>'Onderzoeksvoorstel 3'!$D176</f>
        <v>0</v>
      </c>
      <c r="R11">
        <f>'Onderzoeksvoorstel 3'!$H176</f>
        <v>0</v>
      </c>
      <c r="S11" s="148">
        <f>IFERROR((INDEX($B$2:$F$4,MATCH(Q11,$A$2:$A$4,0),MATCH(R11,$B$1:$F$1,0))),0)</f>
        <v>0</v>
      </c>
      <c r="T11" s="21">
        <v>10</v>
      </c>
      <c r="U11">
        <f>'Onderzoeksvoorstel 4'!$D176</f>
        <v>0</v>
      </c>
      <c r="V11">
        <f>'Onderzoeksvoorstel 4'!$H176</f>
        <v>0</v>
      </c>
      <c r="W11" s="148">
        <f t="shared" si="3"/>
        <v>0</v>
      </c>
      <c r="X11" s="21">
        <v>10</v>
      </c>
      <c r="Y11">
        <f>'Onderzoeksvoorstel 5'!$D176</f>
        <v>0</v>
      </c>
      <c r="Z11">
        <f>'Onderzoeksvoorstel 5'!$H176</f>
        <v>0</v>
      </c>
      <c r="AA11" s="148">
        <f t="shared" si="4"/>
        <v>0</v>
      </c>
      <c r="AB11" s="21">
        <v>10</v>
      </c>
      <c r="AC11">
        <f>'Onderzoeksvoorstel 6'!$D176</f>
        <v>0</v>
      </c>
      <c r="AD11">
        <f>'Onderzoeksvoorstel 6'!$H176</f>
        <v>0</v>
      </c>
      <c r="AE11" s="148">
        <f t="shared" si="5"/>
        <v>0</v>
      </c>
      <c r="AF11" s="21">
        <v>10</v>
      </c>
      <c r="AG11">
        <f>'Onderzoeksvoorstel 7'!$D176</f>
        <v>0</v>
      </c>
      <c r="AH11">
        <f>'Onderzoeksvoorstel 7'!$H176</f>
        <v>0</v>
      </c>
      <c r="AI11" s="148">
        <f t="shared" si="6"/>
        <v>0</v>
      </c>
      <c r="AJ11" s="21"/>
    </row>
    <row r="12" spans="1:36" x14ac:dyDescent="0.25">
      <c r="H12" s="21">
        <v>11</v>
      </c>
      <c r="I12">
        <f>'Onderzoeksvoorstel 1'!$D177</f>
        <v>0</v>
      </c>
      <c r="J12">
        <f>'Onderzoeksvoorstel 1'!$H177</f>
        <v>0</v>
      </c>
      <c r="K12" s="148">
        <f t="shared" si="0"/>
        <v>0</v>
      </c>
      <c r="L12" s="21">
        <v>11</v>
      </c>
      <c r="M12">
        <f>'Onderzoeksvoorstel 2'!$D177</f>
        <v>0</v>
      </c>
      <c r="N12">
        <f>'Onderzoeksvoorstel 2'!$H177</f>
        <v>0</v>
      </c>
      <c r="O12" s="148">
        <f t="shared" si="1"/>
        <v>0</v>
      </c>
      <c r="P12" s="21">
        <v>11</v>
      </c>
      <c r="Q12">
        <f>'Onderzoeksvoorstel 3'!$D177</f>
        <v>0</v>
      </c>
      <c r="R12">
        <f>'Onderzoeksvoorstel 3'!$H177</f>
        <v>0</v>
      </c>
      <c r="S12" s="148">
        <f t="shared" si="2"/>
        <v>0</v>
      </c>
      <c r="T12" s="21">
        <v>11</v>
      </c>
      <c r="U12">
        <f>'Onderzoeksvoorstel 4'!$D177</f>
        <v>0</v>
      </c>
      <c r="V12">
        <f>'Onderzoeksvoorstel 4'!$H177</f>
        <v>0</v>
      </c>
      <c r="W12" s="148">
        <f t="shared" si="3"/>
        <v>0</v>
      </c>
      <c r="X12" s="21">
        <v>11</v>
      </c>
      <c r="Y12">
        <f>'Onderzoeksvoorstel 5'!$D177</f>
        <v>0</v>
      </c>
      <c r="Z12">
        <f>'Onderzoeksvoorstel 5'!$H177</f>
        <v>0</v>
      </c>
      <c r="AA12" s="148">
        <f t="shared" si="4"/>
        <v>0</v>
      </c>
      <c r="AB12" s="21">
        <v>11</v>
      </c>
      <c r="AC12">
        <f>'Onderzoeksvoorstel 6'!$D177</f>
        <v>0</v>
      </c>
      <c r="AD12">
        <f>'Onderzoeksvoorstel 6'!$H177</f>
        <v>0</v>
      </c>
      <c r="AE12" s="148">
        <f t="shared" si="5"/>
        <v>0</v>
      </c>
      <c r="AF12" s="21">
        <v>11</v>
      </c>
      <c r="AG12">
        <f>'Onderzoeksvoorstel 7'!$D177</f>
        <v>0</v>
      </c>
      <c r="AH12">
        <f>'Onderzoeksvoorstel 7'!$H177</f>
        <v>0</v>
      </c>
      <c r="AI12" s="148">
        <f t="shared" si="6"/>
        <v>0</v>
      </c>
      <c r="AJ12" s="21"/>
    </row>
    <row r="13" spans="1:36" x14ac:dyDescent="0.25">
      <c r="A13" s="99" t="s">
        <v>107</v>
      </c>
      <c r="H13" s="21">
        <v>12</v>
      </c>
      <c r="I13">
        <f>'Onderzoeksvoorstel 1'!$D178</f>
        <v>0</v>
      </c>
      <c r="J13">
        <f>'Onderzoeksvoorstel 1'!$H178</f>
        <v>0</v>
      </c>
      <c r="K13" s="148">
        <f t="shared" si="0"/>
        <v>0</v>
      </c>
      <c r="L13" s="21">
        <v>12</v>
      </c>
      <c r="M13">
        <f>'Onderzoeksvoorstel 2'!$D178</f>
        <v>0</v>
      </c>
      <c r="N13">
        <f>'Onderzoeksvoorstel 2'!$H178</f>
        <v>0</v>
      </c>
      <c r="O13" s="148">
        <f t="shared" si="1"/>
        <v>0</v>
      </c>
      <c r="P13" s="21">
        <v>12</v>
      </c>
      <c r="Q13">
        <f>'Onderzoeksvoorstel 3'!$D178</f>
        <v>0</v>
      </c>
      <c r="R13">
        <f>'Onderzoeksvoorstel 3'!$H178</f>
        <v>0</v>
      </c>
      <c r="S13" s="148">
        <f t="shared" si="2"/>
        <v>0</v>
      </c>
      <c r="T13" s="21">
        <v>12</v>
      </c>
      <c r="U13">
        <f>'Onderzoeksvoorstel 4'!$D178</f>
        <v>0</v>
      </c>
      <c r="V13">
        <f>'Onderzoeksvoorstel 4'!$H178</f>
        <v>0</v>
      </c>
      <c r="W13" s="148">
        <f t="shared" si="3"/>
        <v>0</v>
      </c>
      <c r="X13" s="21">
        <v>12</v>
      </c>
      <c r="Y13">
        <f>'Onderzoeksvoorstel 5'!$D178</f>
        <v>0</v>
      </c>
      <c r="Z13">
        <f>'Onderzoeksvoorstel 5'!$H178</f>
        <v>0</v>
      </c>
      <c r="AA13" s="148">
        <f t="shared" si="4"/>
        <v>0</v>
      </c>
      <c r="AB13" s="21">
        <v>12</v>
      </c>
      <c r="AC13">
        <f>'Onderzoeksvoorstel 6'!$D178</f>
        <v>0</v>
      </c>
      <c r="AD13">
        <f>'Onderzoeksvoorstel 6'!$H178</f>
        <v>0</v>
      </c>
      <c r="AE13" s="148">
        <f t="shared" si="5"/>
        <v>0</v>
      </c>
      <c r="AF13" s="21">
        <v>12</v>
      </c>
      <c r="AG13">
        <f>'Onderzoeksvoorstel 7'!$D178</f>
        <v>0</v>
      </c>
      <c r="AH13">
        <f>'Onderzoeksvoorstel 7'!$H178</f>
        <v>0</v>
      </c>
      <c r="AI13" s="148">
        <f t="shared" si="6"/>
        <v>0</v>
      </c>
      <c r="AJ13" s="21"/>
    </row>
    <row r="14" spans="1:36" x14ac:dyDescent="0.25">
      <c r="A14" s="99" t="s">
        <v>106</v>
      </c>
      <c r="H14" s="21">
        <v>13</v>
      </c>
      <c r="I14">
        <f>'Onderzoeksvoorstel 1'!$D179</f>
        <v>0</v>
      </c>
      <c r="J14">
        <f>'Onderzoeksvoorstel 1'!$H179</f>
        <v>0</v>
      </c>
      <c r="K14" s="148">
        <f t="shared" si="0"/>
        <v>0</v>
      </c>
      <c r="L14" s="21">
        <v>13</v>
      </c>
      <c r="M14">
        <f>'Onderzoeksvoorstel 2'!$D179</f>
        <v>0</v>
      </c>
      <c r="N14">
        <f>'Onderzoeksvoorstel 2'!$H179</f>
        <v>0</v>
      </c>
      <c r="O14" s="148">
        <f t="shared" si="1"/>
        <v>0</v>
      </c>
      <c r="P14" s="21">
        <v>13</v>
      </c>
      <c r="Q14">
        <f>'Onderzoeksvoorstel 3'!$D179</f>
        <v>0</v>
      </c>
      <c r="R14">
        <f>'Onderzoeksvoorstel 3'!$H179</f>
        <v>0</v>
      </c>
      <c r="S14" s="148">
        <f t="shared" si="2"/>
        <v>0</v>
      </c>
      <c r="T14" s="21">
        <v>13</v>
      </c>
      <c r="U14">
        <f>'Onderzoeksvoorstel 4'!$D179</f>
        <v>0</v>
      </c>
      <c r="V14">
        <f>'Onderzoeksvoorstel 4'!$H179</f>
        <v>0</v>
      </c>
      <c r="W14" s="148">
        <f t="shared" si="3"/>
        <v>0</v>
      </c>
      <c r="X14" s="21">
        <v>13</v>
      </c>
      <c r="Y14">
        <f>'Onderzoeksvoorstel 5'!$D179</f>
        <v>0</v>
      </c>
      <c r="Z14">
        <f>'Onderzoeksvoorstel 5'!$H179</f>
        <v>0</v>
      </c>
      <c r="AA14" s="148">
        <f t="shared" si="4"/>
        <v>0</v>
      </c>
      <c r="AB14" s="21">
        <v>13</v>
      </c>
      <c r="AC14">
        <f>'Onderzoeksvoorstel 6'!$D179</f>
        <v>0</v>
      </c>
      <c r="AD14">
        <f>'Onderzoeksvoorstel 6'!$H179</f>
        <v>0</v>
      </c>
      <c r="AE14" s="148">
        <f t="shared" si="5"/>
        <v>0</v>
      </c>
      <c r="AF14" s="21">
        <v>13</v>
      </c>
      <c r="AG14">
        <f>'Onderzoeksvoorstel 7'!$D179</f>
        <v>0</v>
      </c>
      <c r="AH14">
        <f>'Onderzoeksvoorstel 7'!$H179</f>
        <v>0</v>
      </c>
      <c r="AI14" s="148">
        <f t="shared" si="6"/>
        <v>0</v>
      </c>
      <c r="AJ14" s="21"/>
    </row>
    <row r="15" spans="1:36" x14ac:dyDescent="0.25">
      <c r="H15" s="21">
        <v>14</v>
      </c>
      <c r="I15">
        <f>'Onderzoeksvoorstel 1'!$D180</f>
        <v>0</v>
      </c>
      <c r="J15">
        <f>'Onderzoeksvoorstel 1'!$H180</f>
        <v>0</v>
      </c>
      <c r="K15" s="148">
        <f t="shared" si="0"/>
        <v>0</v>
      </c>
      <c r="L15" s="21">
        <v>14</v>
      </c>
      <c r="M15">
        <f>'Onderzoeksvoorstel 2'!$D180</f>
        <v>0</v>
      </c>
      <c r="N15">
        <f>'Onderzoeksvoorstel 2'!$H180</f>
        <v>0</v>
      </c>
      <c r="O15" s="148">
        <f t="shared" si="1"/>
        <v>0</v>
      </c>
      <c r="P15" s="21">
        <v>14</v>
      </c>
      <c r="Q15">
        <f>'Onderzoeksvoorstel 3'!$D180</f>
        <v>0</v>
      </c>
      <c r="R15">
        <f>'Onderzoeksvoorstel 3'!$H180</f>
        <v>0</v>
      </c>
      <c r="S15" s="148">
        <f t="shared" si="2"/>
        <v>0</v>
      </c>
      <c r="T15" s="21">
        <v>14</v>
      </c>
      <c r="U15">
        <f>'Onderzoeksvoorstel 4'!$D180</f>
        <v>0</v>
      </c>
      <c r="V15">
        <f>'Onderzoeksvoorstel 4'!$H180</f>
        <v>0</v>
      </c>
      <c r="W15" s="148">
        <f t="shared" si="3"/>
        <v>0</v>
      </c>
      <c r="X15" s="21">
        <v>14</v>
      </c>
      <c r="Y15">
        <f>'Onderzoeksvoorstel 5'!$D180</f>
        <v>0</v>
      </c>
      <c r="Z15">
        <f>'Onderzoeksvoorstel 5'!$H180</f>
        <v>0</v>
      </c>
      <c r="AA15" s="148">
        <f t="shared" si="4"/>
        <v>0</v>
      </c>
      <c r="AB15" s="21">
        <v>14</v>
      </c>
      <c r="AC15">
        <f>'Onderzoeksvoorstel 6'!$D180</f>
        <v>0</v>
      </c>
      <c r="AD15">
        <f>'Onderzoeksvoorstel 6'!$H180</f>
        <v>0</v>
      </c>
      <c r="AE15" s="148">
        <f t="shared" si="5"/>
        <v>0</v>
      </c>
      <c r="AF15" s="21">
        <v>14</v>
      </c>
      <c r="AG15">
        <f>'Onderzoeksvoorstel 7'!$D180</f>
        <v>0</v>
      </c>
      <c r="AH15">
        <f>'Onderzoeksvoorstel 7'!$H180</f>
        <v>0</v>
      </c>
      <c r="AI15" s="148">
        <f t="shared" si="6"/>
        <v>0</v>
      </c>
      <c r="AJ15" s="21"/>
    </row>
    <row r="16" spans="1:36" x14ac:dyDescent="0.25">
      <c r="H16" s="21">
        <v>15</v>
      </c>
      <c r="I16">
        <f>'Onderzoeksvoorstel 1'!$D181</f>
        <v>0</v>
      </c>
      <c r="J16">
        <f>'Onderzoeksvoorstel 1'!$H181</f>
        <v>0</v>
      </c>
      <c r="K16" s="148">
        <f t="shared" si="0"/>
        <v>0</v>
      </c>
      <c r="L16" s="21">
        <v>15</v>
      </c>
      <c r="M16">
        <f>'Onderzoeksvoorstel 2'!$D181</f>
        <v>0</v>
      </c>
      <c r="N16">
        <f>'Onderzoeksvoorstel 2'!$H181</f>
        <v>0</v>
      </c>
      <c r="O16" s="148">
        <f t="shared" si="1"/>
        <v>0</v>
      </c>
      <c r="P16" s="21">
        <v>15</v>
      </c>
      <c r="Q16">
        <f>'Onderzoeksvoorstel 3'!$D181</f>
        <v>0</v>
      </c>
      <c r="R16">
        <f>'Onderzoeksvoorstel 3'!$H181</f>
        <v>0</v>
      </c>
      <c r="S16" s="148">
        <f t="shared" si="2"/>
        <v>0</v>
      </c>
      <c r="T16" s="21">
        <v>15</v>
      </c>
      <c r="U16">
        <f>'Onderzoeksvoorstel 4'!$D181</f>
        <v>0</v>
      </c>
      <c r="V16">
        <f>'Onderzoeksvoorstel 4'!$H181</f>
        <v>0</v>
      </c>
      <c r="W16" s="148">
        <f t="shared" si="3"/>
        <v>0</v>
      </c>
      <c r="X16" s="21">
        <v>15</v>
      </c>
      <c r="Y16">
        <f>'Onderzoeksvoorstel 5'!$D181</f>
        <v>0</v>
      </c>
      <c r="Z16">
        <f>'Onderzoeksvoorstel 5'!$H181</f>
        <v>0</v>
      </c>
      <c r="AA16" s="148">
        <f t="shared" si="4"/>
        <v>0</v>
      </c>
      <c r="AB16" s="21">
        <v>15</v>
      </c>
      <c r="AC16">
        <f>'Onderzoeksvoorstel 6'!$D181</f>
        <v>0</v>
      </c>
      <c r="AD16">
        <f>'Onderzoeksvoorstel 6'!$H181</f>
        <v>0</v>
      </c>
      <c r="AE16" s="148">
        <f t="shared" si="5"/>
        <v>0</v>
      </c>
      <c r="AF16" s="21">
        <v>15</v>
      </c>
      <c r="AG16">
        <f>'Onderzoeksvoorstel 7'!$D181</f>
        <v>0</v>
      </c>
      <c r="AH16">
        <f>'Onderzoeksvoorstel 7'!$H181</f>
        <v>0</v>
      </c>
      <c r="AI16" s="148">
        <f t="shared" si="6"/>
        <v>0</v>
      </c>
      <c r="AJ16" s="21"/>
    </row>
    <row r="17" spans="1:36" x14ac:dyDescent="0.25">
      <c r="H17" s="21">
        <v>16</v>
      </c>
      <c r="I17">
        <f>'Onderzoeksvoorstel 1'!$D182</f>
        <v>0</v>
      </c>
      <c r="J17">
        <f>'Onderzoeksvoorstel 1'!$H182</f>
        <v>0</v>
      </c>
      <c r="K17" s="148">
        <f t="shared" si="0"/>
        <v>0</v>
      </c>
      <c r="L17" s="21">
        <v>16</v>
      </c>
      <c r="M17">
        <f>'Onderzoeksvoorstel 2'!$D182</f>
        <v>0</v>
      </c>
      <c r="N17">
        <f>'Onderzoeksvoorstel 2'!$H182</f>
        <v>0</v>
      </c>
      <c r="O17" s="148">
        <f t="shared" si="1"/>
        <v>0</v>
      </c>
      <c r="P17" s="21">
        <v>16</v>
      </c>
      <c r="Q17">
        <f>'Onderzoeksvoorstel 3'!$D182</f>
        <v>0</v>
      </c>
      <c r="R17">
        <f>'Onderzoeksvoorstel 3'!$H182</f>
        <v>0</v>
      </c>
      <c r="S17" s="148">
        <f t="shared" si="2"/>
        <v>0</v>
      </c>
      <c r="T17" s="21">
        <v>16</v>
      </c>
      <c r="U17">
        <f>'Onderzoeksvoorstel 4'!$D182</f>
        <v>0</v>
      </c>
      <c r="V17">
        <f>'Onderzoeksvoorstel 4'!$H182</f>
        <v>0</v>
      </c>
      <c r="W17" s="148">
        <f t="shared" si="3"/>
        <v>0</v>
      </c>
      <c r="X17" s="21">
        <v>16</v>
      </c>
      <c r="Y17">
        <f>'Onderzoeksvoorstel 5'!$D182</f>
        <v>0</v>
      </c>
      <c r="Z17">
        <f>'Onderzoeksvoorstel 5'!$H182</f>
        <v>0</v>
      </c>
      <c r="AA17" s="148">
        <f t="shared" si="4"/>
        <v>0</v>
      </c>
      <c r="AB17" s="21">
        <v>16</v>
      </c>
      <c r="AC17">
        <f>'Onderzoeksvoorstel 6'!$D182</f>
        <v>0</v>
      </c>
      <c r="AD17">
        <f>'Onderzoeksvoorstel 6'!$H182</f>
        <v>0</v>
      </c>
      <c r="AE17" s="148">
        <f t="shared" si="5"/>
        <v>0</v>
      </c>
      <c r="AF17" s="21">
        <v>16</v>
      </c>
      <c r="AG17">
        <f>'Onderzoeksvoorstel 7'!$D182</f>
        <v>0</v>
      </c>
      <c r="AH17">
        <f>'Onderzoeksvoorstel 7'!$H182</f>
        <v>0</v>
      </c>
      <c r="AI17" s="148">
        <f t="shared" si="6"/>
        <v>0</v>
      </c>
      <c r="AJ17" s="21"/>
    </row>
    <row r="18" spans="1:36" x14ac:dyDescent="0.25">
      <c r="H18" s="21">
        <v>17</v>
      </c>
      <c r="I18">
        <f>'Onderzoeksvoorstel 1'!$D183</f>
        <v>0</v>
      </c>
      <c r="J18">
        <f>'Onderzoeksvoorstel 1'!$H183</f>
        <v>0</v>
      </c>
      <c r="K18" s="148">
        <f t="shared" si="0"/>
        <v>0</v>
      </c>
      <c r="L18" s="21">
        <v>17</v>
      </c>
      <c r="M18">
        <f>'Onderzoeksvoorstel 2'!$D183</f>
        <v>0</v>
      </c>
      <c r="N18">
        <f>'Onderzoeksvoorstel 2'!$H183</f>
        <v>0</v>
      </c>
      <c r="O18" s="148">
        <f t="shared" si="1"/>
        <v>0</v>
      </c>
      <c r="P18" s="21">
        <v>17</v>
      </c>
      <c r="Q18">
        <f>'Onderzoeksvoorstel 3'!$D183</f>
        <v>0</v>
      </c>
      <c r="R18">
        <f>'Onderzoeksvoorstel 3'!$H183</f>
        <v>0</v>
      </c>
      <c r="S18" s="148">
        <f t="shared" si="2"/>
        <v>0</v>
      </c>
      <c r="T18" s="21">
        <v>17</v>
      </c>
      <c r="U18">
        <f>'Onderzoeksvoorstel 4'!$D183</f>
        <v>0</v>
      </c>
      <c r="V18">
        <f>'Onderzoeksvoorstel 4'!$H183</f>
        <v>0</v>
      </c>
      <c r="W18" s="148">
        <f t="shared" si="3"/>
        <v>0</v>
      </c>
      <c r="X18" s="21">
        <v>17</v>
      </c>
      <c r="Y18">
        <f>'Onderzoeksvoorstel 5'!$D183</f>
        <v>0</v>
      </c>
      <c r="Z18">
        <f>'Onderzoeksvoorstel 5'!$H183</f>
        <v>0</v>
      </c>
      <c r="AA18" s="148">
        <f t="shared" si="4"/>
        <v>0</v>
      </c>
      <c r="AB18" s="21">
        <v>17</v>
      </c>
      <c r="AC18">
        <f>'Onderzoeksvoorstel 6'!$D183</f>
        <v>0</v>
      </c>
      <c r="AD18">
        <f>'Onderzoeksvoorstel 6'!$H183</f>
        <v>0</v>
      </c>
      <c r="AE18" s="148">
        <f t="shared" si="5"/>
        <v>0</v>
      </c>
      <c r="AF18" s="21">
        <v>17</v>
      </c>
      <c r="AG18">
        <f>'Onderzoeksvoorstel 7'!$D183</f>
        <v>0</v>
      </c>
      <c r="AH18">
        <f>'Onderzoeksvoorstel 7'!$H183</f>
        <v>0</v>
      </c>
      <c r="AI18" s="148">
        <f t="shared" si="6"/>
        <v>0</v>
      </c>
      <c r="AJ18" s="21"/>
    </row>
    <row r="19" spans="1:36" x14ac:dyDescent="0.25">
      <c r="A19" s="21"/>
      <c r="H19" s="21">
        <v>18</v>
      </c>
      <c r="I19">
        <f>'Onderzoeksvoorstel 1'!$D184</f>
        <v>0</v>
      </c>
      <c r="J19">
        <f>'Onderzoeksvoorstel 1'!$H184</f>
        <v>0</v>
      </c>
      <c r="K19" s="148">
        <f t="shared" si="0"/>
        <v>0</v>
      </c>
      <c r="L19" s="21">
        <v>18</v>
      </c>
      <c r="M19">
        <f>'Onderzoeksvoorstel 2'!$D184</f>
        <v>0</v>
      </c>
      <c r="N19">
        <f>'Onderzoeksvoorstel 2'!$H184</f>
        <v>0</v>
      </c>
      <c r="O19" s="148">
        <f t="shared" si="1"/>
        <v>0</v>
      </c>
      <c r="P19" s="21">
        <v>18</v>
      </c>
      <c r="Q19">
        <f>'Onderzoeksvoorstel 3'!$D184</f>
        <v>0</v>
      </c>
      <c r="R19">
        <f>'Onderzoeksvoorstel 3'!$H184</f>
        <v>0</v>
      </c>
      <c r="S19" s="148">
        <f t="shared" si="2"/>
        <v>0</v>
      </c>
      <c r="T19" s="21">
        <v>18</v>
      </c>
      <c r="U19">
        <f>'Onderzoeksvoorstel 4'!$D184</f>
        <v>0</v>
      </c>
      <c r="V19">
        <f>'Onderzoeksvoorstel 4'!$H184</f>
        <v>0</v>
      </c>
      <c r="W19" s="148">
        <f t="shared" si="3"/>
        <v>0</v>
      </c>
      <c r="X19" s="21">
        <v>18</v>
      </c>
      <c r="Y19">
        <f>'Onderzoeksvoorstel 5'!$D184</f>
        <v>0</v>
      </c>
      <c r="Z19">
        <f>'Onderzoeksvoorstel 5'!$H184</f>
        <v>0</v>
      </c>
      <c r="AA19" s="148">
        <f t="shared" si="4"/>
        <v>0</v>
      </c>
      <c r="AB19" s="21">
        <v>18</v>
      </c>
      <c r="AC19">
        <f>'Onderzoeksvoorstel 6'!$D184</f>
        <v>0</v>
      </c>
      <c r="AD19">
        <f>'Onderzoeksvoorstel 6'!$H184</f>
        <v>0</v>
      </c>
      <c r="AE19" s="148">
        <f t="shared" si="5"/>
        <v>0</v>
      </c>
      <c r="AF19" s="21">
        <v>18</v>
      </c>
      <c r="AG19">
        <f>'Onderzoeksvoorstel 7'!$D184</f>
        <v>0</v>
      </c>
      <c r="AH19">
        <f>'Onderzoeksvoorstel 7'!$H184</f>
        <v>0</v>
      </c>
      <c r="AI19" s="148">
        <f t="shared" si="6"/>
        <v>0</v>
      </c>
      <c r="AJ19" s="21"/>
    </row>
    <row r="20" spans="1:36" x14ac:dyDescent="0.25">
      <c r="H20" s="21">
        <v>19</v>
      </c>
      <c r="I20">
        <f>'Onderzoeksvoorstel 1'!$D185</f>
        <v>0</v>
      </c>
      <c r="J20">
        <f>'Onderzoeksvoorstel 1'!$H185</f>
        <v>0</v>
      </c>
      <c r="K20" s="148">
        <f t="shared" si="0"/>
        <v>0</v>
      </c>
      <c r="L20" s="21">
        <v>19</v>
      </c>
      <c r="M20">
        <f>'Onderzoeksvoorstel 2'!$D185</f>
        <v>0</v>
      </c>
      <c r="N20">
        <f>'Onderzoeksvoorstel 2'!$H185</f>
        <v>0</v>
      </c>
      <c r="O20" s="148">
        <f t="shared" si="1"/>
        <v>0</v>
      </c>
      <c r="P20" s="21">
        <v>19</v>
      </c>
      <c r="Q20">
        <f>'Onderzoeksvoorstel 3'!$D185</f>
        <v>0</v>
      </c>
      <c r="R20">
        <f>'Onderzoeksvoorstel 3'!$H185</f>
        <v>0</v>
      </c>
      <c r="S20" s="148">
        <f t="shared" si="2"/>
        <v>0</v>
      </c>
      <c r="T20" s="21">
        <v>19</v>
      </c>
      <c r="U20">
        <f>'Onderzoeksvoorstel 4'!$D185</f>
        <v>0</v>
      </c>
      <c r="V20">
        <f>'Onderzoeksvoorstel 4'!$H185</f>
        <v>0</v>
      </c>
      <c r="W20" s="148">
        <f t="shared" si="3"/>
        <v>0</v>
      </c>
      <c r="X20" s="21">
        <v>19</v>
      </c>
      <c r="Y20">
        <f>'Onderzoeksvoorstel 5'!$D185</f>
        <v>0</v>
      </c>
      <c r="Z20">
        <f>'Onderzoeksvoorstel 5'!$H185</f>
        <v>0</v>
      </c>
      <c r="AA20" s="148">
        <f t="shared" si="4"/>
        <v>0</v>
      </c>
      <c r="AB20" s="21">
        <v>19</v>
      </c>
      <c r="AC20">
        <f>'Onderzoeksvoorstel 6'!$D185</f>
        <v>0</v>
      </c>
      <c r="AD20">
        <f>'Onderzoeksvoorstel 6'!$H185</f>
        <v>0</v>
      </c>
      <c r="AE20" s="148">
        <f t="shared" si="5"/>
        <v>0</v>
      </c>
      <c r="AF20" s="21">
        <v>19</v>
      </c>
      <c r="AG20">
        <f>'Onderzoeksvoorstel 7'!$D185</f>
        <v>0</v>
      </c>
      <c r="AH20">
        <f>'Onderzoeksvoorstel 7'!$H185</f>
        <v>0</v>
      </c>
      <c r="AI20" s="148">
        <f t="shared" si="6"/>
        <v>0</v>
      </c>
      <c r="AJ20" s="21"/>
    </row>
    <row r="21" spans="1:36" x14ac:dyDescent="0.25">
      <c r="H21" s="21">
        <v>20</v>
      </c>
      <c r="I21">
        <f>'Onderzoeksvoorstel 1'!$D186</f>
        <v>0</v>
      </c>
      <c r="J21">
        <f>'Onderzoeksvoorstel 1'!$H186</f>
        <v>0</v>
      </c>
      <c r="K21" s="148">
        <f t="shared" si="0"/>
        <v>0</v>
      </c>
      <c r="L21" s="21">
        <v>20</v>
      </c>
      <c r="M21">
        <f>'Onderzoeksvoorstel 2'!$D186</f>
        <v>0</v>
      </c>
      <c r="N21">
        <f>'Onderzoeksvoorstel 2'!$H186</f>
        <v>0</v>
      </c>
      <c r="O21" s="148">
        <f t="shared" si="1"/>
        <v>0</v>
      </c>
      <c r="P21" s="21">
        <v>20</v>
      </c>
      <c r="Q21">
        <f>'Onderzoeksvoorstel 3'!$D186</f>
        <v>0</v>
      </c>
      <c r="R21">
        <f>'Onderzoeksvoorstel 3'!$H186</f>
        <v>0</v>
      </c>
      <c r="S21" s="148">
        <f t="shared" si="2"/>
        <v>0</v>
      </c>
      <c r="T21" s="21">
        <v>20</v>
      </c>
      <c r="U21">
        <f>'Onderzoeksvoorstel 4'!$D186</f>
        <v>0</v>
      </c>
      <c r="V21">
        <f>'Onderzoeksvoorstel 4'!$H186</f>
        <v>0</v>
      </c>
      <c r="W21" s="148">
        <f t="shared" si="3"/>
        <v>0</v>
      </c>
      <c r="X21" s="21">
        <v>20</v>
      </c>
      <c r="Y21">
        <f>'Onderzoeksvoorstel 5'!$D186</f>
        <v>0</v>
      </c>
      <c r="Z21">
        <f>'Onderzoeksvoorstel 5'!$H186</f>
        <v>0</v>
      </c>
      <c r="AA21" s="148">
        <f t="shared" si="4"/>
        <v>0</v>
      </c>
      <c r="AB21" s="21">
        <v>20</v>
      </c>
      <c r="AC21">
        <f>'Onderzoeksvoorstel 6'!$D186</f>
        <v>0</v>
      </c>
      <c r="AD21">
        <f>'Onderzoeksvoorstel 6'!$H186</f>
        <v>0</v>
      </c>
      <c r="AE21" s="148">
        <f t="shared" si="5"/>
        <v>0</v>
      </c>
      <c r="AF21" s="21">
        <v>20</v>
      </c>
      <c r="AG21">
        <f>'Onderzoeksvoorstel 7'!$D186</f>
        <v>0</v>
      </c>
      <c r="AH21">
        <f>'Onderzoeksvoorstel 7'!$H186</f>
        <v>0</v>
      </c>
      <c r="AI21" s="148">
        <f t="shared" si="6"/>
        <v>0</v>
      </c>
      <c r="AJ21" s="21"/>
    </row>
    <row r="22" spans="1:36" x14ac:dyDescent="0.25">
      <c r="H22" s="21">
        <v>21</v>
      </c>
      <c r="I22">
        <f>'Onderzoeksvoorstel 1'!$D187</f>
        <v>0</v>
      </c>
      <c r="J22">
        <f>'Onderzoeksvoorstel 1'!$H187</f>
        <v>0</v>
      </c>
      <c r="K22" s="148">
        <f t="shared" si="0"/>
        <v>0</v>
      </c>
      <c r="L22" s="21">
        <v>21</v>
      </c>
      <c r="M22">
        <f>'Onderzoeksvoorstel 2'!$D187</f>
        <v>0</v>
      </c>
      <c r="N22">
        <f>'Onderzoeksvoorstel 2'!$H187</f>
        <v>0</v>
      </c>
      <c r="O22" s="148">
        <f t="shared" si="1"/>
        <v>0</v>
      </c>
      <c r="P22" s="21">
        <v>21</v>
      </c>
      <c r="Q22">
        <f>'Onderzoeksvoorstel 3'!$D187</f>
        <v>0</v>
      </c>
      <c r="R22">
        <f>'Onderzoeksvoorstel 3'!$H187</f>
        <v>0</v>
      </c>
      <c r="S22" s="148">
        <f t="shared" si="2"/>
        <v>0</v>
      </c>
      <c r="T22" s="21">
        <v>21</v>
      </c>
      <c r="U22">
        <f>'Onderzoeksvoorstel 4'!$D187</f>
        <v>0</v>
      </c>
      <c r="V22">
        <f>'Onderzoeksvoorstel 4'!$H187</f>
        <v>0</v>
      </c>
      <c r="W22" s="148">
        <f t="shared" si="3"/>
        <v>0</v>
      </c>
      <c r="X22" s="21">
        <v>21</v>
      </c>
      <c r="Y22">
        <f>'Onderzoeksvoorstel 5'!$D187</f>
        <v>0</v>
      </c>
      <c r="Z22">
        <f>'Onderzoeksvoorstel 5'!$H187</f>
        <v>0</v>
      </c>
      <c r="AA22" s="148">
        <f t="shared" si="4"/>
        <v>0</v>
      </c>
      <c r="AB22" s="21">
        <v>21</v>
      </c>
      <c r="AC22">
        <f>'Onderzoeksvoorstel 6'!$D187</f>
        <v>0</v>
      </c>
      <c r="AD22">
        <f>'Onderzoeksvoorstel 6'!$H187</f>
        <v>0</v>
      </c>
      <c r="AE22" s="148">
        <f t="shared" si="5"/>
        <v>0</v>
      </c>
      <c r="AF22" s="21">
        <v>21</v>
      </c>
      <c r="AG22">
        <f>'Onderzoeksvoorstel 7'!$D187</f>
        <v>0</v>
      </c>
      <c r="AH22">
        <f>'Onderzoeksvoorstel 7'!$H187</f>
        <v>0</v>
      </c>
      <c r="AI22" s="148">
        <f t="shared" si="6"/>
        <v>0</v>
      </c>
      <c r="AJ22" s="21"/>
    </row>
    <row r="23" spans="1:36" x14ac:dyDescent="0.25">
      <c r="H23" s="21">
        <v>22</v>
      </c>
      <c r="I23">
        <f>'Onderzoeksvoorstel 1'!$D188</f>
        <v>0</v>
      </c>
      <c r="J23">
        <f>'Onderzoeksvoorstel 1'!$H188</f>
        <v>0</v>
      </c>
      <c r="K23" s="148">
        <f t="shared" si="0"/>
        <v>0</v>
      </c>
      <c r="L23" s="21">
        <v>22</v>
      </c>
      <c r="M23">
        <f>'Onderzoeksvoorstel 2'!$D188</f>
        <v>0</v>
      </c>
      <c r="N23">
        <f>'Onderzoeksvoorstel 2'!$H188</f>
        <v>0</v>
      </c>
      <c r="O23" s="148">
        <f t="shared" si="1"/>
        <v>0</v>
      </c>
      <c r="P23" s="21">
        <v>22</v>
      </c>
      <c r="Q23">
        <f>'Onderzoeksvoorstel 3'!$D188</f>
        <v>0</v>
      </c>
      <c r="R23">
        <f>'Onderzoeksvoorstel 3'!$H188</f>
        <v>0</v>
      </c>
      <c r="S23" s="148">
        <f t="shared" si="2"/>
        <v>0</v>
      </c>
      <c r="T23" s="21">
        <v>22</v>
      </c>
      <c r="U23">
        <f>'Onderzoeksvoorstel 4'!$D188</f>
        <v>0</v>
      </c>
      <c r="V23">
        <f>'Onderzoeksvoorstel 4'!$H188</f>
        <v>0</v>
      </c>
      <c r="W23" s="148">
        <f t="shared" si="3"/>
        <v>0</v>
      </c>
      <c r="X23" s="21">
        <v>22</v>
      </c>
      <c r="Y23">
        <f>'Onderzoeksvoorstel 5'!$D188</f>
        <v>0</v>
      </c>
      <c r="Z23">
        <f>'Onderzoeksvoorstel 5'!$H188</f>
        <v>0</v>
      </c>
      <c r="AA23" s="148">
        <f t="shared" si="4"/>
        <v>0</v>
      </c>
      <c r="AB23" s="21">
        <v>22</v>
      </c>
      <c r="AC23">
        <f>'Onderzoeksvoorstel 6'!$D188</f>
        <v>0</v>
      </c>
      <c r="AD23">
        <f>'Onderzoeksvoorstel 6'!$H188</f>
        <v>0</v>
      </c>
      <c r="AE23" s="148">
        <f t="shared" si="5"/>
        <v>0</v>
      </c>
      <c r="AF23" s="21">
        <v>22</v>
      </c>
      <c r="AG23">
        <f>'Onderzoeksvoorstel 7'!$D188</f>
        <v>0</v>
      </c>
      <c r="AH23">
        <f>'Onderzoeksvoorstel 7'!$H188</f>
        <v>0</v>
      </c>
      <c r="AI23" s="148">
        <f t="shared" si="6"/>
        <v>0</v>
      </c>
      <c r="AJ23" s="21"/>
    </row>
    <row r="24" spans="1:36" x14ac:dyDescent="0.25">
      <c r="H24" s="21">
        <v>23</v>
      </c>
      <c r="I24">
        <f>'Onderzoeksvoorstel 1'!$D189</f>
        <v>0</v>
      </c>
      <c r="J24">
        <f>'Onderzoeksvoorstel 1'!$H189</f>
        <v>0</v>
      </c>
      <c r="K24" s="148">
        <f t="shared" si="0"/>
        <v>0</v>
      </c>
      <c r="L24" s="21">
        <v>23</v>
      </c>
      <c r="M24">
        <f>'Onderzoeksvoorstel 2'!$D189</f>
        <v>0</v>
      </c>
      <c r="N24">
        <f>'Onderzoeksvoorstel 2'!$H189</f>
        <v>0</v>
      </c>
      <c r="O24" s="148">
        <f t="shared" si="1"/>
        <v>0</v>
      </c>
      <c r="P24" s="21">
        <v>23</v>
      </c>
      <c r="Q24">
        <f>'Onderzoeksvoorstel 3'!$D189</f>
        <v>0</v>
      </c>
      <c r="R24">
        <f>'Onderzoeksvoorstel 3'!$H189</f>
        <v>0</v>
      </c>
      <c r="S24" s="148">
        <f t="shared" si="2"/>
        <v>0</v>
      </c>
      <c r="T24" s="21">
        <v>23</v>
      </c>
      <c r="U24">
        <f>'Onderzoeksvoorstel 4'!$D189</f>
        <v>0</v>
      </c>
      <c r="V24">
        <f>'Onderzoeksvoorstel 4'!$H189</f>
        <v>0</v>
      </c>
      <c r="W24" s="148">
        <f t="shared" si="3"/>
        <v>0</v>
      </c>
      <c r="X24" s="21">
        <v>23</v>
      </c>
      <c r="Y24">
        <f>'Onderzoeksvoorstel 5'!$D189</f>
        <v>0</v>
      </c>
      <c r="Z24">
        <f>'Onderzoeksvoorstel 5'!$H189</f>
        <v>0</v>
      </c>
      <c r="AA24" s="148">
        <f t="shared" si="4"/>
        <v>0</v>
      </c>
      <c r="AB24" s="21">
        <v>23</v>
      </c>
      <c r="AC24">
        <f>'Onderzoeksvoorstel 6'!$D189</f>
        <v>0</v>
      </c>
      <c r="AD24">
        <f>'Onderzoeksvoorstel 6'!$H189</f>
        <v>0</v>
      </c>
      <c r="AE24" s="148">
        <f t="shared" si="5"/>
        <v>0</v>
      </c>
      <c r="AF24" s="21">
        <v>23</v>
      </c>
      <c r="AG24">
        <f>'Onderzoeksvoorstel 7'!$D189</f>
        <v>0</v>
      </c>
      <c r="AH24">
        <f>'Onderzoeksvoorstel 7'!$H189</f>
        <v>0</v>
      </c>
      <c r="AI24" s="148">
        <f t="shared" si="6"/>
        <v>0</v>
      </c>
      <c r="AJ24" s="21"/>
    </row>
    <row r="25" spans="1:36" x14ac:dyDescent="0.25">
      <c r="H25" s="21">
        <v>24</v>
      </c>
      <c r="I25">
        <f>'Onderzoeksvoorstel 1'!$D190</f>
        <v>0</v>
      </c>
      <c r="J25">
        <f>'Onderzoeksvoorstel 1'!$H190</f>
        <v>0</v>
      </c>
      <c r="K25" s="148">
        <f t="shared" si="0"/>
        <v>0</v>
      </c>
      <c r="L25" s="21">
        <v>24</v>
      </c>
      <c r="M25">
        <f>'Onderzoeksvoorstel 2'!$D190</f>
        <v>0</v>
      </c>
      <c r="N25">
        <f>'Onderzoeksvoorstel 2'!$H190</f>
        <v>0</v>
      </c>
      <c r="O25" s="148">
        <f t="shared" si="1"/>
        <v>0</v>
      </c>
      <c r="P25" s="21">
        <v>24</v>
      </c>
      <c r="Q25">
        <f>'Onderzoeksvoorstel 3'!$D190</f>
        <v>0</v>
      </c>
      <c r="R25">
        <f>'Onderzoeksvoorstel 3'!$H190</f>
        <v>0</v>
      </c>
      <c r="S25" s="148">
        <f t="shared" si="2"/>
        <v>0</v>
      </c>
      <c r="T25" s="21">
        <v>24</v>
      </c>
      <c r="U25">
        <f>'Onderzoeksvoorstel 4'!$D190</f>
        <v>0</v>
      </c>
      <c r="V25">
        <f>'Onderzoeksvoorstel 4'!$H190</f>
        <v>0</v>
      </c>
      <c r="W25" s="148">
        <f t="shared" si="3"/>
        <v>0</v>
      </c>
      <c r="X25" s="21">
        <v>24</v>
      </c>
      <c r="Y25">
        <f>'Onderzoeksvoorstel 5'!$D190</f>
        <v>0</v>
      </c>
      <c r="Z25">
        <f>'Onderzoeksvoorstel 5'!$H190</f>
        <v>0</v>
      </c>
      <c r="AA25" s="148">
        <f t="shared" si="4"/>
        <v>0</v>
      </c>
      <c r="AB25" s="21">
        <v>24</v>
      </c>
      <c r="AC25">
        <f>'Onderzoeksvoorstel 6'!$D190</f>
        <v>0</v>
      </c>
      <c r="AD25">
        <f>'Onderzoeksvoorstel 6'!$H190</f>
        <v>0</v>
      </c>
      <c r="AE25" s="148">
        <f t="shared" si="5"/>
        <v>0</v>
      </c>
      <c r="AF25" s="21">
        <v>24</v>
      </c>
      <c r="AG25">
        <f>'Onderzoeksvoorstel 7'!$D190</f>
        <v>0</v>
      </c>
      <c r="AH25">
        <f>'Onderzoeksvoorstel 7'!$H190</f>
        <v>0</v>
      </c>
      <c r="AI25" s="148">
        <f t="shared" si="6"/>
        <v>0</v>
      </c>
      <c r="AJ25" s="21"/>
    </row>
    <row r="26" spans="1:36" x14ac:dyDescent="0.25">
      <c r="H26" s="21">
        <v>25</v>
      </c>
      <c r="I26">
        <f>'Onderzoeksvoorstel 1'!$D191</f>
        <v>0</v>
      </c>
      <c r="J26">
        <f>'Onderzoeksvoorstel 1'!$H191</f>
        <v>0</v>
      </c>
      <c r="K26" s="148">
        <f t="shared" si="0"/>
        <v>0</v>
      </c>
      <c r="L26" s="21">
        <v>25</v>
      </c>
      <c r="M26">
        <f>'Onderzoeksvoorstel 2'!$D191</f>
        <v>0</v>
      </c>
      <c r="N26">
        <f>'Onderzoeksvoorstel 2'!$H191</f>
        <v>0</v>
      </c>
      <c r="O26" s="148">
        <f t="shared" si="1"/>
        <v>0</v>
      </c>
      <c r="P26" s="21">
        <v>25</v>
      </c>
      <c r="Q26">
        <f>'Onderzoeksvoorstel 3'!$D191</f>
        <v>0</v>
      </c>
      <c r="R26">
        <f>'Onderzoeksvoorstel 3'!$H191</f>
        <v>0</v>
      </c>
      <c r="S26" s="148">
        <f t="shared" si="2"/>
        <v>0</v>
      </c>
      <c r="T26" s="21">
        <v>25</v>
      </c>
      <c r="U26">
        <f>'Onderzoeksvoorstel 4'!$D191</f>
        <v>0</v>
      </c>
      <c r="V26">
        <f>'Onderzoeksvoorstel 4'!$H191</f>
        <v>0</v>
      </c>
      <c r="W26" s="148">
        <f t="shared" si="3"/>
        <v>0</v>
      </c>
      <c r="X26" s="21">
        <v>25</v>
      </c>
      <c r="Y26">
        <f>'Onderzoeksvoorstel 5'!$D191</f>
        <v>0</v>
      </c>
      <c r="Z26">
        <f>'Onderzoeksvoorstel 5'!$H191</f>
        <v>0</v>
      </c>
      <c r="AA26" s="148">
        <f t="shared" si="4"/>
        <v>0</v>
      </c>
      <c r="AB26" s="21">
        <v>25</v>
      </c>
      <c r="AC26">
        <f>'Onderzoeksvoorstel 6'!$D191</f>
        <v>0</v>
      </c>
      <c r="AD26">
        <f>'Onderzoeksvoorstel 6'!$H191</f>
        <v>0</v>
      </c>
      <c r="AE26" s="148">
        <f t="shared" si="5"/>
        <v>0</v>
      </c>
      <c r="AF26" s="21">
        <v>25</v>
      </c>
      <c r="AG26">
        <f>'Onderzoeksvoorstel 7'!$D191</f>
        <v>0</v>
      </c>
      <c r="AH26">
        <f>'Onderzoeksvoorstel 7'!$H191</f>
        <v>0</v>
      </c>
      <c r="AI26" s="148">
        <f t="shared" si="6"/>
        <v>0</v>
      </c>
      <c r="AJ26" s="21"/>
    </row>
    <row r="27" spans="1:36" x14ac:dyDescent="0.25">
      <c r="H27" s="21">
        <v>26</v>
      </c>
      <c r="I27">
        <f>'Onderzoeksvoorstel 1'!$D192</f>
        <v>0</v>
      </c>
      <c r="J27">
        <f>'Onderzoeksvoorstel 1'!$H192</f>
        <v>0</v>
      </c>
      <c r="K27" s="148">
        <f t="shared" si="0"/>
        <v>0</v>
      </c>
      <c r="L27" s="21">
        <v>26</v>
      </c>
      <c r="M27">
        <f>'Onderzoeksvoorstel 2'!$D192</f>
        <v>0</v>
      </c>
      <c r="N27">
        <f>'Onderzoeksvoorstel 2'!$H192</f>
        <v>0</v>
      </c>
      <c r="O27" s="148">
        <f t="shared" si="1"/>
        <v>0</v>
      </c>
      <c r="P27" s="21">
        <v>26</v>
      </c>
      <c r="Q27">
        <f>'Onderzoeksvoorstel 3'!$D192</f>
        <v>0</v>
      </c>
      <c r="R27">
        <f>'Onderzoeksvoorstel 3'!$H192</f>
        <v>0</v>
      </c>
      <c r="S27" s="148">
        <f t="shared" si="2"/>
        <v>0</v>
      </c>
      <c r="T27" s="21">
        <v>26</v>
      </c>
      <c r="U27">
        <f>'Onderzoeksvoorstel 4'!$D192</f>
        <v>0</v>
      </c>
      <c r="V27">
        <f>'Onderzoeksvoorstel 4'!$H192</f>
        <v>0</v>
      </c>
      <c r="W27" s="148">
        <f t="shared" si="3"/>
        <v>0</v>
      </c>
      <c r="X27" s="21">
        <v>26</v>
      </c>
      <c r="Y27">
        <f>'Onderzoeksvoorstel 5'!$D192</f>
        <v>0</v>
      </c>
      <c r="Z27">
        <f>'Onderzoeksvoorstel 5'!$H192</f>
        <v>0</v>
      </c>
      <c r="AA27" s="148">
        <f t="shared" si="4"/>
        <v>0</v>
      </c>
      <c r="AB27" s="21">
        <v>26</v>
      </c>
      <c r="AC27">
        <f>'Onderzoeksvoorstel 6'!$D192</f>
        <v>0</v>
      </c>
      <c r="AD27">
        <f>'Onderzoeksvoorstel 6'!$H192</f>
        <v>0</v>
      </c>
      <c r="AE27" s="148">
        <f t="shared" si="5"/>
        <v>0</v>
      </c>
      <c r="AF27" s="21">
        <v>26</v>
      </c>
      <c r="AG27">
        <f>'Onderzoeksvoorstel 7'!$D192</f>
        <v>0</v>
      </c>
      <c r="AH27">
        <f>'Onderzoeksvoorstel 7'!$H192</f>
        <v>0</v>
      </c>
      <c r="AI27" s="148">
        <f t="shared" si="6"/>
        <v>0</v>
      </c>
      <c r="AJ27" s="21"/>
    </row>
    <row r="28" spans="1:36" x14ac:dyDescent="0.25">
      <c r="H28" s="21">
        <v>27</v>
      </c>
      <c r="I28">
        <f>'Onderzoeksvoorstel 1'!$D193</f>
        <v>0</v>
      </c>
      <c r="J28">
        <f>'Onderzoeksvoorstel 1'!$H193</f>
        <v>0</v>
      </c>
      <c r="K28" s="148">
        <f t="shared" si="0"/>
        <v>0</v>
      </c>
      <c r="L28" s="21">
        <v>27</v>
      </c>
      <c r="M28">
        <f>'Onderzoeksvoorstel 2'!$D193</f>
        <v>0</v>
      </c>
      <c r="N28">
        <f>'Onderzoeksvoorstel 2'!$H193</f>
        <v>0</v>
      </c>
      <c r="O28" s="148">
        <f t="shared" si="1"/>
        <v>0</v>
      </c>
      <c r="P28" s="21">
        <v>27</v>
      </c>
      <c r="Q28">
        <f>'Onderzoeksvoorstel 3'!$D193</f>
        <v>0</v>
      </c>
      <c r="R28">
        <f>'Onderzoeksvoorstel 3'!$H193</f>
        <v>0</v>
      </c>
      <c r="S28" s="148">
        <f t="shared" si="2"/>
        <v>0</v>
      </c>
      <c r="T28" s="21">
        <v>27</v>
      </c>
      <c r="U28">
        <f>'Onderzoeksvoorstel 4'!$D193</f>
        <v>0</v>
      </c>
      <c r="V28">
        <f>'Onderzoeksvoorstel 4'!$H193</f>
        <v>0</v>
      </c>
      <c r="W28" s="148">
        <f t="shared" si="3"/>
        <v>0</v>
      </c>
      <c r="X28" s="21">
        <v>27</v>
      </c>
      <c r="Y28">
        <f>'Onderzoeksvoorstel 5'!$D193</f>
        <v>0</v>
      </c>
      <c r="Z28">
        <f>'Onderzoeksvoorstel 5'!$H193</f>
        <v>0</v>
      </c>
      <c r="AA28" s="148">
        <f t="shared" si="4"/>
        <v>0</v>
      </c>
      <c r="AB28" s="21">
        <v>27</v>
      </c>
      <c r="AC28">
        <f>'Onderzoeksvoorstel 6'!$D193</f>
        <v>0</v>
      </c>
      <c r="AD28">
        <f>'Onderzoeksvoorstel 6'!$H193</f>
        <v>0</v>
      </c>
      <c r="AE28" s="148">
        <f t="shared" si="5"/>
        <v>0</v>
      </c>
      <c r="AF28" s="21">
        <v>27</v>
      </c>
      <c r="AG28">
        <f>'Onderzoeksvoorstel 7'!$D193</f>
        <v>0</v>
      </c>
      <c r="AH28">
        <f>'Onderzoeksvoorstel 7'!$H193</f>
        <v>0</v>
      </c>
      <c r="AI28" s="148">
        <f t="shared" si="6"/>
        <v>0</v>
      </c>
      <c r="AJ28" s="21"/>
    </row>
    <row r="29" spans="1:36" x14ac:dyDescent="0.25">
      <c r="H29" s="21">
        <v>28</v>
      </c>
      <c r="I29">
        <f>'Onderzoeksvoorstel 1'!$D194</f>
        <v>0</v>
      </c>
      <c r="J29">
        <f>'Onderzoeksvoorstel 1'!$H194</f>
        <v>0</v>
      </c>
      <c r="K29" s="148">
        <f t="shared" si="0"/>
        <v>0</v>
      </c>
      <c r="L29" s="21">
        <v>28</v>
      </c>
      <c r="M29">
        <f>'Onderzoeksvoorstel 2'!$D194</f>
        <v>0</v>
      </c>
      <c r="N29">
        <f>'Onderzoeksvoorstel 2'!$H194</f>
        <v>0</v>
      </c>
      <c r="O29" s="148">
        <f t="shared" si="1"/>
        <v>0</v>
      </c>
      <c r="P29" s="21">
        <v>28</v>
      </c>
      <c r="Q29">
        <f>'Onderzoeksvoorstel 3'!$D194</f>
        <v>0</v>
      </c>
      <c r="R29">
        <f>'Onderzoeksvoorstel 3'!$H194</f>
        <v>0</v>
      </c>
      <c r="S29" s="148">
        <f t="shared" si="2"/>
        <v>0</v>
      </c>
      <c r="T29" s="21">
        <v>28</v>
      </c>
      <c r="U29">
        <f>'Onderzoeksvoorstel 4'!$D194</f>
        <v>0</v>
      </c>
      <c r="V29">
        <f>'Onderzoeksvoorstel 4'!$H194</f>
        <v>0</v>
      </c>
      <c r="W29" s="148">
        <f t="shared" si="3"/>
        <v>0</v>
      </c>
      <c r="X29" s="21">
        <v>28</v>
      </c>
      <c r="Y29">
        <f>'Onderzoeksvoorstel 5'!$D194</f>
        <v>0</v>
      </c>
      <c r="Z29">
        <f>'Onderzoeksvoorstel 5'!$H194</f>
        <v>0</v>
      </c>
      <c r="AA29" s="148">
        <f t="shared" si="4"/>
        <v>0</v>
      </c>
      <c r="AB29" s="21">
        <v>28</v>
      </c>
      <c r="AC29">
        <f>'Onderzoeksvoorstel 6'!$D194</f>
        <v>0</v>
      </c>
      <c r="AD29">
        <f>'Onderzoeksvoorstel 6'!$H194</f>
        <v>0</v>
      </c>
      <c r="AE29" s="148">
        <f t="shared" si="5"/>
        <v>0</v>
      </c>
      <c r="AF29" s="21">
        <v>28</v>
      </c>
      <c r="AG29">
        <f>'Onderzoeksvoorstel 7'!$D194</f>
        <v>0</v>
      </c>
      <c r="AH29">
        <f>'Onderzoeksvoorstel 7'!$H194</f>
        <v>0</v>
      </c>
      <c r="AI29" s="148">
        <f t="shared" si="6"/>
        <v>0</v>
      </c>
      <c r="AJ29" s="21"/>
    </row>
    <row r="30" spans="1:36" x14ac:dyDescent="0.25">
      <c r="H30" s="21">
        <v>29</v>
      </c>
      <c r="I30">
        <f>'Onderzoeksvoorstel 1'!$D195</f>
        <v>0</v>
      </c>
      <c r="J30">
        <f>'Onderzoeksvoorstel 1'!$H195</f>
        <v>0</v>
      </c>
      <c r="K30" s="148">
        <f t="shared" si="0"/>
        <v>0</v>
      </c>
      <c r="L30" s="21">
        <v>29</v>
      </c>
      <c r="M30">
        <f>'Onderzoeksvoorstel 2'!$D195</f>
        <v>0</v>
      </c>
      <c r="N30">
        <f>'Onderzoeksvoorstel 2'!$H195</f>
        <v>0</v>
      </c>
      <c r="O30" s="148">
        <f t="shared" si="1"/>
        <v>0</v>
      </c>
      <c r="P30" s="21">
        <v>29</v>
      </c>
      <c r="Q30">
        <f>'Onderzoeksvoorstel 3'!$D195</f>
        <v>0</v>
      </c>
      <c r="R30">
        <f>'Onderzoeksvoorstel 3'!$H195</f>
        <v>0</v>
      </c>
      <c r="S30" s="148">
        <f t="shared" si="2"/>
        <v>0</v>
      </c>
      <c r="T30" s="21">
        <v>29</v>
      </c>
      <c r="U30">
        <f>'Onderzoeksvoorstel 4'!$D195</f>
        <v>0</v>
      </c>
      <c r="V30">
        <f>'Onderzoeksvoorstel 4'!$H195</f>
        <v>0</v>
      </c>
      <c r="W30" s="148">
        <f t="shared" si="3"/>
        <v>0</v>
      </c>
      <c r="X30" s="21">
        <v>29</v>
      </c>
      <c r="Y30">
        <f>'Onderzoeksvoorstel 5'!$D195</f>
        <v>0</v>
      </c>
      <c r="Z30">
        <f>'Onderzoeksvoorstel 5'!$H195</f>
        <v>0</v>
      </c>
      <c r="AA30" s="148">
        <f t="shared" si="4"/>
        <v>0</v>
      </c>
      <c r="AB30" s="21">
        <v>29</v>
      </c>
      <c r="AC30">
        <f>'Onderzoeksvoorstel 6'!$D195</f>
        <v>0</v>
      </c>
      <c r="AD30">
        <f>'Onderzoeksvoorstel 6'!$H195</f>
        <v>0</v>
      </c>
      <c r="AE30" s="148">
        <f t="shared" si="5"/>
        <v>0</v>
      </c>
      <c r="AF30" s="21">
        <v>29</v>
      </c>
      <c r="AG30">
        <f>'Onderzoeksvoorstel 7'!$D195</f>
        <v>0</v>
      </c>
      <c r="AH30">
        <f>'Onderzoeksvoorstel 7'!$H195</f>
        <v>0</v>
      </c>
      <c r="AI30" s="148">
        <f t="shared" si="6"/>
        <v>0</v>
      </c>
      <c r="AJ30" s="21"/>
    </row>
    <row r="31" spans="1:36" x14ac:dyDescent="0.25">
      <c r="H31" s="21">
        <v>30</v>
      </c>
      <c r="I31">
        <f>'Onderzoeksvoorstel 1'!$D196</f>
        <v>0</v>
      </c>
      <c r="J31">
        <f>'Onderzoeksvoorstel 1'!$H196</f>
        <v>0</v>
      </c>
      <c r="K31" s="148">
        <f t="shared" si="0"/>
        <v>0</v>
      </c>
      <c r="L31" s="21">
        <v>30</v>
      </c>
      <c r="M31">
        <f>'Onderzoeksvoorstel 2'!$D196</f>
        <v>0</v>
      </c>
      <c r="N31">
        <f>'Onderzoeksvoorstel 2'!$H196</f>
        <v>0</v>
      </c>
      <c r="O31" s="148">
        <f t="shared" si="1"/>
        <v>0</v>
      </c>
      <c r="P31" s="21">
        <v>30</v>
      </c>
      <c r="Q31">
        <f>'Onderzoeksvoorstel 3'!$D196</f>
        <v>0</v>
      </c>
      <c r="R31">
        <f>'Onderzoeksvoorstel 3'!$H196</f>
        <v>0</v>
      </c>
      <c r="S31" s="148">
        <f t="shared" si="2"/>
        <v>0</v>
      </c>
      <c r="T31" s="21">
        <v>30</v>
      </c>
      <c r="U31">
        <f>'Onderzoeksvoorstel 4'!$D196</f>
        <v>0</v>
      </c>
      <c r="V31">
        <f>'Onderzoeksvoorstel 4'!$H196</f>
        <v>0</v>
      </c>
      <c r="W31" s="148">
        <f t="shared" si="3"/>
        <v>0</v>
      </c>
      <c r="X31" s="21">
        <v>30</v>
      </c>
      <c r="Y31">
        <f>'Onderzoeksvoorstel 5'!$D196</f>
        <v>0</v>
      </c>
      <c r="Z31">
        <f>'Onderzoeksvoorstel 5'!$H196</f>
        <v>0</v>
      </c>
      <c r="AA31" s="148">
        <f t="shared" si="4"/>
        <v>0</v>
      </c>
      <c r="AB31" s="21">
        <v>30</v>
      </c>
      <c r="AC31">
        <f>'Onderzoeksvoorstel 6'!$D196</f>
        <v>0</v>
      </c>
      <c r="AD31">
        <f>'Onderzoeksvoorstel 6'!$H196</f>
        <v>0</v>
      </c>
      <c r="AE31" s="148">
        <f t="shared" si="5"/>
        <v>0</v>
      </c>
      <c r="AF31" s="21">
        <v>30</v>
      </c>
      <c r="AG31">
        <f>'Onderzoeksvoorstel 7'!$D196</f>
        <v>0</v>
      </c>
      <c r="AH31">
        <f>'Onderzoeksvoorstel 7'!$H196</f>
        <v>0</v>
      </c>
      <c r="AI31" s="148">
        <f t="shared" si="6"/>
        <v>0</v>
      </c>
      <c r="AJ31" s="21"/>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E3C811-498F-4781-9C72-EBBED84EB237}">
  <sheetPr codeName="Blad2">
    <pageSetUpPr fitToPage="1"/>
  </sheetPr>
  <dimension ref="A2:P96"/>
  <sheetViews>
    <sheetView workbookViewId="0">
      <selection activeCell="B1" sqref="B1"/>
    </sheetView>
  </sheetViews>
  <sheetFormatPr defaultColWidth="0" defaultRowHeight="13.2" x14ac:dyDescent="0.25"/>
  <cols>
    <col min="1" max="1" width="1.6640625" style="185" customWidth="1"/>
    <col min="2" max="2" width="94.44140625" style="185" customWidth="1"/>
    <col min="3" max="16" width="8.88671875" style="185" customWidth="1"/>
    <col min="17" max="16384" width="8.88671875" style="185" hidden="1"/>
  </cols>
  <sheetData>
    <row r="2" spans="1:16" ht="3" customHeight="1" thickBot="1" x14ac:dyDescent="0.3">
      <c r="A2" s="69"/>
      <c r="B2" s="69"/>
      <c r="C2" s="69"/>
      <c r="D2" s="69"/>
      <c r="E2" s="69"/>
      <c r="F2" s="69"/>
      <c r="G2" s="69"/>
      <c r="H2" s="69"/>
      <c r="I2" s="69"/>
      <c r="J2" s="69"/>
      <c r="K2" s="69"/>
      <c r="L2" s="69"/>
      <c r="M2" s="69"/>
      <c r="N2" s="69"/>
      <c r="O2" s="69"/>
      <c r="P2" s="69"/>
    </row>
    <row r="3" spans="1:16" ht="16.2" customHeight="1" x14ac:dyDescent="0.25">
      <c r="A3" s="69"/>
      <c r="B3" s="446" t="s">
        <v>189</v>
      </c>
      <c r="C3" s="447"/>
      <c r="D3" s="447"/>
      <c r="E3" s="447"/>
      <c r="F3" s="447"/>
      <c r="G3" s="447"/>
      <c r="H3" s="447"/>
      <c r="I3" s="447"/>
      <c r="J3" s="447"/>
      <c r="K3" s="447"/>
      <c r="L3" s="447"/>
      <c r="M3" s="447"/>
      <c r="N3" s="448"/>
      <c r="P3" s="69"/>
    </row>
    <row r="4" spans="1:16" ht="22.2" customHeight="1" x14ac:dyDescent="0.25">
      <c r="A4" s="69"/>
      <c r="B4" s="449"/>
      <c r="C4" s="450"/>
      <c r="D4" s="450"/>
      <c r="E4" s="450"/>
      <c r="F4" s="450"/>
      <c r="G4" s="450"/>
      <c r="H4" s="450"/>
      <c r="I4" s="450"/>
      <c r="J4" s="450"/>
      <c r="K4" s="450"/>
      <c r="L4" s="450"/>
      <c r="M4" s="450"/>
      <c r="N4" s="451"/>
      <c r="P4" s="69"/>
    </row>
    <row r="5" spans="1:16" ht="17.399999999999999" x14ac:dyDescent="0.25">
      <c r="A5" s="69"/>
      <c r="B5" s="449"/>
      <c r="C5" s="450"/>
      <c r="D5" s="450"/>
      <c r="E5" s="450"/>
      <c r="F5" s="450"/>
      <c r="G5" s="450"/>
      <c r="H5" s="450"/>
      <c r="I5" s="450"/>
      <c r="J5" s="450"/>
      <c r="K5" s="450"/>
      <c r="L5" s="450"/>
      <c r="M5" s="450"/>
      <c r="N5" s="451"/>
    </row>
    <row r="6" spans="1:16" ht="17.399999999999999" x14ac:dyDescent="0.25">
      <c r="A6" s="69"/>
      <c r="B6" s="449"/>
      <c r="C6" s="450"/>
      <c r="D6" s="450"/>
      <c r="E6" s="450"/>
      <c r="F6" s="450"/>
      <c r="G6" s="450"/>
      <c r="H6" s="450"/>
      <c r="I6" s="450"/>
      <c r="J6" s="450"/>
      <c r="K6" s="450"/>
      <c r="L6" s="450"/>
      <c r="M6" s="450"/>
      <c r="N6" s="451"/>
    </row>
    <row r="7" spans="1:16" ht="17.399999999999999" x14ac:dyDescent="0.25">
      <c r="A7" s="69"/>
      <c r="B7" s="449"/>
      <c r="C7" s="450"/>
      <c r="D7" s="450"/>
      <c r="E7" s="450"/>
      <c r="F7" s="450"/>
      <c r="G7" s="450"/>
      <c r="H7" s="450"/>
      <c r="I7" s="450"/>
      <c r="J7" s="450"/>
      <c r="K7" s="450"/>
      <c r="L7" s="450"/>
      <c r="M7" s="450"/>
      <c r="N7" s="451"/>
    </row>
    <row r="8" spans="1:16" ht="17.399999999999999" x14ac:dyDescent="0.25">
      <c r="A8" s="69"/>
      <c r="B8" s="449"/>
      <c r="C8" s="450"/>
      <c r="D8" s="450"/>
      <c r="E8" s="450"/>
      <c r="F8" s="450"/>
      <c r="G8" s="450"/>
      <c r="H8" s="450"/>
      <c r="I8" s="450"/>
      <c r="J8" s="450"/>
      <c r="K8" s="450"/>
      <c r="L8" s="450"/>
      <c r="M8" s="450"/>
      <c r="N8" s="451"/>
    </row>
    <row r="9" spans="1:16" ht="17.399999999999999" x14ac:dyDescent="0.25">
      <c r="A9" s="69"/>
      <c r="B9" s="449"/>
      <c r="C9" s="450"/>
      <c r="D9" s="450"/>
      <c r="E9" s="450"/>
      <c r="F9" s="450"/>
      <c r="G9" s="450"/>
      <c r="H9" s="450"/>
      <c r="I9" s="450"/>
      <c r="J9" s="450"/>
      <c r="K9" s="450"/>
      <c r="L9" s="450"/>
      <c r="M9" s="450"/>
      <c r="N9" s="451"/>
    </row>
    <row r="10" spans="1:16" ht="17.399999999999999" x14ac:dyDescent="0.25">
      <c r="A10" s="69"/>
      <c r="B10" s="449"/>
      <c r="C10" s="450"/>
      <c r="D10" s="450"/>
      <c r="E10" s="450"/>
      <c r="F10" s="450"/>
      <c r="G10" s="450"/>
      <c r="H10" s="450"/>
      <c r="I10" s="450"/>
      <c r="J10" s="450"/>
      <c r="K10" s="450"/>
      <c r="L10" s="450"/>
      <c r="M10" s="450"/>
      <c r="N10" s="451"/>
    </row>
    <row r="11" spans="1:16" ht="17.399999999999999" x14ac:dyDescent="0.25">
      <c r="A11" s="69"/>
      <c r="B11" s="449"/>
      <c r="C11" s="450"/>
      <c r="D11" s="450"/>
      <c r="E11" s="450"/>
      <c r="F11" s="450"/>
      <c r="G11" s="450"/>
      <c r="H11" s="450"/>
      <c r="I11" s="450"/>
      <c r="J11" s="450"/>
      <c r="K11" s="450"/>
      <c r="L11" s="450"/>
      <c r="M11" s="450"/>
      <c r="N11" s="451"/>
    </row>
    <row r="12" spans="1:16" ht="17.399999999999999" x14ac:dyDescent="0.25">
      <c r="A12" s="69"/>
      <c r="B12" s="449"/>
      <c r="C12" s="450"/>
      <c r="D12" s="450"/>
      <c r="E12" s="450"/>
      <c r="F12" s="450"/>
      <c r="G12" s="450"/>
      <c r="H12" s="450"/>
      <c r="I12" s="450"/>
      <c r="J12" s="450"/>
      <c r="K12" s="450"/>
      <c r="L12" s="450"/>
      <c r="M12" s="450"/>
      <c r="N12" s="451"/>
    </row>
    <row r="13" spans="1:16" ht="17.399999999999999" x14ac:dyDescent="0.25">
      <c r="A13" s="69"/>
      <c r="B13" s="449"/>
      <c r="C13" s="450"/>
      <c r="D13" s="450"/>
      <c r="E13" s="450"/>
      <c r="F13" s="450"/>
      <c r="G13" s="450"/>
      <c r="H13" s="450"/>
      <c r="I13" s="450"/>
      <c r="J13" s="450"/>
      <c r="K13" s="450"/>
      <c r="L13" s="450"/>
      <c r="M13" s="450"/>
      <c r="N13" s="451"/>
    </row>
    <row r="14" spans="1:16" ht="17.399999999999999" x14ac:dyDescent="0.25">
      <c r="A14" s="69"/>
      <c r="B14" s="449"/>
      <c r="C14" s="450"/>
      <c r="D14" s="450"/>
      <c r="E14" s="450"/>
      <c r="F14" s="450"/>
      <c r="G14" s="450"/>
      <c r="H14" s="450"/>
      <c r="I14" s="450"/>
      <c r="J14" s="450"/>
      <c r="K14" s="450"/>
      <c r="L14" s="450"/>
      <c r="M14" s="450"/>
      <c r="N14" s="451"/>
    </row>
    <row r="15" spans="1:16" ht="17.399999999999999" x14ac:dyDescent="0.25">
      <c r="A15" s="69"/>
      <c r="B15" s="449"/>
      <c r="C15" s="450"/>
      <c r="D15" s="450"/>
      <c r="E15" s="450"/>
      <c r="F15" s="450"/>
      <c r="G15" s="450"/>
      <c r="H15" s="450"/>
      <c r="I15" s="450"/>
      <c r="J15" s="450"/>
      <c r="K15" s="450"/>
      <c r="L15" s="450"/>
      <c r="M15" s="450"/>
      <c r="N15" s="451"/>
    </row>
    <row r="16" spans="1:16" ht="17.399999999999999" x14ac:dyDescent="0.25">
      <c r="A16" s="69"/>
      <c r="B16" s="449"/>
      <c r="C16" s="450"/>
      <c r="D16" s="450"/>
      <c r="E16" s="450"/>
      <c r="F16" s="450"/>
      <c r="G16" s="450"/>
      <c r="H16" s="450"/>
      <c r="I16" s="450"/>
      <c r="J16" s="450"/>
      <c r="K16" s="450"/>
      <c r="L16" s="450"/>
      <c r="M16" s="450"/>
      <c r="N16" s="451"/>
    </row>
    <row r="17" spans="1:14" ht="17.399999999999999" x14ac:dyDescent="0.25">
      <c r="A17" s="69"/>
      <c r="B17" s="449"/>
      <c r="C17" s="450"/>
      <c r="D17" s="450"/>
      <c r="E17" s="450"/>
      <c r="F17" s="450"/>
      <c r="G17" s="450"/>
      <c r="H17" s="450"/>
      <c r="I17" s="450"/>
      <c r="J17" s="450"/>
      <c r="K17" s="450"/>
      <c r="L17" s="450"/>
      <c r="M17" s="450"/>
      <c r="N17" s="451"/>
    </row>
    <row r="18" spans="1:14" ht="17.399999999999999" x14ac:dyDescent="0.25">
      <c r="A18" s="69"/>
      <c r="B18" s="449"/>
      <c r="C18" s="450"/>
      <c r="D18" s="450"/>
      <c r="E18" s="450"/>
      <c r="F18" s="450"/>
      <c r="G18" s="450"/>
      <c r="H18" s="450"/>
      <c r="I18" s="450"/>
      <c r="J18" s="450"/>
      <c r="K18" s="450"/>
      <c r="L18" s="450"/>
      <c r="M18" s="450"/>
      <c r="N18" s="451"/>
    </row>
    <row r="19" spans="1:14" ht="17.399999999999999" x14ac:dyDescent="0.25">
      <c r="A19" s="69"/>
      <c r="B19" s="449"/>
      <c r="C19" s="450"/>
      <c r="D19" s="450"/>
      <c r="E19" s="450"/>
      <c r="F19" s="450"/>
      <c r="G19" s="450"/>
      <c r="H19" s="450"/>
      <c r="I19" s="450"/>
      <c r="J19" s="450"/>
      <c r="K19" s="450"/>
      <c r="L19" s="450"/>
      <c r="M19" s="450"/>
      <c r="N19" s="451"/>
    </row>
    <row r="20" spans="1:14" ht="17.399999999999999" x14ac:dyDescent="0.25">
      <c r="A20" s="69"/>
      <c r="B20" s="449"/>
      <c r="C20" s="450"/>
      <c r="D20" s="450"/>
      <c r="E20" s="450"/>
      <c r="F20" s="450"/>
      <c r="G20" s="450"/>
      <c r="H20" s="450"/>
      <c r="I20" s="450"/>
      <c r="J20" s="450"/>
      <c r="K20" s="450"/>
      <c r="L20" s="450"/>
      <c r="M20" s="450"/>
      <c r="N20" s="451"/>
    </row>
    <row r="21" spans="1:14" x14ac:dyDescent="0.25">
      <c r="B21" s="449"/>
      <c r="C21" s="450"/>
      <c r="D21" s="450"/>
      <c r="E21" s="450"/>
      <c r="F21" s="450"/>
      <c r="G21" s="450"/>
      <c r="H21" s="450"/>
      <c r="I21" s="450"/>
      <c r="J21" s="450"/>
      <c r="K21" s="450"/>
      <c r="L21" s="450"/>
      <c r="M21" s="450"/>
      <c r="N21" s="451"/>
    </row>
    <row r="22" spans="1:14" x14ac:dyDescent="0.25">
      <c r="B22" s="449"/>
      <c r="C22" s="450"/>
      <c r="D22" s="450"/>
      <c r="E22" s="450"/>
      <c r="F22" s="450"/>
      <c r="G22" s="450"/>
      <c r="H22" s="450"/>
      <c r="I22" s="450"/>
      <c r="J22" s="450"/>
      <c r="K22" s="450"/>
      <c r="L22" s="450"/>
      <c r="M22" s="450"/>
      <c r="N22" s="451"/>
    </row>
    <row r="23" spans="1:14" x14ac:dyDescent="0.25">
      <c r="B23" s="449"/>
      <c r="C23" s="450"/>
      <c r="D23" s="450"/>
      <c r="E23" s="450"/>
      <c r="F23" s="450"/>
      <c r="G23" s="450"/>
      <c r="H23" s="450"/>
      <c r="I23" s="450"/>
      <c r="J23" s="450"/>
      <c r="K23" s="450"/>
      <c r="L23" s="450"/>
      <c r="M23" s="450"/>
      <c r="N23" s="451"/>
    </row>
    <row r="24" spans="1:14" x14ac:dyDescent="0.25">
      <c r="B24" s="449"/>
      <c r="C24" s="450"/>
      <c r="D24" s="450"/>
      <c r="E24" s="450"/>
      <c r="F24" s="450"/>
      <c r="G24" s="450"/>
      <c r="H24" s="450"/>
      <c r="I24" s="450"/>
      <c r="J24" s="450"/>
      <c r="K24" s="450"/>
      <c r="L24" s="450"/>
      <c r="M24" s="450"/>
      <c r="N24" s="451"/>
    </row>
    <row r="25" spans="1:14" x14ac:dyDescent="0.25">
      <c r="B25" s="449"/>
      <c r="C25" s="450"/>
      <c r="D25" s="450"/>
      <c r="E25" s="450"/>
      <c r="F25" s="450"/>
      <c r="G25" s="450"/>
      <c r="H25" s="450"/>
      <c r="I25" s="450"/>
      <c r="J25" s="450"/>
      <c r="K25" s="450"/>
      <c r="L25" s="450"/>
      <c r="M25" s="450"/>
      <c r="N25" s="451"/>
    </row>
    <row r="26" spans="1:14" x14ac:dyDescent="0.25">
      <c r="B26" s="449"/>
      <c r="C26" s="450"/>
      <c r="D26" s="450"/>
      <c r="E26" s="450"/>
      <c r="F26" s="450"/>
      <c r="G26" s="450"/>
      <c r="H26" s="450"/>
      <c r="I26" s="450"/>
      <c r="J26" s="450"/>
      <c r="K26" s="450"/>
      <c r="L26" s="450"/>
      <c r="M26" s="450"/>
      <c r="N26" s="451"/>
    </row>
    <row r="27" spans="1:14" x14ac:dyDescent="0.25">
      <c r="B27" s="449"/>
      <c r="C27" s="450"/>
      <c r="D27" s="450"/>
      <c r="E27" s="450"/>
      <c r="F27" s="450"/>
      <c r="G27" s="450"/>
      <c r="H27" s="450"/>
      <c r="I27" s="450"/>
      <c r="J27" s="450"/>
      <c r="K27" s="450"/>
      <c r="L27" s="450"/>
      <c r="M27" s="450"/>
      <c r="N27" s="451"/>
    </row>
    <row r="28" spans="1:14" x14ac:dyDescent="0.25">
      <c r="B28" s="449"/>
      <c r="C28" s="450"/>
      <c r="D28" s="450"/>
      <c r="E28" s="450"/>
      <c r="F28" s="450"/>
      <c r="G28" s="450"/>
      <c r="H28" s="450"/>
      <c r="I28" s="450"/>
      <c r="J28" s="450"/>
      <c r="K28" s="450"/>
      <c r="L28" s="450"/>
      <c r="M28" s="450"/>
      <c r="N28" s="451"/>
    </row>
    <row r="29" spans="1:14" x14ac:dyDescent="0.25">
      <c r="B29" s="449"/>
      <c r="C29" s="450"/>
      <c r="D29" s="450"/>
      <c r="E29" s="450"/>
      <c r="F29" s="450"/>
      <c r="G29" s="450"/>
      <c r="H29" s="450"/>
      <c r="I29" s="450"/>
      <c r="J29" s="450"/>
      <c r="K29" s="450"/>
      <c r="L29" s="450"/>
      <c r="M29" s="450"/>
      <c r="N29" s="451"/>
    </row>
    <row r="30" spans="1:14" x14ac:dyDescent="0.25">
      <c r="B30" s="449"/>
      <c r="C30" s="450"/>
      <c r="D30" s="450"/>
      <c r="E30" s="450"/>
      <c r="F30" s="450"/>
      <c r="G30" s="450"/>
      <c r="H30" s="450"/>
      <c r="I30" s="450"/>
      <c r="J30" s="450"/>
      <c r="K30" s="450"/>
      <c r="L30" s="450"/>
      <c r="M30" s="450"/>
      <c r="N30" s="451"/>
    </row>
    <row r="31" spans="1:14" x14ac:dyDescent="0.25">
      <c r="B31" s="449"/>
      <c r="C31" s="450"/>
      <c r="D31" s="450"/>
      <c r="E31" s="450"/>
      <c r="F31" s="450"/>
      <c r="G31" s="450"/>
      <c r="H31" s="450"/>
      <c r="I31" s="450"/>
      <c r="J31" s="450"/>
      <c r="K31" s="450"/>
      <c r="L31" s="450"/>
      <c r="M31" s="450"/>
      <c r="N31" s="451"/>
    </row>
    <row r="32" spans="1:14" x14ac:dyDescent="0.25">
      <c r="B32" s="449"/>
      <c r="C32" s="450"/>
      <c r="D32" s="450"/>
      <c r="E32" s="450"/>
      <c r="F32" s="450"/>
      <c r="G32" s="450"/>
      <c r="H32" s="450"/>
      <c r="I32" s="450"/>
      <c r="J32" s="450"/>
      <c r="K32" s="450"/>
      <c r="L32" s="450"/>
      <c r="M32" s="450"/>
      <c r="N32" s="451"/>
    </row>
    <row r="33" spans="2:14" x14ac:dyDescent="0.25">
      <c r="B33" s="449"/>
      <c r="C33" s="450"/>
      <c r="D33" s="450"/>
      <c r="E33" s="450"/>
      <c r="F33" s="450"/>
      <c r="G33" s="450"/>
      <c r="H33" s="450"/>
      <c r="I33" s="450"/>
      <c r="J33" s="450"/>
      <c r="K33" s="450"/>
      <c r="L33" s="450"/>
      <c r="M33" s="450"/>
      <c r="N33" s="451"/>
    </row>
    <row r="34" spans="2:14" x14ac:dyDescent="0.25">
      <c r="B34" s="449"/>
      <c r="C34" s="450"/>
      <c r="D34" s="450"/>
      <c r="E34" s="450"/>
      <c r="F34" s="450"/>
      <c r="G34" s="450"/>
      <c r="H34" s="450"/>
      <c r="I34" s="450"/>
      <c r="J34" s="450"/>
      <c r="K34" s="450"/>
      <c r="L34" s="450"/>
      <c r="M34" s="450"/>
      <c r="N34" s="451"/>
    </row>
    <row r="35" spans="2:14" x14ac:dyDescent="0.25">
      <c r="B35" s="449"/>
      <c r="C35" s="450"/>
      <c r="D35" s="450"/>
      <c r="E35" s="450"/>
      <c r="F35" s="450"/>
      <c r="G35" s="450"/>
      <c r="H35" s="450"/>
      <c r="I35" s="450"/>
      <c r="J35" s="450"/>
      <c r="K35" s="450"/>
      <c r="L35" s="450"/>
      <c r="M35" s="450"/>
      <c r="N35" s="451"/>
    </row>
    <row r="36" spans="2:14" x14ac:dyDescent="0.25">
      <c r="B36" s="449"/>
      <c r="C36" s="450"/>
      <c r="D36" s="450"/>
      <c r="E36" s="450"/>
      <c r="F36" s="450"/>
      <c r="G36" s="450"/>
      <c r="H36" s="450"/>
      <c r="I36" s="450"/>
      <c r="J36" s="450"/>
      <c r="K36" s="450"/>
      <c r="L36" s="450"/>
      <c r="M36" s="450"/>
      <c r="N36" s="451"/>
    </row>
    <row r="37" spans="2:14" ht="14.4" customHeight="1" x14ac:dyDescent="0.25">
      <c r="B37" s="449"/>
      <c r="C37" s="450"/>
      <c r="D37" s="450"/>
      <c r="E37" s="450"/>
      <c r="F37" s="450"/>
      <c r="G37" s="450"/>
      <c r="H37" s="450"/>
      <c r="I37" s="450"/>
      <c r="J37" s="450"/>
      <c r="K37" s="450"/>
      <c r="L37" s="450"/>
      <c r="M37" s="450"/>
      <c r="N37" s="451"/>
    </row>
    <row r="38" spans="2:14" hidden="1" x14ac:dyDescent="0.25">
      <c r="B38" s="449"/>
      <c r="C38" s="450"/>
      <c r="D38" s="450"/>
      <c r="E38" s="450"/>
      <c r="F38" s="450"/>
      <c r="G38" s="450"/>
      <c r="H38" s="450"/>
      <c r="I38" s="450"/>
      <c r="J38" s="450"/>
      <c r="K38" s="450"/>
      <c r="L38" s="450"/>
      <c r="M38" s="450"/>
      <c r="N38" s="451"/>
    </row>
    <row r="39" spans="2:14" hidden="1" x14ac:dyDescent="0.25">
      <c r="B39" s="449"/>
      <c r="C39" s="450"/>
      <c r="D39" s="450"/>
      <c r="E39" s="450"/>
      <c r="F39" s="450"/>
      <c r="G39" s="450"/>
      <c r="H39" s="450"/>
      <c r="I39" s="450"/>
      <c r="J39" s="450"/>
      <c r="K39" s="450"/>
      <c r="L39" s="450"/>
      <c r="M39" s="450"/>
      <c r="N39" s="451"/>
    </row>
    <row r="40" spans="2:14" hidden="1" x14ac:dyDescent="0.25">
      <c r="B40" s="449"/>
      <c r="C40" s="450"/>
      <c r="D40" s="450"/>
      <c r="E40" s="450"/>
      <c r="F40" s="450"/>
      <c r="G40" s="450"/>
      <c r="H40" s="450"/>
      <c r="I40" s="450"/>
      <c r="J40" s="450"/>
      <c r="K40" s="450"/>
      <c r="L40" s="450"/>
      <c r="M40" s="450"/>
      <c r="N40" s="451"/>
    </row>
    <row r="41" spans="2:14" hidden="1" x14ac:dyDescent="0.25">
      <c r="B41" s="449"/>
      <c r="C41" s="450"/>
      <c r="D41" s="450"/>
      <c r="E41" s="450"/>
      <c r="F41" s="450"/>
      <c r="G41" s="450"/>
      <c r="H41" s="450"/>
      <c r="I41" s="450"/>
      <c r="J41" s="450"/>
      <c r="K41" s="450"/>
      <c r="L41" s="450"/>
      <c r="M41" s="450"/>
      <c r="N41" s="451"/>
    </row>
    <row r="42" spans="2:14" hidden="1" x14ac:dyDescent="0.25">
      <c r="B42" s="449"/>
      <c r="C42" s="450"/>
      <c r="D42" s="450"/>
      <c r="E42" s="450"/>
      <c r="F42" s="450"/>
      <c r="G42" s="450"/>
      <c r="H42" s="450"/>
      <c r="I42" s="450"/>
      <c r="J42" s="450"/>
      <c r="K42" s="450"/>
      <c r="L42" s="450"/>
      <c r="M42" s="450"/>
      <c r="N42" s="451"/>
    </row>
    <row r="43" spans="2:14" hidden="1" x14ac:dyDescent="0.25">
      <c r="B43" s="449"/>
      <c r="C43" s="450"/>
      <c r="D43" s="450"/>
      <c r="E43" s="450"/>
      <c r="F43" s="450"/>
      <c r="G43" s="450"/>
      <c r="H43" s="450"/>
      <c r="I43" s="450"/>
      <c r="J43" s="450"/>
      <c r="K43" s="450"/>
      <c r="L43" s="450"/>
      <c r="M43" s="450"/>
      <c r="N43" s="451"/>
    </row>
    <row r="44" spans="2:14" hidden="1" x14ac:dyDescent="0.25">
      <c r="B44" s="449"/>
      <c r="C44" s="450"/>
      <c r="D44" s="450"/>
      <c r="E44" s="450"/>
      <c r="F44" s="450"/>
      <c r="G44" s="450"/>
      <c r="H44" s="450"/>
      <c r="I44" s="450"/>
      <c r="J44" s="450"/>
      <c r="K44" s="450"/>
      <c r="L44" s="450"/>
      <c r="M44" s="450"/>
      <c r="N44" s="451"/>
    </row>
    <row r="45" spans="2:14" hidden="1" x14ac:dyDescent="0.25">
      <c r="B45" s="449"/>
      <c r="C45" s="450"/>
      <c r="D45" s="450"/>
      <c r="E45" s="450"/>
      <c r="F45" s="450"/>
      <c r="G45" s="450"/>
      <c r="H45" s="450"/>
      <c r="I45" s="450"/>
      <c r="J45" s="450"/>
      <c r="K45" s="450"/>
      <c r="L45" s="450"/>
      <c r="M45" s="450"/>
      <c r="N45" s="451"/>
    </row>
    <row r="46" spans="2:14" hidden="1" x14ac:dyDescent="0.25">
      <c r="B46" s="449"/>
      <c r="C46" s="450"/>
      <c r="D46" s="450"/>
      <c r="E46" s="450"/>
      <c r="F46" s="450"/>
      <c r="G46" s="450"/>
      <c r="H46" s="450"/>
      <c r="I46" s="450"/>
      <c r="J46" s="450"/>
      <c r="K46" s="450"/>
      <c r="L46" s="450"/>
      <c r="M46" s="450"/>
      <c r="N46" s="451"/>
    </row>
    <row r="47" spans="2:14" hidden="1" x14ac:dyDescent="0.25">
      <c r="B47" s="449"/>
      <c r="C47" s="450"/>
      <c r="D47" s="450"/>
      <c r="E47" s="450"/>
      <c r="F47" s="450"/>
      <c r="G47" s="450"/>
      <c r="H47" s="450"/>
      <c r="I47" s="450"/>
      <c r="J47" s="450"/>
      <c r="K47" s="450"/>
      <c r="L47" s="450"/>
      <c r="M47" s="450"/>
      <c r="N47" s="451"/>
    </row>
    <row r="48" spans="2:14" hidden="1" x14ac:dyDescent="0.25">
      <c r="B48" s="449"/>
      <c r="C48" s="450"/>
      <c r="D48" s="450"/>
      <c r="E48" s="450"/>
      <c r="F48" s="450"/>
      <c r="G48" s="450"/>
      <c r="H48" s="450"/>
      <c r="I48" s="450"/>
      <c r="J48" s="450"/>
      <c r="K48" s="450"/>
      <c r="L48" s="450"/>
      <c r="M48" s="450"/>
      <c r="N48" s="451"/>
    </row>
    <row r="49" spans="2:14" hidden="1" x14ac:dyDescent="0.25">
      <c r="B49" s="449"/>
      <c r="C49" s="450"/>
      <c r="D49" s="450"/>
      <c r="E49" s="450"/>
      <c r="F49" s="450"/>
      <c r="G49" s="450"/>
      <c r="H49" s="450"/>
      <c r="I49" s="450"/>
      <c r="J49" s="450"/>
      <c r="K49" s="450"/>
      <c r="L49" s="450"/>
      <c r="M49" s="450"/>
      <c r="N49" s="451"/>
    </row>
    <row r="50" spans="2:14" hidden="1" x14ac:dyDescent="0.25">
      <c r="B50" s="449"/>
      <c r="C50" s="450"/>
      <c r="D50" s="450"/>
      <c r="E50" s="450"/>
      <c r="F50" s="450"/>
      <c r="G50" s="450"/>
      <c r="H50" s="450"/>
      <c r="I50" s="450"/>
      <c r="J50" s="450"/>
      <c r="K50" s="450"/>
      <c r="L50" s="450"/>
      <c r="M50" s="450"/>
      <c r="N50" s="451"/>
    </row>
    <row r="51" spans="2:14" hidden="1" x14ac:dyDescent="0.25">
      <c r="B51" s="449"/>
      <c r="C51" s="450"/>
      <c r="D51" s="450"/>
      <c r="E51" s="450"/>
      <c r="F51" s="450"/>
      <c r="G51" s="450"/>
      <c r="H51" s="450"/>
      <c r="I51" s="450"/>
      <c r="J51" s="450"/>
      <c r="K51" s="450"/>
      <c r="L51" s="450"/>
      <c r="M51" s="450"/>
      <c r="N51" s="451"/>
    </row>
    <row r="52" spans="2:14" hidden="1" x14ac:dyDescent="0.25">
      <c r="B52" s="449"/>
      <c r="C52" s="450"/>
      <c r="D52" s="450"/>
      <c r="E52" s="450"/>
      <c r="F52" s="450"/>
      <c r="G52" s="450"/>
      <c r="H52" s="450"/>
      <c r="I52" s="450"/>
      <c r="J52" s="450"/>
      <c r="K52" s="450"/>
      <c r="L52" s="450"/>
      <c r="M52" s="450"/>
      <c r="N52" s="451"/>
    </row>
    <row r="53" spans="2:14" hidden="1" x14ac:dyDescent="0.25">
      <c r="B53" s="449"/>
      <c r="C53" s="450"/>
      <c r="D53" s="450"/>
      <c r="E53" s="450"/>
      <c r="F53" s="450"/>
      <c r="G53" s="450"/>
      <c r="H53" s="450"/>
      <c r="I53" s="450"/>
      <c r="J53" s="450"/>
      <c r="K53" s="450"/>
      <c r="L53" s="450"/>
      <c r="M53" s="450"/>
      <c r="N53" s="451"/>
    </row>
    <row r="54" spans="2:14" hidden="1" x14ac:dyDescent="0.25">
      <c r="B54" s="449"/>
      <c r="C54" s="450"/>
      <c r="D54" s="450"/>
      <c r="E54" s="450"/>
      <c r="F54" s="450"/>
      <c r="G54" s="450"/>
      <c r="H54" s="450"/>
      <c r="I54" s="450"/>
      <c r="J54" s="450"/>
      <c r="K54" s="450"/>
      <c r="L54" s="450"/>
      <c r="M54" s="450"/>
      <c r="N54" s="451"/>
    </row>
    <row r="55" spans="2:14" hidden="1" x14ac:dyDescent="0.25">
      <c r="B55" s="449"/>
      <c r="C55" s="450"/>
      <c r="D55" s="450"/>
      <c r="E55" s="450"/>
      <c r="F55" s="450"/>
      <c r="G55" s="450"/>
      <c r="H55" s="450"/>
      <c r="I55" s="450"/>
      <c r="J55" s="450"/>
      <c r="K55" s="450"/>
      <c r="L55" s="450"/>
      <c r="M55" s="450"/>
      <c r="N55" s="451"/>
    </row>
    <row r="56" spans="2:14" hidden="1" x14ac:dyDescent="0.25">
      <c r="B56" s="449"/>
      <c r="C56" s="450"/>
      <c r="D56" s="450"/>
      <c r="E56" s="450"/>
      <c r="F56" s="450"/>
      <c r="G56" s="450"/>
      <c r="H56" s="450"/>
      <c r="I56" s="450"/>
      <c r="J56" s="450"/>
      <c r="K56" s="450"/>
      <c r="L56" s="450"/>
      <c r="M56" s="450"/>
      <c r="N56" s="451"/>
    </row>
    <row r="57" spans="2:14" hidden="1" x14ac:dyDescent="0.25">
      <c r="B57" s="449"/>
      <c r="C57" s="450"/>
      <c r="D57" s="450"/>
      <c r="E57" s="450"/>
      <c r="F57" s="450"/>
      <c r="G57" s="450"/>
      <c r="H57" s="450"/>
      <c r="I57" s="450"/>
      <c r="J57" s="450"/>
      <c r="K57" s="450"/>
      <c r="L57" s="450"/>
      <c r="M57" s="450"/>
      <c r="N57" s="451"/>
    </row>
    <row r="58" spans="2:14" hidden="1" x14ac:dyDescent="0.25">
      <c r="B58" s="449"/>
      <c r="C58" s="450"/>
      <c r="D58" s="450"/>
      <c r="E58" s="450"/>
      <c r="F58" s="450"/>
      <c r="G58" s="450"/>
      <c r="H58" s="450"/>
      <c r="I58" s="450"/>
      <c r="J58" s="450"/>
      <c r="K58" s="450"/>
      <c r="L58" s="450"/>
      <c r="M58" s="450"/>
      <c r="N58" s="451"/>
    </row>
    <row r="59" spans="2:14" hidden="1" x14ac:dyDescent="0.25">
      <c r="B59" s="449"/>
      <c r="C59" s="450"/>
      <c r="D59" s="450"/>
      <c r="E59" s="450"/>
      <c r="F59" s="450"/>
      <c r="G59" s="450"/>
      <c r="H59" s="450"/>
      <c r="I59" s="450"/>
      <c r="J59" s="450"/>
      <c r="K59" s="450"/>
      <c r="L59" s="450"/>
      <c r="M59" s="450"/>
      <c r="N59" s="451"/>
    </row>
    <row r="60" spans="2:14" hidden="1" x14ac:dyDescent="0.25">
      <c r="B60" s="449"/>
      <c r="C60" s="450"/>
      <c r="D60" s="450"/>
      <c r="E60" s="450"/>
      <c r="F60" s="450"/>
      <c r="G60" s="450"/>
      <c r="H60" s="450"/>
      <c r="I60" s="450"/>
      <c r="J60" s="450"/>
      <c r="K60" s="450"/>
      <c r="L60" s="450"/>
      <c r="M60" s="450"/>
      <c r="N60" s="451"/>
    </row>
    <row r="61" spans="2:14" hidden="1" x14ac:dyDescent="0.25">
      <c r="B61" s="449"/>
      <c r="C61" s="450"/>
      <c r="D61" s="450"/>
      <c r="E61" s="450"/>
      <c r="F61" s="450"/>
      <c r="G61" s="450"/>
      <c r="H61" s="450"/>
      <c r="I61" s="450"/>
      <c r="J61" s="450"/>
      <c r="K61" s="450"/>
      <c r="L61" s="450"/>
      <c r="M61" s="450"/>
      <c r="N61" s="451"/>
    </row>
    <row r="62" spans="2:14" hidden="1" x14ac:dyDescent="0.25">
      <c r="B62" s="449"/>
      <c r="C62" s="450"/>
      <c r="D62" s="450"/>
      <c r="E62" s="450"/>
      <c r="F62" s="450"/>
      <c r="G62" s="450"/>
      <c r="H62" s="450"/>
      <c r="I62" s="450"/>
      <c r="J62" s="450"/>
      <c r="K62" s="450"/>
      <c r="L62" s="450"/>
      <c r="M62" s="450"/>
      <c r="N62" s="451"/>
    </row>
    <row r="63" spans="2:14" hidden="1" x14ac:dyDescent="0.25">
      <c r="B63" s="449"/>
      <c r="C63" s="450"/>
      <c r="D63" s="450"/>
      <c r="E63" s="450"/>
      <c r="F63" s="450"/>
      <c r="G63" s="450"/>
      <c r="H63" s="450"/>
      <c r="I63" s="450"/>
      <c r="J63" s="450"/>
      <c r="K63" s="450"/>
      <c r="L63" s="450"/>
      <c r="M63" s="450"/>
      <c r="N63" s="451"/>
    </row>
    <row r="64" spans="2:14" hidden="1" x14ac:dyDescent="0.25">
      <c r="B64" s="449"/>
      <c r="C64" s="450"/>
      <c r="D64" s="450"/>
      <c r="E64" s="450"/>
      <c r="F64" s="450"/>
      <c r="G64" s="450"/>
      <c r="H64" s="450"/>
      <c r="I64" s="450"/>
      <c r="J64" s="450"/>
      <c r="K64" s="450"/>
      <c r="L64" s="450"/>
      <c r="M64" s="450"/>
      <c r="N64" s="451"/>
    </row>
    <row r="65" spans="2:14" hidden="1" x14ac:dyDescent="0.25">
      <c r="B65" s="449"/>
      <c r="C65" s="450"/>
      <c r="D65" s="450"/>
      <c r="E65" s="450"/>
      <c r="F65" s="450"/>
      <c r="G65" s="450"/>
      <c r="H65" s="450"/>
      <c r="I65" s="450"/>
      <c r="J65" s="450"/>
      <c r="K65" s="450"/>
      <c r="L65" s="450"/>
      <c r="M65" s="450"/>
      <c r="N65" s="451"/>
    </row>
    <row r="66" spans="2:14" hidden="1" x14ac:dyDescent="0.25">
      <c r="B66" s="449"/>
      <c r="C66" s="450"/>
      <c r="D66" s="450"/>
      <c r="E66" s="450"/>
      <c r="F66" s="450"/>
      <c r="G66" s="450"/>
      <c r="H66" s="450"/>
      <c r="I66" s="450"/>
      <c r="J66" s="450"/>
      <c r="K66" s="450"/>
      <c r="L66" s="450"/>
      <c r="M66" s="450"/>
      <c r="N66" s="451"/>
    </row>
    <row r="67" spans="2:14" hidden="1" x14ac:dyDescent="0.25">
      <c r="B67" s="449"/>
      <c r="C67" s="450"/>
      <c r="D67" s="450"/>
      <c r="E67" s="450"/>
      <c r="F67" s="450"/>
      <c r="G67" s="450"/>
      <c r="H67" s="450"/>
      <c r="I67" s="450"/>
      <c r="J67" s="450"/>
      <c r="K67" s="450"/>
      <c r="L67" s="450"/>
      <c r="M67" s="450"/>
      <c r="N67" s="451"/>
    </row>
    <row r="68" spans="2:14" ht="19.8" hidden="1" customHeight="1" x14ac:dyDescent="0.25">
      <c r="B68" s="449"/>
      <c r="C68" s="450"/>
      <c r="D68" s="450"/>
      <c r="E68" s="450"/>
      <c r="F68" s="450"/>
      <c r="G68" s="450"/>
      <c r="H68" s="450"/>
      <c r="I68" s="450"/>
      <c r="J68" s="450"/>
      <c r="K68" s="450"/>
      <c r="L68" s="450"/>
      <c r="M68" s="450"/>
      <c r="N68" s="451"/>
    </row>
    <row r="69" spans="2:14" ht="4.2" hidden="1" customHeight="1" x14ac:dyDescent="0.25">
      <c r="B69" s="449"/>
      <c r="C69" s="450"/>
      <c r="D69" s="450"/>
      <c r="E69" s="450"/>
      <c r="F69" s="450"/>
      <c r="G69" s="450"/>
      <c r="H69" s="450"/>
      <c r="I69" s="450"/>
      <c r="J69" s="450"/>
      <c r="K69" s="450"/>
      <c r="L69" s="450"/>
      <c r="M69" s="450"/>
      <c r="N69" s="451"/>
    </row>
    <row r="70" spans="2:14" ht="6.6" hidden="1" customHeight="1" x14ac:dyDescent="0.25">
      <c r="B70" s="449"/>
      <c r="C70" s="450"/>
      <c r="D70" s="450"/>
      <c r="E70" s="450"/>
      <c r="F70" s="450"/>
      <c r="G70" s="450"/>
      <c r="H70" s="450"/>
      <c r="I70" s="450"/>
      <c r="J70" s="450"/>
      <c r="K70" s="450"/>
      <c r="L70" s="450"/>
      <c r="M70" s="450"/>
      <c r="N70" s="451"/>
    </row>
    <row r="71" spans="2:14" ht="6" hidden="1" customHeight="1" x14ac:dyDescent="0.25">
      <c r="B71" s="449"/>
      <c r="C71" s="450"/>
      <c r="D71" s="450"/>
      <c r="E71" s="450"/>
      <c r="F71" s="450"/>
      <c r="G71" s="450"/>
      <c r="H71" s="450"/>
      <c r="I71" s="450"/>
      <c r="J71" s="450"/>
      <c r="K71" s="450"/>
      <c r="L71" s="450"/>
      <c r="M71" s="450"/>
      <c r="N71" s="451"/>
    </row>
    <row r="72" spans="2:14" hidden="1" x14ac:dyDescent="0.25">
      <c r="B72" s="449"/>
      <c r="C72" s="450"/>
      <c r="D72" s="450"/>
      <c r="E72" s="450"/>
      <c r="F72" s="450"/>
      <c r="G72" s="450"/>
      <c r="H72" s="450"/>
      <c r="I72" s="450"/>
      <c r="J72" s="450"/>
      <c r="K72" s="450"/>
      <c r="L72" s="450"/>
      <c r="M72" s="450"/>
      <c r="N72" s="451"/>
    </row>
    <row r="73" spans="2:14" hidden="1" x14ac:dyDescent="0.25">
      <c r="B73" s="449"/>
      <c r="C73" s="450"/>
      <c r="D73" s="450"/>
      <c r="E73" s="450"/>
      <c r="F73" s="450"/>
      <c r="G73" s="450"/>
      <c r="H73" s="450"/>
      <c r="I73" s="450"/>
      <c r="J73" s="450"/>
      <c r="K73" s="450"/>
      <c r="L73" s="450"/>
      <c r="M73" s="450"/>
      <c r="N73" s="451"/>
    </row>
    <row r="74" spans="2:14" hidden="1" x14ac:dyDescent="0.25">
      <c r="B74" s="449"/>
      <c r="C74" s="450"/>
      <c r="D74" s="450"/>
      <c r="E74" s="450"/>
      <c r="F74" s="450"/>
      <c r="G74" s="450"/>
      <c r="H74" s="450"/>
      <c r="I74" s="450"/>
      <c r="J74" s="450"/>
      <c r="K74" s="450"/>
      <c r="L74" s="450"/>
      <c r="M74" s="450"/>
      <c r="N74" s="451"/>
    </row>
    <row r="75" spans="2:14" hidden="1" x14ac:dyDescent="0.25">
      <c r="B75" s="449"/>
      <c r="C75" s="450"/>
      <c r="D75" s="450"/>
      <c r="E75" s="450"/>
      <c r="F75" s="450"/>
      <c r="G75" s="450"/>
      <c r="H75" s="450"/>
      <c r="I75" s="450"/>
      <c r="J75" s="450"/>
      <c r="K75" s="450"/>
      <c r="L75" s="450"/>
      <c r="M75" s="450"/>
      <c r="N75" s="451"/>
    </row>
    <row r="76" spans="2:14" hidden="1" x14ac:dyDescent="0.25">
      <c r="B76" s="449"/>
      <c r="C76" s="450"/>
      <c r="D76" s="450"/>
      <c r="E76" s="450"/>
      <c r="F76" s="450"/>
      <c r="G76" s="450"/>
      <c r="H76" s="450"/>
      <c r="I76" s="450"/>
      <c r="J76" s="450"/>
      <c r="K76" s="450"/>
      <c r="L76" s="450"/>
      <c r="M76" s="450"/>
      <c r="N76" s="451"/>
    </row>
    <row r="77" spans="2:14" hidden="1" x14ac:dyDescent="0.25">
      <c r="B77" s="449"/>
      <c r="C77" s="450"/>
      <c r="D77" s="450"/>
      <c r="E77" s="450"/>
      <c r="F77" s="450"/>
      <c r="G77" s="450"/>
      <c r="H77" s="450"/>
      <c r="I77" s="450"/>
      <c r="J77" s="450"/>
      <c r="K77" s="450"/>
      <c r="L77" s="450"/>
      <c r="M77" s="450"/>
      <c r="N77" s="451"/>
    </row>
    <row r="78" spans="2:14" hidden="1" x14ac:dyDescent="0.25">
      <c r="B78" s="449"/>
      <c r="C78" s="450"/>
      <c r="D78" s="450"/>
      <c r="E78" s="450"/>
      <c r="F78" s="450"/>
      <c r="G78" s="450"/>
      <c r="H78" s="450"/>
      <c r="I78" s="450"/>
      <c r="J78" s="450"/>
      <c r="K78" s="450"/>
      <c r="L78" s="450"/>
      <c r="M78" s="450"/>
      <c r="N78" s="451"/>
    </row>
    <row r="79" spans="2:14" hidden="1" x14ac:dyDescent="0.25">
      <c r="B79" s="449"/>
      <c r="C79" s="450"/>
      <c r="D79" s="450"/>
      <c r="E79" s="450"/>
      <c r="F79" s="450"/>
      <c r="G79" s="450"/>
      <c r="H79" s="450"/>
      <c r="I79" s="450"/>
      <c r="J79" s="450"/>
      <c r="K79" s="450"/>
      <c r="L79" s="450"/>
      <c r="M79" s="450"/>
      <c r="N79" s="451"/>
    </row>
    <row r="80" spans="2:14" hidden="1" x14ac:dyDescent="0.25">
      <c r="B80" s="449"/>
      <c r="C80" s="450"/>
      <c r="D80" s="450"/>
      <c r="E80" s="450"/>
      <c r="F80" s="450"/>
      <c r="G80" s="450"/>
      <c r="H80" s="450"/>
      <c r="I80" s="450"/>
      <c r="J80" s="450"/>
      <c r="K80" s="450"/>
      <c r="L80" s="450"/>
      <c r="M80" s="450"/>
      <c r="N80" s="451"/>
    </row>
    <row r="81" spans="2:14" hidden="1" x14ac:dyDescent="0.25">
      <c r="B81" s="449"/>
      <c r="C81" s="450"/>
      <c r="D81" s="450"/>
      <c r="E81" s="450"/>
      <c r="F81" s="450"/>
      <c r="G81" s="450"/>
      <c r="H81" s="450"/>
      <c r="I81" s="450"/>
      <c r="J81" s="450"/>
      <c r="K81" s="450"/>
      <c r="L81" s="450"/>
      <c r="M81" s="450"/>
      <c r="N81" s="451"/>
    </row>
    <row r="82" spans="2:14" hidden="1" x14ac:dyDescent="0.25">
      <c r="B82" s="449"/>
      <c r="C82" s="450"/>
      <c r="D82" s="450"/>
      <c r="E82" s="450"/>
      <c r="F82" s="450"/>
      <c r="G82" s="450"/>
      <c r="H82" s="450"/>
      <c r="I82" s="450"/>
      <c r="J82" s="450"/>
      <c r="K82" s="450"/>
      <c r="L82" s="450"/>
      <c r="M82" s="450"/>
      <c r="N82" s="451"/>
    </row>
    <row r="83" spans="2:14" hidden="1" x14ac:dyDescent="0.25">
      <c r="B83" s="449"/>
      <c r="C83" s="450"/>
      <c r="D83" s="450"/>
      <c r="E83" s="450"/>
      <c r="F83" s="450"/>
      <c r="G83" s="450"/>
      <c r="H83" s="450"/>
      <c r="I83" s="450"/>
      <c r="J83" s="450"/>
      <c r="K83" s="450"/>
      <c r="L83" s="450"/>
      <c r="M83" s="450"/>
      <c r="N83" s="451"/>
    </row>
    <row r="84" spans="2:14" hidden="1" x14ac:dyDescent="0.25">
      <c r="B84" s="449"/>
      <c r="C84" s="450"/>
      <c r="D84" s="450"/>
      <c r="E84" s="450"/>
      <c r="F84" s="450"/>
      <c r="G84" s="450"/>
      <c r="H84" s="450"/>
      <c r="I84" s="450"/>
      <c r="J84" s="450"/>
      <c r="K84" s="450"/>
      <c r="L84" s="450"/>
      <c r="M84" s="450"/>
      <c r="N84" s="451"/>
    </row>
    <row r="85" spans="2:14" hidden="1" x14ac:dyDescent="0.25">
      <c r="B85" s="449"/>
      <c r="C85" s="450"/>
      <c r="D85" s="450"/>
      <c r="E85" s="450"/>
      <c r="F85" s="450"/>
      <c r="G85" s="450"/>
      <c r="H85" s="450"/>
      <c r="I85" s="450"/>
      <c r="J85" s="450"/>
      <c r="K85" s="450"/>
      <c r="L85" s="450"/>
      <c r="M85" s="450"/>
      <c r="N85" s="451"/>
    </row>
    <row r="86" spans="2:14" hidden="1" x14ac:dyDescent="0.25">
      <c r="B86" s="449"/>
      <c r="C86" s="450"/>
      <c r="D86" s="450"/>
      <c r="E86" s="450"/>
      <c r="F86" s="450"/>
      <c r="G86" s="450"/>
      <c r="H86" s="450"/>
      <c r="I86" s="450"/>
      <c r="J86" s="450"/>
      <c r="K86" s="450"/>
      <c r="L86" s="450"/>
      <c r="M86" s="450"/>
      <c r="N86" s="451"/>
    </row>
    <row r="87" spans="2:14" hidden="1" x14ac:dyDescent="0.25">
      <c r="B87" s="449"/>
      <c r="C87" s="450"/>
      <c r="D87" s="450"/>
      <c r="E87" s="450"/>
      <c r="F87" s="450"/>
      <c r="G87" s="450"/>
      <c r="H87" s="450"/>
      <c r="I87" s="450"/>
      <c r="J87" s="450"/>
      <c r="K87" s="450"/>
      <c r="L87" s="450"/>
      <c r="M87" s="450"/>
      <c r="N87" s="451"/>
    </row>
    <row r="88" spans="2:14" hidden="1" x14ac:dyDescent="0.25">
      <c r="B88" s="449"/>
      <c r="C88" s="450"/>
      <c r="D88" s="450"/>
      <c r="E88" s="450"/>
      <c r="F88" s="450"/>
      <c r="G88" s="450"/>
      <c r="H88" s="450"/>
      <c r="I88" s="450"/>
      <c r="J88" s="450"/>
      <c r="K88" s="450"/>
      <c r="L88" s="450"/>
      <c r="M88" s="450"/>
      <c r="N88" s="451"/>
    </row>
    <row r="89" spans="2:14" hidden="1" x14ac:dyDescent="0.25">
      <c r="B89" s="449"/>
      <c r="C89" s="450"/>
      <c r="D89" s="450"/>
      <c r="E89" s="450"/>
      <c r="F89" s="450"/>
      <c r="G89" s="450"/>
      <c r="H89" s="450"/>
      <c r="I89" s="450"/>
      <c r="J89" s="450"/>
      <c r="K89" s="450"/>
      <c r="L89" s="450"/>
      <c r="M89" s="450"/>
      <c r="N89" s="451"/>
    </row>
    <row r="90" spans="2:14" hidden="1" x14ac:dyDescent="0.25">
      <c r="B90" s="449"/>
      <c r="C90" s="450"/>
      <c r="D90" s="450"/>
      <c r="E90" s="450"/>
      <c r="F90" s="450"/>
      <c r="G90" s="450"/>
      <c r="H90" s="450"/>
      <c r="I90" s="450"/>
      <c r="J90" s="450"/>
      <c r="K90" s="450"/>
      <c r="L90" s="450"/>
      <c r="M90" s="450"/>
      <c r="N90" s="451"/>
    </row>
    <row r="91" spans="2:14" hidden="1" x14ac:dyDescent="0.25">
      <c r="B91" s="449"/>
      <c r="C91" s="450"/>
      <c r="D91" s="450"/>
      <c r="E91" s="450"/>
      <c r="F91" s="450"/>
      <c r="G91" s="450"/>
      <c r="H91" s="450"/>
      <c r="I91" s="450"/>
      <c r="J91" s="450"/>
      <c r="K91" s="450"/>
      <c r="L91" s="450"/>
      <c r="M91" s="450"/>
      <c r="N91" s="451"/>
    </row>
    <row r="92" spans="2:14" hidden="1" x14ac:dyDescent="0.25">
      <c r="B92" s="449"/>
      <c r="C92" s="450"/>
      <c r="D92" s="450"/>
      <c r="E92" s="450"/>
      <c r="F92" s="450"/>
      <c r="G92" s="450"/>
      <c r="H92" s="450"/>
      <c r="I92" s="450"/>
      <c r="J92" s="450"/>
      <c r="K92" s="450"/>
      <c r="L92" s="450"/>
      <c r="M92" s="450"/>
      <c r="N92" s="451"/>
    </row>
    <row r="93" spans="2:14" hidden="1" x14ac:dyDescent="0.25">
      <c r="B93" s="449"/>
      <c r="C93" s="450"/>
      <c r="D93" s="450"/>
      <c r="E93" s="450"/>
      <c r="F93" s="450"/>
      <c r="G93" s="450"/>
      <c r="H93" s="450"/>
      <c r="I93" s="450"/>
      <c r="J93" s="450"/>
      <c r="K93" s="450"/>
      <c r="L93" s="450"/>
      <c r="M93" s="450"/>
      <c r="N93" s="451"/>
    </row>
    <row r="94" spans="2:14" hidden="1" x14ac:dyDescent="0.25">
      <c r="B94" s="449"/>
      <c r="C94" s="450"/>
      <c r="D94" s="450"/>
      <c r="E94" s="450"/>
      <c r="F94" s="450"/>
      <c r="G94" s="450"/>
      <c r="H94" s="450"/>
      <c r="I94" s="450"/>
      <c r="J94" s="450"/>
      <c r="K94" s="450"/>
      <c r="L94" s="450"/>
      <c r="M94" s="450"/>
      <c r="N94" s="451"/>
    </row>
    <row r="95" spans="2:14" hidden="1" x14ac:dyDescent="0.25">
      <c r="B95" s="449"/>
      <c r="C95" s="450"/>
      <c r="D95" s="450"/>
      <c r="E95" s="450"/>
      <c r="F95" s="450"/>
      <c r="G95" s="450"/>
      <c r="H95" s="450"/>
      <c r="I95" s="450"/>
      <c r="J95" s="450"/>
      <c r="K95" s="450"/>
      <c r="L95" s="450"/>
      <c r="M95" s="450"/>
      <c r="N95" s="451"/>
    </row>
    <row r="96" spans="2:14" ht="13.8" hidden="1" thickBot="1" x14ac:dyDescent="0.3">
      <c r="B96" s="452"/>
      <c r="C96" s="453"/>
      <c r="D96" s="453"/>
      <c r="E96" s="453"/>
      <c r="F96" s="453"/>
      <c r="G96" s="453"/>
      <c r="H96" s="453"/>
      <c r="I96" s="453"/>
      <c r="J96" s="453"/>
      <c r="K96" s="453"/>
      <c r="L96" s="453"/>
      <c r="M96" s="453"/>
      <c r="N96" s="454"/>
    </row>
  </sheetData>
  <sheetProtection algorithmName="SHA-512" hashValue="24VvIJAlSH7fnw5v4/u/j4qyPvHgEh8xOIbroR43QZNJ5eD72a2WKMrrT9OXORQCyAOFXNd+5gwJ3kshYk+3Hw==" saltValue="R9co/IA+mju+b0uVm/puXw==" spinCount="100000" sheet="1" objects="1" scenarios="1"/>
  <mergeCells count="1">
    <mergeCell ref="B3:N96"/>
  </mergeCells>
  <pageMargins left="0.7" right="0.7" top="0.75" bottom="0.75" header="0.3" footer="0.3"/>
  <pageSetup paperSize="9" scale="6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D83F5C-7C54-4C13-815E-30D0414B0981}">
  <sheetPr codeName="Blad3">
    <tabColor theme="0" tint="-0.499984740745262"/>
  </sheetPr>
  <dimension ref="A1:AA49"/>
  <sheetViews>
    <sheetView workbookViewId="0">
      <selection activeCell="B9" sqref="B9:K9"/>
    </sheetView>
  </sheetViews>
  <sheetFormatPr defaultColWidth="0" defaultRowHeight="13.2" zeroHeight="1" x14ac:dyDescent="0.25"/>
  <cols>
    <col min="1" max="1" width="3.6640625" customWidth="1"/>
    <col min="2" max="2" width="11.44140625" style="79" customWidth="1"/>
    <col min="3" max="7" width="8.88671875" style="79" customWidth="1"/>
    <col min="8" max="8" width="20" style="79" customWidth="1"/>
    <col min="9" max="12" width="8.88671875" style="79" customWidth="1"/>
    <col min="13" max="27" width="0" hidden="1" customWidth="1"/>
    <col min="28" max="16384" width="8.88671875" hidden="1"/>
  </cols>
  <sheetData>
    <row r="1" spans="1:12" ht="17.399999999999999" x14ac:dyDescent="0.25">
      <c r="A1" s="470" t="s">
        <v>85</v>
      </c>
      <c r="B1" s="471"/>
      <c r="C1" s="471"/>
      <c r="D1" s="471"/>
      <c r="E1" s="471"/>
      <c r="F1" s="472"/>
      <c r="G1" s="472"/>
      <c r="H1" s="472"/>
      <c r="I1" s="472"/>
      <c r="J1" s="472"/>
      <c r="K1" s="472"/>
      <c r="L1"/>
    </row>
    <row r="2" spans="1:12" ht="18" thickBot="1" x14ac:dyDescent="0.3">
      <c r="A2" s="76"/>
      <c r="B2" s="476"/>
      <c r="C2" s="476"/>
      <c r="D2" s="476"/>
      <c r="E2" s="476"/>
      <c r="F2" s="476"/>
      <c r="G2" s="476"/>
      <c r="H2" s="476"/>
      <c r="I2" s="476"/>
      <c r="J2" s="76"/>
      <c r="K2" s="76"/>
      <c r="L2" s="76"/>
    </row>
    <row r="3" spans="1:12" ht="15" thickBot="1" x14ac:dyDescent="0.35">
      <c r="A3" s="73" t="s">
        <v>82</v>
      </c>
      <c r="C3" s="71"/>
      <c r="D3" s="71"/>
      <c r="E3" s="464"/>
      <c r="F3" s="466"/>
      <c r="G3" s="73"/>
      <c r="H3" s="73"/>
      <c r="I3" s="73"/>
      <c r="J3" s="73"/>
      <c r="K3" s="73"/>
      <c r="L3" s="71"/>
    </row>
    <row r="4" spans="1:12" ht="15" thickBot="1" x14ac:dyDescent="0.35">
      <c r="A4" s="74" t="s">
        <v>83</v>
      </c>
      <c r="B4" s="71"/>
      <c r="C4" s="71"/>
      <c r="D4" s="71"/>
      <c r="E4" s="464"/>
      <c r="F4" s="465"/>
      <c r="G4" s="465"/>
      <c r="H4" s="465"/>
      <c r="I4" s="465"/>
      <c r="J4" s="465"/>
      <c r="K4" s="466"/>
      <c r="L4" s="71"/>
    </row>
    <row r="5" spans="1:12" ht="15" thickBot="1" x14ac:dyDescent="0.35">
      <c r="A5" s="74" t="s">
        <v>84</v>
      </c>
      <c r="B5" s="71"/>
      <c r="C5" s="71"/>
      <c r="D5" s="71"/>
      <c r="E5" s="78"/>
      <c r="F5" s="75"/>
      <c r="G5" s="73"/>
      <c r="H5" s="73"/>
      <c r="I5" s="73"/>
      <c r="J5" s="73"/>
      <c r="K5" s="73"/>
      <c r="L5" s="71"/>
    </row>
    <row r="6" spans="1:12" ht="14.4" x14ac:dyDescent="0.3">
      <c r="A6" s="74"/>
      <c r="B6" s="73"/>
      <c r="C6" s="73"/>
      <c r="D6" s="72"/>
      <c r="E6" s="73"/>
      <c r="F6" s="72"/>
      <c r="G6" s="72"/>
      <c r="H6" s="72"/>
      <c r="I6" s="72"/>
      <c r="J6" s="71"/>
      <c r="K6" s="71"/>
      <c r="L6" s="71"/>
    </row>
    <row r="7" spans="1:12" ht="13.8" thickBot="1" x14ac:dyDescent="0.3">
      <c r="A7" s="79"/>
    </row>
    <row r="8" spans="1:12" ht="13.8" thickBot="1" x14ac:dyDescent="0.3">
      <c r="A8" s="90" t="s">
        <v>92</v>
      </c>
      <c r="B8" s="467" t="s">
        <v>104</v>
      </c>
      <c r="C8" s="468"/>
      <c r="D8" s="468"/>
      <c r="E8" s="468"/>
      <c r="F8" s="468"/>
      <c r="G8" s="468"/>
      <c r="H8" s="468"/>
      <c r="I8" s="468"/>
      <c r="J8" s="468"/>
      <c r="K8" s="469"/>
    </row>
    <row r="9" spans="1:12" ht="13.8" thickBot="1" x14ac:dyDescent="0.3">
      <c r="A9" s="77">
        <v>1</v>
      </c>
      <c r="B9" s="461" t="s">
        <v>150</v>
      </c>
      <c r="C9" s="462"/>
      <c r="D9" s="462"/>
      <c r="E9" s="462"/>
      <c r="F9" s="462"/>
      <c r="G9" s="462"/>
      <c r="H9" s="462"/>
      <c r="I9" s="462"/>
      <c r="J9" s="462"/>
      <c r="K9" s="463"/>
    </row>
    <row r="10" spans="1:12" ht="13.8" customHeight="1" thickBot="1" x14ac:dyDescent="0.3">
      <c r="A10" s="77">
        <v>2</v>
      </c>
      <c r="B10" s="455" t="s">
        <v>151</v>
      </c>
      <c r="C10" s="456"/>
      <c r="D10" s="456"/>
      <c r="E10" s="456"/>
      <c r="F10" s="456"/>
      <c r="G10" s="456"/>
      <c r="H10" s="456"/>
      <c r="I10" s="456"/>
      <c r="J10" s="456"/>
      <c r="K10" s="457"/>
    </row>
    <row r="11" spans="1:12" ht="13.8" customHeight="1" thickBot="1" x14ac:dyDescent="0.3">
      <c r="A11" s="77">
        <v>3</v>
      </c>
      <c r="B11" s="455" t="s">
        <v>152</v>
      </c>
      <c r="C11" s="456"/>
      <c r="D11" s="456"/>
      <c r="E11" s="456"/>
      <c r="F11" s="456"/>
      <c r="G11" s="456"/>
      <c r="H11" s="456"/>
      <c r="I11" s="456"/>
      <c r="J11" s="456"/>
      <c r="K11" s="457"/>
    </row>
    <row r="12" spans="1:12" ht="13.95" customHeight="1" thickBot="1" x14ac:dyDescent="0.3">
      <c r="A12" s="77">
        <v>4</v>
      </c>
      <c r="B12" s="455" t="s">
        <v>153</v>
      </c>
      <c r="C12" s="456"/>
      <c r="D12" s="456"/>
      <c r="E12" s="456"/>
      <c r="F12" s="456"/>
      <c r="G12" s="456"/>
      <c r="H12" s="456"/>
      <c r="I12" s="456"/>
      <c r="J12" s="456"/>
      <c r="K12" s="457"/>
    </row>
    <row r="13" spans="1:12" ht="13.95" customHeight="1" thickBot="1" x14ac:dyDescent="0.3">
      <c r="A13" s="77">
        <v>5</v>
      </c>
      <c r="B13" s="455" t="s">
        <v>154</v>
      </c>
      <c r="C13" s="456"/>
      <c r="D13" s="456"/>
      <c r="E13" s="456"/>
      <c r="F13" s="456"/>
      <c r="G13" s="456"/>
      <c r="H13" s="456"/>
      <c r="I13" s="456"/>
      <c r="J13" s="456"/>
      <c r="K13" s="457"/>
    </row>
    <row r="14" spans="1:12" ht="13.95" customHeight="1" thickBot="1" x14ac:dyDescent="0.3">
      <c r="A14" s="77">
        <v>6</v>
      </c>
      <c r="B14" s="455" t="s">
        <v>155</v>
      </c>
      <c r="C14" s="456"/>
      <c r="D14" s="456"/>
      <c r="E14" s="456"/>
      <c r="F14" s="456"/>
      <c r="G14" s="456"/>
      <c r="H14" s="456"/>
      <c r="I14" s="456"/>
      <c r="J14" s="456"/>
      <c r="K14" s="457"/>
    </row>
    <row r="15" spans="1:12" ht="13.95" customHeight="1" thickBot="1" x14ac:dyDescent="0.3">
      <c r="A15" s="77">
        <v>7</v>
      </c>
      <c r="B15" s="455" t="s">
        <v>156</v>
      </c>
      <c r="C15" s="456"/>
      <c r="D15" s="456"/>
      <c r="E15" s="456"/>
      <c r="F15" s="456"/>
      <c r="G15" s="456"/>
      <c r="H15" s="456"/>
      <c r="I15" s="456"/>
      <c r="J15" s="456"/>
      <c r="K15" s="457"/>
    </row>
    <row r="16" spans="1:12" ht="13.2" customHeight="1" thickBot="1" x14ac:dyDescent="0.3">
      <c r="A16" s="77">
        <v>8</v>
      </c>
      <c r="B16" s="455" t="s">
        <v>157</v>
      </c>
      <c r="C16" s="456"/>
      <c r="D16" s="456"/>
      <c r="E16" s="456"/>
      <c r="F16" s="456"/>
      <c r="G16" s="456"/>
      <c r="H16" s="456"/>
      <c r="I16" s="456"/>
      <c r="J16" s="456"/>
      <c r="K16" s="457"/>
    </row>
    <row r="17" spans="1:11" ht="13.95" customHeight="1" thickBot="1" x14ac:dyDescent="0.3">
      <c r="A17" s="77">
        <v>9</v>
      </c>
      <c r="B17" s="455" t="s">
        <v>158</v>
      </c>
      <c r="C17" s="456"/>
      <c r="D17" s="456"/>
      <c r="E17" s="456"/>
      <c r="F17" s="456"/>
      <c r="G17" s="456"/>
      <c r="H17" s="456"/>
      <c r="I17" s="456"/>
      <c r="J17" s="456"/>
      <c r="K17" s="457"/>
    </row>
    <row r="18" spans="1:11" ht="13.95" customHeight="1" thickBot="1" x14ac:dyDescent="0.3">
      <c r="A18" s="77">
        <v>10</v>
      </c>
      <c r="B18" s="455" t="s">
        <v>159</v>
      </c>
      <c r="C18" s="456"/>
      <c r="D18" s="456"/>
      <c r="E18" s="456"/>
      <c r="F18" s="456"/>
      <c r="G18" s="456"/>
      <c r="H18" s="456"/>
      <c r="I18" s="456"/>
      <c r="J18" s="456"/>
      <c r="K18" s="457"/>
    </row>
    <row r="19" spans="1:11" ht="13.95" customHeight="1" thickBot="1" x14ac:dyDescent="0.3">
      <c r="A19" s="77">
        <v>11</v>
      </c>
      <c r="B19" s="455" t="s">
        <v>160</v>
      </c>
      <c r="C19" s="456"/>
      <c r="D19" s="456"/>
      <c r="E19" s="456"/>
      <c r="F19" s="456"/>
      <c r="G19" s="456"/>
      <c r="H19" s="456"/>
      <c r="I19" s="456"/>
      <c r="J19" s="456"/>
      <c r="K19" s="457"/>
    </row>
    <row r="20" spans="1:11" ht="13.2" customHeight="1" thickBot="1" x14ac:dyDescent="0.3">
      <c r="A20" s="77">
        <v>12</v>
      </c>
      <c r="B20" s="455" t="s">
        <v>161</v>
      </c>
      <c r="C20" s="456"/>
      <c r="D20" s="456"/>
      <c r="E20" s="456"/>
      <c r="F20" s="456"/>
      <c r="G20" s="456"/>
      <c r="H20" s="456"/>
      <c r="I20" s="456"/>
      <c r="J20" s="456"/>
      <c r="K20" s="457"/>
    </row>
    <row r="21" spans="1:11" ht="13.95" customHeight="1" thickBot="1" x14ac:dyDescent="0.3">
      <c r="A21" s="77">
        <v>13</v>
      </c>
      <c r="B21" s="455" t="s">
        <v>162</v>
      </c>
      <c r="C21" s="456"/>
      <c r="D21" s="456"/>
      <c r="E21" s="456"/>
      <c r="F21" s="456"/>
      <c r="G21" s="456"/>
      <c r="H21" s="456"/>
      <c r="I21" s="456"/>
      <c r="J21" s="456"/>
      <c r="K21" s="457"/>
    </row>
    <row r="22" spans="1:11" ht="13.95" customHeight="1" thickBot="1" x14ac:dyDescent="0.3">
      <c r="A22" s="77">
        <v>14</v>
      </c>
      <c r="B22" s="455" t="s">
        <v>163</v>
      </c>
      <c r="C22" s="456"/>
      <c r="D22" s="456"/>
      <c r="E22" s="456"/>
      <c r="F22" s="456"/>
      <c r="G22" s="456"/>
      <c r="H22" s="456"/>
      <c r="I22" s="456"/>
      <c r="J22" s="456"/>
      <c r="K22" s="457"/>
    </row>
    <row r="23" spans="1:11" ht="13.95" customHeight="1" thickBot="1" x14ac:dyDescent="0.3">
      <c r="A23" s="77">
        <v>15</v>
      </c>
      <c r="B23" s="455" t="s">
        <v>164</v>
      </c>
      <c r="C23" s="456"/>
      <c r="D23" s="456"/>
      <c r="E23" s="456"/>
      <c r="F23" s="456"/>
      <c r="G23" s="456"/>
      <c r="H23" s="456"/>
      <c r="I23" s="456"/>
      <c r="J23" s="456"/>
      <c r="K23" s="457"/>
    </row>
    <row r="24" spans="1:11" ht="13.95" customHeight="1" thickBot="1" x14ac:dyDescent="0.3">
      <c r="A24" s="77">
        <v>16</v>
      </c>
      <c r="B24" s="455" t="s">
        <v>165</v>
      </c>
      <c r="C24" s="456"/>
      <c r="D24" s="456"/>
      <c r="E24" s="456"/>
      <c r="F24" s="456"/>
      <c r="G24" s="456"/>
      <c r="H24" s="456"/>
      <c r="I24" s="456"/>
      <c r="J24" s="456"/>
      <c r="K24" s="457"/>
    </row>
    <row r="25" spans="1:11" ht="13.95" customHeight="1" thickBot="1" x14ac:dyDescent="0.3">
      <c r="A25" s="77">
        <v>17</v>
      </c>
      <c r="B25" s="455" t="s">
        <v>166</v>
      </c>
      <c r="C25" s="456"/>
      <c r="D25" s="456"/>
      <c r="E25" s="456"/>
      <c r="F25" s="456"/>
      <c r="G25" s="456"/>
      <c r="H25" s="456"/>
      <c r="I25" s="456"/>
      <c r="J25" s="456"/>
      <c r="K25" s="457"/>
    </row>
    <row r="26" spans="1:11" ht="13.95" customHeight="1" thickBot="1" x14ac:dyDescent="0.3">
      <c r="A26" s="77">
        <v>18</v>
      </c>
      <c r="B26" s="455" t="s">
        <v>167</v>
      </c>
      <c r="C26" s="456"/>
      <c r="D26" s="456"/>
      <c r="E26" s="456"/>
      <c r="F26" s="456"/>
      <c r="G26" s="456"/>
      <c r="H26" s="456"/>
      <c r="I26" s="456"/>
      <c r="J26" s="456"/>
      <c r="K26" s="457"/>
    </row>
    <row r="27" spans="1:11" ht="13.95" customHeight="1" thickBot="1" x14ac:dyDescent="0.3">
      <c r="A27" s="77">
        <v>19</v>
      </c>
      <c r="B27" s="455" t="s">
        <v>168</v>
      </c>
      <c r="C27" s="456"/>
      <c r="D27" s="456"/>
      <c r="E27" s="456"/>
      <c r="F27" s="456"/>
      <c r="G27" s="456"/>
      <c r="H27" s="456"/>
      <c r="I27" s="456"/>
      <c r="J27" s="456"/>
      <c r="K27" s="457"/>
    </row>
    <row r="28" spans="1:11" ht="13.95" customHeight="1" thickBot="1" x14ac:dyDescent="0.3">
      <c r="A28" s="77">
        <v>20</v>
      </c>
      <c r="B28" s="455" t="s">
        <v>169</v>
      </c>
      <c r="C28" s="456"/>
      <c r="D28" s="456"/>
      <c r="E28" s="456"/>
      <c r="F28" s="456"/>
      <c r="G28" s="456"/>
      <c r="H28" s="456"/>
      <c r="I28" s="456"/>
      <c r="J28" s="456"/>
      <c r="K28" s="457"/>
    </row>
    <row r="29" spans="1:11" ht="13.8" customHeight="1" thickBot="1" x14ac:dyDescent="0.3">
      <c r="A29" s="77">
        <v>21</v>
      </c>
      <c r="B29" s="455" t="s">
        <v>170</v>
      </c>
      <c r="C29" s="456"/>
      <c r="D29" s="456"/>
      <c r="E29" s="456"/>
      <c r="F29" s="456"/>
      <c r="G29" s="456"/>
      <c r="H29" s="456"/>
      <c r="I29" s="456"/>
      <c r="J29" s="456"/>
      <c r="K29" s="457"/>
    </row>
    <row r="30" spans="1:11" ht="13.8" customHeight="1" thickBot="1" x14ac:dyDescent="0.3">
      <c r="A30" s="77">
        <v>22</v>
      </c>
      <c r="B30" s="455" t="s">
        <v>171</v>
      </c>
      <c r="C30" s="456"/>
      <c r="D30" s="456"/>
      <c r="E30" s="456"/>
      <c r="F30" s="456"/>
      <c r="G30" s="456"/>
      <c r="H30" s="456"/>
      <c r="I30" s="456"/>
      <c r="J30" s="456"/>
      <c r="K30" s="457"/>
    </row>
    <row r="31" spans="1:11" ht="13.8" customHeight="1" thickBot="1" x14ac:dyDescent="0.3">
      <c r="A31" s="77">
        <v>23</v>
      </c>
      <c r="B31" s="455" t="s">
        <v>172</v>
      </c>
      <c r="C31" s="456"/>
      <c r="D31" s="456"/>
      <c r="E31" s="456"/>
      <c r="F31" s="456"/>
      <c r="G31" s="456"/>
      <c r="H31" s="456"/>
      <c r="I31" s="456"/>
      <c r="J31" s="456"/>
      <c r="K31" s="457"/>
    </row>
    <row r="32" spans="1:11" ht="13.8" customHeight="1" thickBot="1" x14ac:dyDescent="0.3">
      <c r="A32" s="77">
        <v>24</v>
      </c>
      <c r="B32" s="455" t="s">
        <v>173</v>
      </c>
      <c r="C32" s="456"/>
      <c r="D32" s="456"/>
      <c r="E32" s="456"/>
      <c r="F32" s="456"/>
      <c r="G32" s="456"/>
      <c r="H32" s="456"/>
      <c r="I32" s="456"/>
      <c r="J32" s="456"/>
      <c r="K32" s="457"/>
    </row>
    <row r="33" spans="1:11" ht="13.8" customHeight="1" thickBot="1" x14ac:dyDescent="0.3">
      <c r="A33" s="77">
        <v>25</v>
      </c>
      <c r="B33" s="455" t="s">
        <v>174</v>
      </c>
      <c r="C33" s="456"/>
      <c r="D33" s="456"/>
      <c r="E33" s="456"/>
      <c r="F33" s="456"/>
      <c r="G33" s="456"/>
      <c r="H33" s="456"/>
      <c r="I33" s="456"/>
      <c r="J33" s="456"/>
      <c r="K33" s="457"/>
    </row>
    <row r="34" spans="1:11" ht="13.8" customHeight="1" thickBot="1" x14ac:dyDescent="0.3">
      <c r="A34" s="77">
        <v>26</v>
      </c>
      <c r="B34" s="455" t="s">
        <v>175</v>
      </c>
      <c r="C34" s="456"/>
      <c r="D34" s="456"/>
      <c r="E34" s="456"/>
      <c r="F34" s="456"/>
      <c r="G34" s="456"/>
      <c r="H34" s="456"/>
      <c r="I34" s="456"/>
      <c r="J34" s="456"/>
      <c r="K34" s="457"/>
    </row>
    <row r="35" spans="1:11" ht="13.8" customHeight="1" thickBot="1" x14ac:dyDescent="0.3">
      <c r="A35" s="77">
        <v>27</v>
      </c>
      <c r="B35" s="455" t="s">
        <v>176</v>
      </c>
      <c r="C35" s="456"/>
      <c r="D35" s="456"/>
      <c r="E35" s="456"/>
      <c r="F35" s="456"/>
      <c r="G35" s="456"/>
      <c r="H35" s="456"/>
      <c r="I35" s="456"/>
      <c r="J35" s="456"/>
      <c r="K35" s="457"/>
    </row>
    <row r="36" spans="1:11" ht="13.8" customHeight="1" thickBot="1" x14ac:dyDescent="0.3">
      <c r="A36" s="77">
        <v>28</v>
      </c>
      <c r="B36" s="455" t="s">
        <v>177</v>
      </c>
      <c r="C36" s="456"/>
      <c r="D36" s="456"/>
      <c r="E36" s="456"/>
      <c r="F36" s="456"/>
      <c r="G36" s="456"/>
      <c r="H36" s="456"/>
      <c r="I36" s="456"/>
      <c r="J36" s="456"/>
      <c r="K36" s="457"/>
    </row>
    <row r="37" spans="1:11" ht="13.8" customHeight="1" thickBot="1" x14ac:dyDescent="0.3">
      <c r="A37" s="77">
        <v>29</v>
      </c>
      <c r="B37" s="455" t="s">
        <v>178</v>
      </c>
      <c r="C37" s="456"/>
      <c r="D37" s="456"/>
      <c r="E37" s="456"/>
      <c r="F37" s="456"/>
      <c r="G37" s="456"/>
      <c r="H37" s="456"/>
      <c r="I37" s="456"/>
      <c r="J37" s="456"/>
      <c r="K37" s="457"/>
    </row>
    <row r="38" spans="1:11" ht="13.8" customHeight="1" thickBot="1" x14ac:dyDescent="0.3">
      <c r="A38" s="77">
        <v>30</v>
      </c>
      <c r="B38" s="458" t="s">
        <v>179</v>
      </c>
      <c r="C38" s="459"/>
      <c r="D38" s="459"/>
      <c r="E38" s="459"/>
      <c r="F38" s="459"/>
      <c r="G38" s="459"/>
      <c r="H38" s="459"/>
      <c r="I38" s="459"/>
      <c r="J38" s="459"/>
      <c r="K38" s="460"/>
    </row>
    <row r="39" spans="1:11" x14ac:dyDescent="0.25">
      <c r="A39" s="79"/>
    </row>
    <row r="40" spans="1:11" ht="13.8" thickBot="1" x14ac:dyDescent="0.3">
      <c r="A40" s="79"/>
    </row>
    <row r="41" spans="1:11" ht="13.2" customHeight="1" thickBot="1" x14ac:dyDescent="0.3">
      <c r="A41" s="79"/>
      <c r="B41" s="94" t="s">
        <v>103</v>
      </c>
      <c r="C41" s="95"/>
      <c r="D41" s="96"/>
      <c r="E41" s="96"/>
      <c r="F41" s="96"/>
      <c r="G41" s="473" t="s">
        <v>86</v>
      </c>
      <c r="H41" s="474"/>
      <c r="I41" s="474"/>
      <c r="J41" s="474"/>
      <c r="K41" s="475"/>
    </row>
    <row r="42" spans="1:11" x14ac:dyDescent="0.25">
      <c r="A42" s="79"/>
      <c r="B42" s="80"/>
      <c r="C42" s="82"/>
      <c r="D42" s="82"/>
      <c r="E42" s="82"/>
      <c r="F42" s="82"/>
      <c r="G42" s="83" t="s">
        <v>183</v>
      </c>
      <c r="H42" s="82"/>
      <c r="I42" s="82"/>
      <c r="J42" s="82"/>
      <c r="K42" s="81"/>
    </row>
    <row r="43" spans="1:11" x14ac:dyDescent="0.25">
      <c r="A43" s="79"/>
      <c r="B43" s="85" t="s">
        <v>87</v>
      </c>
      <c r="C43" s="84"/>
      <c r="D43" s="84"/>
      <c r="E43" s="84"/>
      <c r="F43" s="84"/>
      <c r="G43" s="84" t="s">
        <v>87</v>
      </c>
      <c r="H43" s="82"/>
      <c r="I43" s="82"/>
      <c r="J43" s="82"/>
      <c r="K43" s="81"/>
    </row>
    <row r="44" spans="1:11" x14ac:dyDescent="0.25">
      <c r="A44" s="79"/>
      <c r="B44" s="85" t="s">
        <v>88</v>
      </c>
      <c r="C44" s="84"/>
      <c r="D44" s="84"/>
      <c r="E44" s="84"/>
      <c r="F44" s="84"/>
      <c r="G44" s="84" t="s">
        <v>88</v>
      </c>
      <c r="H44" s="82"/>
      <c r="I44" s="82"/>
      <c r="J44" s="82"/>
      <c r="K44" s="81"/>
    </row>
    <row r="45" spans="1:11" x14ac:dyDescent="0.25">
      <c r="A45" s="79"/>
      <c r="B45" s="80"/>
      <c r="C45" s="82"/>
      <c r="D45" s="82"/>
      <c r="E45" s="82"/>
      <c r="F45" s="82"/>
      <c r="G45" s="84" t="s">
        <v>89</v>
      </c>
      <c r="H45" s="82"/>
      <c r="I45" s="82"/>
      <c r="J45" s="82"/>
      <c r="K45" s="81"/>
    </row>
    <row r="46" spans="1:11" x14ac:dyDescent="0.25">
      <c r="A46" s="79"/>
      <c r="B46" s="80"/>
      <c r="C46" s="82"/>
      <c r="D46" s="82"/>
      <c r="E46" s="82"/>
      <c r="F46" s="82"/>
      <c r="G46" s="84" t="s">
        <v>90</v>
      </c>
      <c r="H46" s="82"/>
      <c r="I46" s="82"/>
      <c r="J46" s="82"/>
      <c r="K46" s="81"/>
    </row>
    <row r="47" spans="1:11" x14ac:dyDescent="0.25">
      <c r="A47" s="79"/>
      <c r="B47" s="80"/>
      <c r="C47" s="82"/>
      <c r="D47" s="82"/>
      <c r="E47" s="82"/>
      <c r="F47" s="82"/>
      <c r="G47" s="84"/>
      <c r="H47" s="82"/>
      <c r="I47" s="82"/>
      <c r="J47" s="82"/>
      <c r="K47" s="81"/>
    </row>
    <row r="48" spans="1:11" ht="13.8" thickBot="1" x14ac:dyDescent="0.3">
      <c r="A48" s="79"/>
      <c r="B48" s="86" t="s">
        <v>91</v>
      </c>
      <c r="C48" s="87"/>
      <c r="D48" s="88"/>
      <c r="E48" s="88"/>
      <c r="F48" s="88"/>
      <c r="G48" s="88"/>
      <c r="H48" s="88"/>
      <c r="I48" s="88"/>
      <c r="J48" s="88"/>
      <c r="K48" s="89"/>
    </row>
    <row r="49" spans="1:12" x14ac:dyDescent="0.25">
      <c r="A49" s="79"/>
      <c r="L49"/>
    </row>
  </sheetData>
  <sheetProtection algorithmName="SHA-512" hashValue="tApoB6pvyS3aDeYjKvXhxNaZVcxEYhc45EI+RxoJN0AJlIOwnCtB1hirTMn5+7ytijPsBi1WIQ9/CcdizVAR5Q==" saltValue="uGeJLO6CDrU+kdAIT/jMoQ==" spinCount="100000" sheet="1" objects="1" scenarios="1"/>
  <mergeCells count="36">
    <mergeCell ref="E4:K4"/>
    <mergeCell ref="B8:K8"/>
    <mergeCell ref="A1:K1"/>
    <mergeCell ref="G41:K41"/>
    <mergeCell ref="B2:I2"/>
    <mergeCell ref="E3:F3"/>
    <mergeCell ref="B24:K24"/>
    <mergeCell ref="B25:K25"/>
    <mergeCell ref="B26:K26"/>
    <mergeCell ref="B27:K27"/>
    <mergeCell ref="B28:K28"/>
    <mergeCell ref="B19:K19"/>
    <mergeCell ref="B20:K20"/>
    <mergeCell ref="B21:K21"/>
    <mergeCell ref="B22:K22"/>
    <mergeCell ref="B23:K23"/>
    <mergeCell ref="B14:K14"/>
    <mergeCell ref="B15:K15"/>
    <mergeCell ref="B16:K16"/>
    <mergeCell ref="B17:K17"/>
    <mergeCell ref="B18:K18"/>
    <mergeCell ref="B9:K9"/>
    <mergeCell ref="B10:K10"/>
    <mergeCell ref="B11:K11"/>
    <mergeCell ref="B12:K12"/>
    <mergeCell ref="B13:K13"/>
    <mergeCell ref="B29:K29"/>
    <mergeCell ref="B30:K30"/>
    <mergeCell ref="B31:K31"/>
    <mergeCell ref="B32:K32"/>
    <mergeCell ref="B33:K33"/>
    <mergeCell ref="B34:K34"/>
    <mergeCell ref="B35:K35"/>
    <mergeCell ref="B36:K36"/>
    <mergeCell ref="B37:K37"/>
    <mergeCell ref="B38:K38"/>
  </mergeCells>
  <phoneticPr fontId="19" type="noConversion"/>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CF79A-70F9-4699-B388-D375AA142F21}">
  <sheetPr codeName="Blad4">
    <tabColor theme="2"/>
  </sheetPr>
  <dimension ref="A1:AL326"/>
  <sheetViews>
    <sheetView topLeftCell="A139" workbookViewId="0">
      <selection activeCell="D260" sqref="D260"/>
    </sheetView>
  </sheetViews>
  <sheetFormatPr defaultColWidth="0" defaultRowHeight="0" customHeight="1" zeroHeight="1" x14ac:dyDescent="0.25"/>
  <cols>
    <col min="1" max="1" width="9.44140625" style="392" customWidth="1"/>
    <col min="2" max="2" width="50.44140625" style="437" bestFit="1" customWidth="1"/>
    <col min="3" max="3" width="20.77734375" style="23" customWidth="1"/>
    <col min="4" max="4" width="18.88671875" style="23" customWidth="1"/>
    <col min="5" max="5" width="22.6640625" style="23" customWidth="1"/>
    <col min="6" max="6" width="18.33203125" style="438" customWidth="1"/>
    <col min="7" max="7" width="18.33203125" style="23" customWidth="1"/>
    <col min="8" max="8" width="17.77734375" style="23" customWidth="1"/>
    <col min="9" max="9" width="18.33203125" style="23" customWidth="1"/>
    <col min="10" max="10" width="19" style="23" customWidth="1"/>
    <col min="11" max="11" width="19.6640625" style="23" customWidth="1"/>
    <col min="12" max="12" width="18.77734375" style="23" customWidth="1"/>
    <col min="13" max="16" width="8.88671875" style="308" customWidth="1"/>
    <col min="17" max="19" width="0" style="308" hidden="1" customWidth="1"/>
    <col min="20" max="38" width="0" hidden="1" customWidth="1"/>
    <col min="39" max="16384" width="8.88671875" hidden="1"/>
  </cols>
  <sheetData>
    <row r="1" spans="1:38" ht="13.8" x14ac:dyDescent="0.25">
      <c r="A1" s="304"/>
      <c r="B1" s="305"/>
      <c r="C1" s="306"/>
      <c r="D1" s="306"/>
      <c r="E1" s="306"/>
      <c r="F1" s="307"/>
      <c r="G1" s="308"/>
      <c r="H1" s="308"/>
      <c r="I1" s="308"/>
      <c r="J1" s="308"/>
      <c r="K1" s="308"/>
      <c r="L1" s="308"/>
      <c r="T1" s="308"/>
      <c r="U1" s="308"/>
      <c r="V1" s="308"/>
      <c r="W1" s="308"/>
      <c r="X1" s="308"/>
      <c r="Y1" s="308"/>
      <c r="Z1" s="308"/>
      <c r="AA1" s="308"/>
      <c r="AB1" s="308"/>
      <c r="AC1" s="308"/>
      <c r="AD1" s="308"/>
      <c r="AE1" s="308"/>
      <c r="AF1" s="308"/>
      <c r="AG1" s="308"/>
      <c r="AH1" s="308"/>
      <c r="AI1" s="308"/>
      <c r="AJ1" s="308"/>
    </row>
    <row r="2" spans="1:38" ht="12.6" customHeight="1" x14ac:dyDescent="0.25">
      <c r="A2" s="304"/>
      <c r="B2" s="305"/>
      <c r="C2" s="306"/>
      <c r="D2" s="306"/>
      <c r="E2" s="306"/>
      <c r="F2" s="307"/>
      <c r="G2" s="308"/>
      <c r="H2" s="308"/>
      <c r="I2" s="308"/>
      <c r="J2" s="308"/>
      <c r="K2" s="308"/>
      <c r="L2" s="308"/>
      <c r="T2" s="308"/>
      <c r="U2" s="308"/>
      <c r="V2" s="308"/>
      <c r="W2" s="308"/>
      <c r="X2" s="308"/>
      <c r="Y2" s="308"/>
      <c r="Z2" s="308"/>
      <c r="AA2" s="308"/>
      <c r="AB2" s="308"/>
      <c r="AC2" s="308"/>
      <c r="AD2" s="308"/>
      <c r="AE2" s="308"/>
      <c r="AF2" s="308"/>
      <c r="AG2" s="308"/>
      <c r="AH2" s="308"/>
      <c r="AI2" s="308"/>
      <c r="AJ2" s="308"/>
    </row>
    <row r="3" spans="1:38" ht="13.2" customHeight="1" x14ac:dyDescent="0.25">
      <c r="A3" s="304"/>
      <c r="B3" s="309"/>
      <c r="C3" s="306"/>
      <c r="D3" s="306"/>
      <c r="E3" s="306"/>
      <c r="F3" s="307"/>
      <c r="G3" s="308"/>
      <c r="H3" s="308"/>
      <c r="I3" s="308"/>
      <c r="J3" s="308"/>
      <c r="K3" s="308"/>
      <c r="L3" s="308"/>
      <c r="T3" s="308"/>
      <c r="U3" s="308"/>
      <c r="V3" s="308"/>
      <c r="W3" s="308"/>
      <c r="X3" s="308"/>
      <c r="Y3" s="308"/>
      <c r="Z3" s="308"/>
      <c r="AA3" s="308"/>
      <c r="AB3" s="308"/>
      <c r="AC3" s="308"/>
      <c r="AD3" s="308"/>
      <c r="AE3" s="308"/>
      <c r="AF3" s="308"/>
      <c r="AG3" s="308"/>
      <c r="AH3" s="308"/>
      <c r="AI3" s="308"/>
      <c r="AJ3" s="308"/>
    </row>
    <row r="4" spans="1:38" ht="18" thickBot="1" x14ac:dyDescent="0.3">
      <c r="A4" s="304"/>
      <c r="B4" s="309" t="s">
        <v>75</v>
      </c>
      <c r="C4" s="306"/>
      <c r="D4" s="306"/>
      <c r="E4" s="306"/>
      <c r="F4" s="307"/>
      <c r="G4" s="308"/>
      <c r="H4" s="308"/>
      <c r="I4" s="308"/>
      <c r="J4" s="308"/>
      <c r="K4" s="308"/>
      <c r="L4" s="308"/>
      <c r="T4" s="308"/>
      <c r="U4" s="308"/>
      <c r="V4" s="308"/>
      <c r="W4" s="308"/>
      <c r="X4" s="308"/>
      <c r="Y4" s="308"/>
      <c r="Z4" s="308"/>
      <c r="AA4" s="308"/>
      <c r="AB4" s="308"/>
      <c r="AC4" s="308"/>
      <c r="AD4" s="308"/>
      <c r="AE4" s="308"/>
      <c r="AF4" s="308"/>
      <c r="AG4" s="308"/>
      <c r="AH4" s="308"/>
      <c r="AI4" s="308"/>
      <c r="AJ4" s="308"/>
    </row>
    <row r="5" spans="1:38" ht="42" thickBot="1" x14ac:dyDescent="0.3">
      <c r="A5" s="310" t="s">
        <v>102</v>
      </c>
      <c r="B5" s="311" t="s">
        <v>13</v>
      </c>
      <c r="C5" s="312" t="s">
        <v>64</v>
      </c>
      <c r="D5" s="313" t="s">
        <v>128</v>
      </c>
      <c r="E5" s="314" t="s">
        <v>135</v>
      </c>
      <c r="F5" s="312" t="s">
        <v>65</v>
      </c>
      <c r="G5" s="313" t="s">
        <v>35</v>
      </c>
      <c r="H5" s="315" t="s">
        <v>136</v>
      </c>
      <c r="I5" s="313" t="s">
        <v>137</v>
      </c>
      <c r="J5" s="314" t="s">
        <v>141</v>
      </c>
      <c r="K5" s="316" t="s">
        <v>55</v>
      </c>
      <c r="L5" s="316" t="s">
        <v>15</v>
      </c>
      <c r="T5" s="308"/>
      <c r="U5" s="308"/>
      <c r="V5" s="308"/>
      <c r="W5" s="308"/>
      <c r="X5" s="308"/>
      <c r="Y5" s="308"/>
      <c r="Z5" s="308"/>
      <c r="AA5" s="308"/>
      <c r="AB5" s="308"/>
      <c r="AC5" s="308"/>
      <c r="AD5" s="308"/>
      <c r="AE5" s="308"/>
      <c r="AF5" s="308"/>
      <c r="AG5" s="308"/>
      <c r="AH5" s="308"/>
      <c r="AI5" s="308"/>
      <c r="AJ5" s="308"/>
      <c r="AK5" s="308"/>
      <c r="AL5" s="308"/>
    </row>
    <row r="6" spans="1:38" ht="13.8" x14ac:dyDescent="0.25">
      <c r="A6" s="317">
        <v>1</v>
      </c>
      <c r="B6" s="318" t="str">
        <f>Aanvrager!B9</f>
        <v>[ vul deelnemende organisatie 1 in ]</v>
      </c>
      <c r="C6" s="319">
        <f ca="1">C78</f>
        <v>0</v>
      </c>
      <c r="D6" s="320">
        <f>C115</f>
        <v>0</v>
      </c>
      <c r="E6" s="321">
        <f>C150</f>
        <v>0</v>
      </c>
      <c r="F6" s="320">
        <f>C187</f>
        <v>0</v>
      </c>
      <c r="G6" s="321">
        <f>C224</f>
        <v>0</v>
      </c>
      <c r="H6" s="322">
        <f t="shared" ref="H6:H35" ca="1" si="0">SUM(C6:G6)</f>
        <v>0</v>
      </c>
      <c r="I6" s="477">
        <f>'Out of the Box'!G12</f>
        <v>0</v>
      </c>
      <c r="J6" s="477">
        <f ca="1">H36+I6</f>
        <v>0</v>
      </c>
      <c r="K6" s="323">
        <f>C261</f>
        <v>0</v>
      </c>
      <c r="L6" s="324">
        <f t="shared" ref="L6:L35" ca="1" si="1">H6-K6</f>
        <v>0</v>
      </c>
      <c r="T6" s="308"/>
      <c r="U6" s="308"/>
      <c r="V6" s="308"/>
      <c r="W6" s="308"/>
      <c r="X6" s="308"/>
      <c r="Y6" s="308"/>
      <c r="Z6" s="308"/>
      <c r="AA6" s="308"/>
      <c r="AB6" s="308"/>
      <c r="AC6" s="308"/>
      <c r="AD6" s="308"/>
      <c r="AE6" s="308"/>
      <c r="AF6" s="308"/>
      <c r="AG6" s="308"/>
      <c r="AH6" s="308"/>
      <c r="AI6" s="308"/>
      <c r="AJ6" s="308"/>
      <c r="AK6" s="308"/>
      <c r="AL6" s="308"/>
    </row>
    <row r="7" spans="1:38" ht="13.8" x14ac:dyDescent="0.25">
      <c r="A7" s="325">
        <v>2</v>
      </c>
      <c r="B7" s="326" t="str">
        <f>Aanvrager!B10</f>
        <v>[ vul deelnemende organisatie 2 in ]</v>
      </c>
      <c r="C7" s="327">
        <f ca="1">C79</f>
        <v>0</v>
      </c>
      <c r="D7" s="328">
        <f t="shared" ref="D7:D35" si="2">C116</f>
        <v>0</v>
      </c>
      <c r="E7" s="329">
        <f>C151</f>
        <v>0</v>
      </c>
      <c r="F7" s="328">
        <f t="shared" ref="F7:F35" si="3">C188</f>
        <v>0</v>
      </c>
      <c r="G7" s="329">
        <f t="shared" ref="G7:G35" si="4">C225</f>
        <v>0</v>
      </c>
      <c r="H7" s="330">
        <f t="shared" ca="1" si="0"/>
        <v>0</v>
      </c>
      <c r="I7" s="478"/>
      <c r="J7" s="478"/>
      <c r="K7" s="331">
        <f t="shared" ref="K7:K35" si="5">C262</f>
        <v>0</v>
      </c>
      <c r="L7" s="332">
        <f t="shared" ca="1" si="1"/>
        <v>0</v>
      </c>
      <c r="T7" s="308"/>
      <c r="U7" s="308"/>
      <c r="V7" s="308"/>
      <c r="W7" s="308"/>
      <c r="X7" s="308"/>
      <c r="Y7" s="308"/>
      <c r="Z7" s="308"/>
      <c r="AA7" s="308"/>
      <c r="AB7" s="308"/>
      <c r="AC7" s="308"/>
      <c r="AD7" s="308"/>
      <c r="AE7" s="308"/>
      <c r="AF7" s="308"/>
      <c r="AG7" s="308"/>
      <c r="AH7" s="308"/>
      <c r="AI7" s="308"/>
      <c r="AJ7" s="308"/>
      <c r="AK7" s="308"/>
      <c r="AL7" s="308"/>
    </row>
    <row r="8" spans="1:38" ht="13.8" x14ac:dyDescent="0.25">
      <c r="A8" s="325">
        <v>3</v>
      </c>
      <c r="B8" s="326" t="str">
        <f>Aanvrager!B11</f>
        <v>[ vul deelnemende organisatie 3 in ]</v>
      </c>
      <c r="C8" s="327">
        <f t="shared" ref="C8:C35" ca="1" si="6">C80</f>
        <v>0</v>
      </c>
      <c r="D8" s="328">
        <f t="shared" si="2"/>
        <v>0</v>
      </c>
      <c r="E8" s="329">
        <f t="shared" ref="E8:E35" si="7">C152</f>
        <v>0</v>
      </c>
      <c r="F8" s="328">
        <f t="shared" si="3"/>
        <v>0</v>
      </c>
      <c r="G8" s="329">
        <f t="shared" si="4"/>
        <v>0</v>
      </c>
      <c r="H8" s="330">
        <f t="shared" ca="1" si="0"/>
        <v>0</v>
      </c>
      <c r="I8" s="478"/>
      <c r="J8" s="478"/>
      <c r="K8" s="331">
        <f t="shared" si="5"/>
        <v>0</v>
      </c>
      <c r="L8" s="332">
        <f t="shared" ca="1" si="1"/>
        <v>0</v>
      </c>
      <c r="T8" s="308"/>
      <c r="U8" s="308"/>
      <c r="V8" s="308"/>
      <c r="W8" s="308"/>
      <c r="X8" s="308"/>
      <c r="Y8" s="308"/>
      <c r="Z8" s="308"/>
      <c r="AA8" s="308"/>
      <c r="AB8" s="308"/>
      <c r="AC8" s="308"/>
      <c r="AD8" s="308"/>
      <c r="AE8" s="308"/>
      <c r="AF8" s="308"/>
      <c r="AG8" s="308"/>
      <c r="AH8" s="308"/>
      <c r="AI8" s="308"/>
      <c r="AJ8" s="308"/>
      <c r="AK8" s="308"/>
      <c r="AL8" s="308"/>
    </row>
    <row r="9" spans="1:38" ht="13.8" x14ac:dyDescent="0.25">
      <c r="A9" s="325">
        <v>4</v>
      </c>
      <c r="B9" s="326" t="str">
        <f>Aanvrager!B12</f>
        <v>[ vul deelnemende organisatie 4 in ]</v>
      </c>
      <c r="C9" s="327">
        <f t="shared" ca="1" si="6"/>
        <v>0</v>
      </c>
      <c r="D9" s="328">
        <f>C118</f>
        <v>0</v>
      </c>
      <c r="E9" s="329">
        <f>C153</f>
        <v>0</v>
      </c>
      <c r="F9" s="328">
        <f t="shared" si="3"/>
        <v>0</v>
      </c>
      <c r="G9" s="329">
        <f t="shared" si="4"/>
        <v>0</v>
      </c>
      <c r="H9" s="330">
        <f t="shared" ca="1" si="0"/>
        <v>0</v>
      </c>
      <c r="I9" s="478"/>
      <c r="J9" s="478"/>
      <c r="K9" s="331">
        <f t="shared" si="5"/>
        <v>0</v>
      </c>
      <c r="L9" s="332">
        <f t="shared" ca="1" si="1"/>
        <v>0</v>
      </c>
      <c r="T9" s="308"/>
      <c r="U9" s="308"/>
      <c r="V9" s="308"/>
      <c r="W9" s="308"/>
      <c r="X9" s="308"/>
      <c r="Y9" s="308"/>
      <c r="Z9" s="308"/>
      <c r="AA9" s="308"/>
      <c r="AB9" s="308"/>
      <c r="AC9" s="308"/>
      <c r="AD9" s="308"/>
      <c r="AE9" s="308"/>
      <c r="AF9" s="308"/>
      <c r="AG9" s="308"/>
      <c r="AH9" s="308"/>
      <c r="AI9" s="308"/>
      <c r="AJ9" s="308"/>
      <c r="AK9" s="308"/>
      <c r="AL9" s="308"/>
    </row>
    <row r="10" spans="1:38" ht="13.8" x14ac:dyDescent="0.25">
      <c r="A10" s="325">
        <v>5</v>
      </c>
      <c r="B10" s="326" t="str">
        <f>Aanvrager!B13</f>
        <v>[ vul deelnemende organisatie 5 in ]</v>
      </c>
      <c r="C10" s="327">
        <f t="shared" ca="1" si="6"/>
        <v>0</v>
      </c>
      <c r="D10" s="328">
        <f t="shared" si="2"/>
        <v>0</v>
      </c>
      <c r="E10" s="329">
        <f t="shared" si="7"/>
        <v>0</v>
      </c>
      <c r="F10" s="328">
        <f t="shared" si="3"/>
        <v>0</v>
      </c>
      <c r="G10" s="329">
        <f t="shared" si="4"/>
        <v>0</v>
      </c>
      <c r="H10" s="330">
        <f t="shared" ca="1" si="0"/>
        <v>0</v>
      </c>
      <c r="I10" s="478"/>
      <c r="J10" s="478"/>
      <c r="K10" s="331">
        <f t="shared" si="5"/>
        <v>0</v>
      </c>
      <c r="L10" s="332">
        <f t="shared" ca="1" si="1"/>
        <v>0</v>
      </c>
      <c r="T10" s="308"/>
      <c r="U10" s="308"/>
      <c r="V10" s="308"/>
      <c r="W10" s="308"/>
      <c r="X10" s="308"/>
      <c r="Y10" s="308"/>
      <c r="Z10" s="308"/>
      <c r="AA10" s="308"/>
      <c r="AB10" s="308"/>
      <c r="AC10" s="308"/>
      <c r="AD10" s="308"/>
      <c r="AE10" s="308"/>
      <c r="AF10" s="308"/>
      <c r="AG10" s="308"/>
      <c r="AH10" s="308"/>
      <c r="AI10" s="308"/>
      <c r="AJ10" s="308"/>
      <c r="AK10" s="308"/>
      <c r="AL10" s="308"/>
    </row>
    <row r="11" spans="1:38" ht="13.8" x14ac:dyDescent="0.25">
      <c r="A11" s="325">
        <v>6</v>
      </c>
      <c r="B11" s="326" t="str">
        <f>Aanvrager!B14</f>
        <v>[ vul deelnemende organisatie 6 in ]</v>
      </c>
      <c r="C11" s="327">
        <f t="shared" ca="1" si="6"/>
        <v>0</v>
      </c>
      <c r="D11" s="328">
        <f t="shared" si="2"/>
        <v>0</v>
      </c>
      <c r="E11" s="329">
        <f t="shared" si="7"/>
        <v>0</v>
      </c>
      <c r="F11" s="328">
        <f t="shared" si="3"/>
        <v>0</v>
      </c>
      <c r="G11" s="329">
        <f t="shared" si="4"/>
        <v>0</v>
      </c>
      <c r="H11" s="330">
        <f t="shared" ca="1" si="0"/>
        <v>0</v>
      </c>
      <c r="I11" s="478"/>
      <c r="J11" s="478"/>
      <c r="K11" s="331">
        <f t="shared" si="5"/>
        <v>0</v>
      </c>
      <c r="L11" s="332">
        <f t="shared" ca="1" si="1"/>
        <v>0</v>
      </c>
      <c r="T11" s="308"/>
      <c r="U11" s="308"/>
      <c r="V11" s="308"/>
      <c r="W11" s="308"/>
      <c r="X11" s="308"/>
      <c r="Y11" s="308"/>
      <c r="Z11" s="308"/>
      <c r="AA11" s="308"/>
      <c r="AB11" s="308"/>
      <c r="AC11" s="308"/>
      <c r="AD11" s="308"/>
      <c r="AE11" s="308"/>
      <c r="AF11" s="308"/>
      <c r="AG11" s="308"/>
      <c r="AH11" s="308"/>
      <c r="AI11" s="308"/>
      <c r="AJ11" s="308"/>
      <c r="AK11" s="308"/>
      <c r="AL11" s="308"/>
    </row>
    <row r="12" spans="1:38" ht="13.8" x14ac:dyDescent="0.25">
      <c r="A12" s="325">
        <v>7</v>
      </c>
      <c r="B12" s="326" t="str">
        <f>Aanvrager!B15</f>
        <v>[ vul deelnemende organisatie 7 in ]</v>
      </c>
      <c r="C12" s="327">
        <f t="shared" ca="1" si="6"/>
        <v>0</v>
      </c>
      <c r="D12" s="328">
        <f t="shared" si="2"/>
        <v>0</v>
      </c>
      <c r="E12" s="329">
        <f t="shared" si="7"/>
        <v>0</v>
      </c>
      <c r="F12" s="328">
        <f t="shared" si="3"/>
        <v>0</v>
      </c>
      <c r="G12" s="329">
        <f t="shared" si="4"/>
        <v>0</v>
      </c>
      <c r="H12" s="330">
        <f t="shared" ca="1" si="0"/>
        <v>0</v>
      </c>
      <c r="I12" s="478"/>
      <c r="J12" s="478"/>
      <c r="K12" s="331">
        <f t="shared" si="5"/>
        <v>0</v>
      </c>
      <c r="L12" s="332">
        <f t="shared" ca="1" si="1"/>
        <v>0</v>
      </c>
      <c r="T12" s="308"/>
      <c r="U12" s="308"/>
      <c r="V12" s="308"/>
      <c r="W12" s="308"/>
      <c r="X12" s="308"/>
      <c r="Y12" s="308"/>
      <c r="Z12" s="308"/>
      <c r="AA12" s="308"/>
      <c r="AB12" s="308"/>
      <c r="AC12" s="308"/>
      <c r="AD12" s="308"/>
      <c r="AE12" s="308"/>
      <c r="AF12" s="308"/>
      <c r="AG12" s="308"/>
      <c r="AH12" s="308"/>
      <c r="AI12" s="308"/>
      <c r="AJ12" s="308"/>
      <c r="AK12" s="308"/>
      <c r="AL12" s="308"/>
    </row>
    <row r="13" spans="1:38" ht="13.8" x14ac:dyDescent="0.25">
      <c r="A13" s="325">
        <v>8</v>
      </c>
      <c r="B13" s="326" t="str">
        <f>Aanvrager!B16</f>
        <v>[ vul deelnemende organisatie 8 in ]</v>
      </c>
      <c r="C13" s="327">
        <f t="shared" ca="1" si="6"/>
        <v>0</v>
      </c>
      <c r="D13" s="328">
        <f t="shared" si="2"/>
        <v>0</v>
      </c>
      <c r="E13" s="329">
        <f t="shared" si="7"/>
        <v>0</v>
      </c>
      <c r="F13" s="328">
        <f t="shared" si="3"/>
        <v>0</v>
      </c>
      <c r="G13" s="329">
        <f t="shared" si="4"/>
        <v>0</v>
      </c>
      <c r="H13" s="330">
        <f t="shared" ca="1" si="0"/>
        <v>0</v>
      </c>
      <c r="I13" s="478"/>
      <c r="J13" s="478"/>
      <c r="K13" s="331">
        <f t="shared" si="5"/>
        <v>0</v>
      </c>
      <c r="L13" s="332">
        <f t="shared" ca="1" si="1"/>
        <v>0</v>
      </c>
      <c r="T13" s="308"/>
      <c r="U13" s="308"/>
      <c r="V13" s="308"/>
      <c r="W13" s="308"/>
      <c r="X13" s="308"/>
      <c r="Y13" s="308"/>
      <c r="Z13" s="308"/>
      <c r="AA13" s="308"/>
      <c r="AB13" s="308"/>
      <c r="AC13" s="308"/>
      <c r="AD13" s="308"/>
      <c r="AE13" s="308"/>
      <c r="AF13" s="308"/>
      <c r="AG13" s="308"/>
      <c r="AH13" s="308"/>
      <c r="AI13" s="308"/>
      <c r="AJ13" s="308"/>
      <c r="AK13" s="308"/>
      <c r="AL13" s="308"/>
    </row>
    <row r="14" spans="1:38" ht="13.8" x14ac:dyDescent="0.25">
      <c r="A14" s="325">
        <v>9</v>
      </c>
      <c r="B14" s="326" t="str">
        <f>Aanvrager!B17</f>
        <v>[ vul deelnemende organisatie 9 in ]</v>
      </c>
      <c r="C14" s="327">
        <f t="shared" ca="1" si="6"/>
        <v>0</v>
      </c>
      <c r="D14" s="328">
        <f t="shared" si="2"/>
        <v>0</v>
      </c>
      <c r="E14" s="329">
        <f t="shared" si="7"/>
        <v>0</v>
      </c>
      <c r="F14" s="328">
        <f t="shared" si="3"/>
        <v>0</v>
      </c>
      <c r="G14" s="329">
        <f t="shared" si="4"/>
        <v>0</v>
      </c>
      <c r="H14" s="330">
        <f t="shared" ca="1" si="0"/>
        <v>0</v>
      </c>
      <c r="I14" s="478"/>
      <c r="J14" s="478"/>
      <c r="K14" s="331">
        <f t="shared" si="5"/>
        <v>0</v>
      </c>
      <c r="L14" s="332">
        <f t="shared" ca="1" si="1"/>
        <v>0</v>
      </c>
      <c r="T14" s="308"/>
      <c r="U14" s="308"/>
      <c r="V14" s="308"/>
      <c r="W14" s="308"/>
      <c r="X14" s="308"/>
      <c r="Y14" s="308"/>
      <c r="Z14" s="308"/>
      <c r="AA14" s="308"/>
      <c r="AB14" s="308"/>
      <c r="AC14" s="308"/>
      <c r="AD14" s="308"/>
      <c r="AE14" s="308"/>
      <c r="AF14" s="308"/>
      <c r="AG14" s="308"/>
      <c r="AH14" s="308"/>
      <c r="AI14" s="308"/>
      <c r="AJ14" s="308"/>
      <c r="AK14" s="308"/>
      <c r="AL14" s="308"/>
    </row>
    <row r="15" spans="1:38" ht="13.8" x14ac:dyDescent="0.25">
      <c r="A15" s="325">
        <v>10</v>
      </c>
      <c r="B15" s="326" t="str">
        <f>Aanvrager!B18</f>
        <v>[ vul deelnemende organisatie 10 in ]</v>
      </c>
      <c r="C15" s="327">
        <f t="shared" ca="1" si="6"/>
        <v>0</v>
      </c>
      <c r="D15" s="328">
        <f t="shared" si="2"/>
        <v>0</v>
      </c>
      <c r="E15" s="329">
        <f t="shared" si="7"/>
        <v>0</v>
      </c>
      <c r="F15" s="328">
        <f t="shared" si="3"/>
        <v>0</v>
      </c>
      <c r="G15" s="329">
        <f t="shared" si="4"/>
        <v>0</v>
      </c>
      <c r="H15" s="330">
        <f t="shared" ca="1" si="0"/>
        <v>0</v>
      </c>
      <c r="I15" s="478"/>
      <c r="J15" s="478"/>
      <c r="K15" s="331">
        <f t="shared" si="5"/>
        <v>0</v>
      </c>
      <c r="L15" s="332">
        <f t="shared" ca="1" si="1"/>
        <v>0</v>
      </c>
      <c r="T15" s="308"/>
      <c r="U15" s="308"/>
      <c r="V15" s="308"/>
      <c r="W15" s="308"/>
      <c r="X15" s="308"/>
      <c r="Y15" s="308"/>
      <c r="Z15" s="308"/>
      <c r="AA15" s="308"/>
      <c r="AB15" s="308"/>
      <c r="AC15" s="308"/>
      <c r="AD15" s="308"/>
      <c r="AE15" s="308"/>
      <c r="AF15" s="308"/>
      <c r="AG15" s="308"/>
      <c r="AH15" s="308"/>
      <c r="AI15" s="308"/>
      <c r="AJ15" s="308"/>
      <c r="AK15" s="308"/>
      <c r="AL15" s="308"/>
    </row>
    <row r="16" spans="1:38" ht="13.8" x14ac:dyDescent="0.25">
      <c r="A16" s="325">
        <v>11</v>
      </c>
      <c r="B16" s="326" t="str">
        <f>Aanvrager!B19</f>
        <v>[ vul deelnemende organisatie 11 in ]</v>
      </c>
      <c r="C16" s="327">
        <f t="shared" ca="1" si="6"/>
        <v>0</v>
      </c>
      <c r="D16" s="328">
        <f t="shared" si="2"/>
        <v>0</v>
      </c>
      <c r="E16" s="329">
        <f t="shared" si="7"/>
        <v>0</v>
      </c>
      <c r="F16" s="328">
        <f t="shared" si="3"/>
        <v>0</v>
      </c>
      <c r="G16" s="329">
        <f t="shared" si="4"/>
        <v>0</v>
      </c>
      <c r="H16" s="330">
        <f t="shared" ca="1" si="0"/>
        <v>0</v>
      </c>
      <c r="I16" s="478"/>
      <c r="J16" s="478"/>
      <c r="K16" s="331">
        <f t="shared" si="5"/>
        <v>0</v>
      </c>
      <c r="L16" s="332">
        <f t="shared" ca="1" si="1"/>
        <v>0</v>
      </c>
      <c r="T16" s="308"/>
      <c r="U16" s="308"/>
      <c r="V16" s="308"/>
      <c r="W16" s="308"/>
      <c r="X16" s="308"/>
      <c r="Y16" s="308"/>
      <c r="Z16" s="308"/>
      <c r="AA16" s="308"/>
      <c r="AB16" s="308"/>
      <c r="AC16" s="308"/>
      <c r="AD16" s="308"/>
      <c r="AE16" s="308"/>
      <c r="AF16" s="308"/>
      <c r="AG16" s="308"/>
      <c r="AH16" s="308"/>
      <c r="AI16" s="308"/>
      <c r="AJ16" s="308"/>
      <c r="AK16" s="308"/>
      <c r="AL16" s="308"/>
    </row>
    <row r="17" spans="1:38" ht="13.8" x14ac:dyDescent="0.25">
      <c r="A17" s="325">
        <v>12</v>
      </c>
      <c r="B17" s="326" t="str">
        <f>Aanvrager!B20</f>
        <v>[ vul deelnemende organisatie 12 in ]</v>
      </c>
      <c r="C17" s="327">
        <f t="shared" ca="1" si="6"/>
        <v>0</v>
      </c>
      <c r="D17" s="328">
        <f t="shared" si="2"/>
        <v>0</v>
      </c>
      <c r="E17" s="329">
        <f t="shared" si="7"/>
        <v>0</v>
      </c>
      <c r="F17" s="328">
        <f t="shared" si="3"/>
        <v>0</v>
      </c>
      <c r="G17" s="329">
        <f t="shared" si="4"/>
        <v>0</v>
      </c>
      <c r="H17" s="330">
        <f t="shared" ca="1" si="0"/>
        <v>0</v>
      </c>
      <c r="I17" s="478"/>
      <c r="J17" s="478"/>
      <c r="K17" s="331">
        <f t="shared" si="5"/>
        <v>0</v>
      </c>
      <c r="L17" s="332">
        <f t="shared" ca="1" si="1"/>
        <v>0</v>
      </c>
      <c r="T17" s="308"/>
      <c r="U17" s="308"/>
      <c r="V17" s="308"/>
      <c r="W17" s="308"/>
      <c r="X17" s="308"/>
      <c r="Y17" s="308"/>
      <c r="Z17" s="308"/>
      <c r="AA17" s="308"/>
      <c r="AB17" s="308"/>
      <c r="AC17" s="308"/>
      <c r="AD17" s="308"/>
      <c r="AE17" s="308"/>
      <c r="AF17" s="308"/>
      <c r="AG17" s="308"/>
      <c r="AH17" s="308"/>
      <c r="AI17" s="308"/>
      <c r="AJ17" s="308"/>
      <c r="AK17" s="308"/>
      <c r="AL17" s="308"/>
    </row>
    <row r="18" spans="1:38" ht="13.8" x14ac:dyDescent="0.25">
      <c r="A18" s="325">
        <v>13</v>
      </c>
      <c r="B18" s="326" t="str">
        <f>Aanvrager!B21</f>
        <v>[ vul deelnemende organisatie 13 in ]</v>
      </c>
      <c r="C18" s="327">
        <f t="shared" ca="1" si="6"/>
        <v>0</v>
      </c>
      <c r="D18" s="328">
        <f t="shared" si="2"/>
        <v>0</v>
      </c>
      <c r="E18" s="329">
        <f t="shared" si="7"/>
        <v>0</v>
      </c>
      <c r="F18" s="328">
        <f t="shared" si="3"/>
        <v>0</v>
      </c>
      <c r="G18" s="329">
        <f t="shared" si="4"/>
        <v>0</v>
      </c>
      <c r="H18" s="330">
        <f t="shared" ca="1" si="0"/>
        <v>0</v>
      </c>
      <c r="I18" s="478"/>
      <c r="J18" s="478"/>
      <c r="K18" s="331">
        <f t="shared" si="5"/>
        <v>0</v>
      </c>
      <c r="L18" s="332">
        <f t="shared" ca="1" si="1"/>
        <v>0</v>
      </c>
      <c r="T18" s="308"/>
      <c r="U18" s="308"/>
      <c r="V18" s="308"/>
      <c r="W18" s="308"/>
      <c r="X18" s="308"/>
      <c r="Y18" s="308"/>
      <c r="Z18" s="308"/>
      <c r="AA18" s="308"/>
      <c r="AB18" s="308"/>
      <c r="AC18" s="308"/>
      <c r="AD18" s="308"/>
      <c r="AE18" s="308"/>
      <c r="AF18" s="308"/>
      <c r="AG18" s="308"/>
      <c r="AH18" s="308"/>
      <c r="AI18" s="308"/>
      <c r="AJ18" s="308"/>
      <c r="AK18" s="308"/>
      <c r="AL18" s="308"/>
    </row>
    <row r="19" spans="1:38" ht="13.8" x14ac:dyDescent="0.25">
      <c r="A19" s="325">
        <v>14</v>
      </c>
      <c r="B19" s="326" t="str">
        <f>Aanvrager!B22</f>
        <v>[ vul deelnemende organisatie 14 in ]</v>
      </c>
      <c r="C19" s="327">
        <f t="shared" ca="1" si="6"/>
        <v>0</v>
      </c>
      <c r="D19" s="328">
        <f t="shared" si="2"/>
        <v>0</v>
      </c>
      <c r="E19" s="329">
        <f t="shared" si="7"/>
        <v>0</v>
      </c>
      <c r="F19" s="328">
        <f t="shared" si="3"/>
        <v>0</v>
      </c>
      <c r="G19" s="329">
        <f t="shared" si="4"/>
        <v>0</v>
      </c>
      <c r="H19" s="330">
        <f t="shared" ca="1" si="0"/>
        <v>0</v>
      </c>
      <c r="I19" s="478"/>
      <c r="J19" s="478"/>
      <c r="K19" s="331">
        <f t="shared" si="5"/>
        <v>0</v>
      </c>
      <c r="L19" s="332">
        <f t="shared" ca="1" si="1"/>
        <v>0</v>
      </c>
      <c r="T19" s="308"/>
      <c r="U19" s="308"/>
      <c r="V19" s="308"/>
      <c r="W19" s="308"/>
      <c r="X19" s="308"/>
      <c r="Y19" s="308"/>
      <c r="Z19" s="308"/>
      <c r="AA19" s="308"/>
      <c r="AB19" s="308"/>
      <c r="AC19" s="308"/>
      <c r="AD19" s="308"/>
      <c r="AE19" s="308"/>
      <c r="AF19" s="308"/>
      <c r="AG19" s="308"/>
      <c r="AH19" s="308"/>
      <c r="AI19" s="308"/>
      <c r="AJ19" s="308"/>
      <c r="AK19" s="308"/>
      <c r="AL19" s="308"/>
    </row>
    <row r="20" spans="1:38" ht="13.8" x14ac:dyDescent="0.25">
      <c r="A20" s="325">
        <v>15</v>
      </c>
      <c r="B20" s="326" t="str">
        <f>Aanvrager!B23</f>
        <v>[ vul deelnemende organisatie 15 in ]</v>
      </c>
      <c r="C20" s="327">
        <f t="shared" ca="1" si="6"/>
        <v>0</v>
      </c>
      <c r="D20" s="328">
        <f t="shared" si="2"/>
        <v>0</v>
      </c>
      <c r="E20" s="329">
        <f t="shared" si="7"/>
        <v>0</v>
      </c>
      <c r="F20" s="328">
        <f t="shared" si="3"/>
        <v>0</v>
      </c>
      <c r="G20" s="329">
        <f t="shared" si="4"/>
        <v>0</v>
      </c>
      <c r="H20" s="330">
        <f t="shared" ca="1" si="0"/>
        <v>0</v>
      </c>
      <c r="I20" s="478"/>
      <c r="J20" s="478"/>
      <c r="K20" s="331">
        <f t="shared" si="5"/>
        <v>0</v>
      </c>
      <c r="L20" s="332">
        <f t="shared" ca="1" si="1"/>
        <v>0</v>
      </c>
      <c r="T20" s="308"/>
      <c r="U20" s="308"/>
      <c r="V20" s="308"/>
      <c r="W20" s="308"/>
      <c r="X20" s="308"/>
      <c r="Y20" s="308"/>
      <c r="Z20" s="308"/>
      <c r="AA20" s="308"/>
      <c r="AB20" s="308"/>
      <c r="AC20" s="308"/>
      <c r="AD20" s="308"/>
      <c r="AE20" s="308"/>
      <c r="AF20" s="308"/>
      <c r="AG20" s="308"/>
      <c r="AH20" s="308"/>
      <c r="AI20" s="308"/>
      <c r="AJ20" s="308"/>
      <c r="AK20" s="308"/>
      <c r="AL20" s="308"/>
    </row>
    <row r="21" spans="1:38" ht="13.8" x14ac:dyDescent="0.25">
      <c r="A21" s="325">
        <v>16</v>
      </c>
      <c r="B21" s="326" t="str">
        <f>Aanvrager!B24</f>
        <v>[ vul deelnemende organisatie 16 in ]</v>
      </c>
      <c r="C21" s="327">
        <f t="shared" ca="1" si="6"/>
        <v>0</v>
      </c>
      <c r="D21" s="328">
        <f t="shared" si="2"/>
        <v>0</v>
      </c>
      <c r="E21" s="329">
        <f t="shared" si="7"/>
        <v>0</v>
      </c>
      <c r="F21" s="328">
        <f t="shared" si="3"/>
        <v>0</v>
      </c>
      <c r="G21" s="329">
        <f t="shared" si="4"/>
        <v>0</v>
      </c>
      <c r="H21" s="330">
        <f t="shared" ca="1" si="0"/>
        <v>0</v>
      </c>
      <c r="I21" s="478"/>
      <c r="J21" s="478"/>
      <c r="K21" s="331">
        <f t="shared" si="5"/>
        <v>0</v>
      </c>
      <c r="L21" s="332">
        <f t="shared" ca="1" si="1"/>
        <v>0</v>
      </c>
      <c r="T21" s="308"/>
      <c r="U21" s="308"/>
      <c r="V21" s="308"/>
      <c r="W21" s="308"/>
      <c r="X21" s="308"/>
      <c r="Y21" s="308"/>
      <c r="Z21" s="308"/>
      <c r="AA21" s="308"/>
      <c r="AB21" s="308"/>
      <c r="AC21" s="308"/>
      <c r="AD21" s="308"/>
      <c r="AE21" s="308"/>
      <c r="AF21" s="308"/>
      <c r="AG21" s="308"/>
      <c r="AH21" s="308"/>
      <c r="AI21" s="308"/>
      <c r="AJ21" s="308"/>
      <c r="AK21" s="308"/>
      <c r="AL21" s="308"/>
    </row>
    <row r="22" spans="1:38" ht="13.8" x14ac:dyDescent="0.25">
      <c r="A22" s="325">
        <v>17</v>
      </c>
      <c r="B22" s="326" t="str">
        <f>Aanvrager!B25</f>
        <v>[ vul deelnemende organisatie 17 in ]</v>
      </c>
      <c r="C22" s="327">
        <f t="shared" ca="1" si="6"/>
        <v>0</v>
      </c>
      <c r="D22" s="328">
        <f t="shared" si="2"/>
        <v>0</v>
      </c>
      <c r="E22" s="329">
        <f t="shared" si="7"/>
        <v>0</v>
      </c>
      <c r="F22" s="328">
        <f t="shared" si="3"/>
        <v>0</v>
      </c>
      <c r="G22" s="329">
        <f t="shared" si="4"/>
        <v>0</v>
      </c>
      <c r="H22" s="330">
        <f t="shared" ca="1" si="0"/>
        <v>0</v>
      </c>
      <c r="I22" s="478"/>
      <c r="J22" s="478"/>
      <c r="K22" s="331">
        <f t="shared" si="5"/>
        <v>0</v>
      </c>
      <c r="L22" s="332">
        <f t="shared" ca="1" si="1"/>
        <v>0</v>
      </c>
      <c r="T22" s="308"/>
      <c r="U22" s="308"/>
      <c r="V22" s="308"/>
      <c r="W22" s="308"/>
      <c r="X22" s="308"/>
      <c r="Y22" s="308"/>
      <c r="Z22" s="308"/>
      <c r="AA22" s="308"/>
      <c r="AB22" s="308"/>
      <c r="AC22" s="308"/>
      <c r="AD22" s="308"/>
      <c r="AE22" s="308"/>
      <c r="AF22" s="308"/>
      <c r="AG22" s="308"/>
      <c r="AH22" s="308"/>
      <c r="AI22" s="308"/>
      <c r="AJ22" s="308"/>
      <c r="AK22" s="308"/>
      <c r="AL22" s="308"/>
    </row>
    <row r="23" spans="1:38" ht="13.8" x14ac:dyDescent="0.25">
      <c r="A23" s="325">
        <v>18</v>
      </c>
      <c r="B23" s="326" t="str">
        <f>Aanvrager!B26</f>
        <v>[ vul deelnemende organisatie 18 in ]</v>
      </c>
      <c r="C23" s="327">
        <f t="shared" ca="1" si="6"/>
        <v>0</v>
      </c>
      <c r="D23" s="328">
        <f t="shared" si="2"/>
        <v>0</v>
      </c>
      <c r="E23" s="329">
        <f t="shared" si="7"/>
        <v>0</v>
      </c>
      <c r="F23" s="328">
        <f t="shared" si="3"/>
        <v>0</v>
      </c>
      <c r="G23" s="329">
        <f t="shared" si="4"/>
        <v>0</v>
      </c>
      <c r="H23" s="330">
        <f t="shared" ca="1" si="0"/>
        <v>0</v>
      </c>
      <c r="I23" s="478"/>
      <c r="J23" s="478"/>
      <c r="K23" s="331">
        <f t="shared" si="5"/>
        <v>0</v>
      </c>
      <c r="L23" s="332">
        <f t="shared" ca="1" si="1"/>
        <v>0</v>
      </c>
      <c r="T23" s="308"/>
      <c r="U23" s="308"/>
      <c r="V23" s="308"/>
      <c r="W23" s="308"/>
      <c r="X23" s="308"/>
      <c r="Y23" s="308"/>
      <c r="Z23" s="308"/>
      <c r="AA23" s="308"/>
      <c r="AB23" s="308"/>
      <c r="AC23" s="308"/>
      <c r="AD23" s="308"/>
      <c r="AE23" s="308"/>
      <c r="AF23" s="308"/>
      <c r="AG23" s="308"/>
      <c r="AH23" s="308"/>
      <c r="AI23" s="308"/>
      <c r="AJ23" s="308"/>
      <c r="AK23" s="308"/>
      <c r="AL23" s="308"/>
    </row>
    <row r="24" spans="1:38" ht="13.8" x14ac:dyDescent="0.25">
      <c r="A24" s="325">
        <v>19</v>
      </c>
      <c r="B24" s="326" t="str">
        <f>Aanvrager!B27</f>
        <v>[ vul deelnemende organisatie 19 in ]</v>
      </c>
      <c r="C24" s="327">
        <f t="shared" ca="1" si="6"/>
        <v>0</v>
      </c>
      <c r="D24" s="328">
        <f t="shared" si="2"/>
        <v>0</v>
      </c>
      <c r="E24" s="329">
        <f t="shared" si="7"/>
        <v>0</v>
      </c>
      <c r="F24" s="328">
        <f t="shared" si="3"/>
        <v>0</v>
      </c>
      <c r="G24" s="329">
        <f t="shared" si="4"/>
        <v>0</v>
      </c>
      <c r="H24" s="330">
        <f t="shared" ca="1" si="0"/>
        <v>0</v>
      </c>
      <c r="I24" s="478"/>
      <c r="J24" s="478"/>
      <c r="K24" s="331">
        <f t="shared" si="5"/>
        <v>0</v>
      </c>
      <c r="L24" s="332">
        <f t="shared" ca="1" si="1"/>
        <v>0</v>
      </c>
      <c r="T24" s="308"/>
      <c r="U24" s="308"/>
      <c r="V24" s="308"/>
      <c r="W24" s="308"/>
      <c r="X24" s="308"/>
      <c r="Y24" s="308"/>
      <c r="Z24" s="308"/>
      <c r="AA24" s="308"/>
      <c r="AB24" s="308"/>
      <c r="AC24" s="308"/>
      <c r="AD24" s="308"/>
      <c r="AE24" s="308"/>
      <c r="AF24" s="308"/>
      <c r="AG24" s="308"/>
      <c r="AH24" s="308"/>
      <c r="AI24" s="308"/>
      <c r="AJ24" s="308"/>
      <c r="AK24" s="308"/>
      <c r="AL24" s="308"/>
    </row>
    <row r="25" spans="1:38" ht="13.8" x14ac:dyDescent="0.25">
      <c r="A25" s="325">
        <v>20</v>
      </c>
      <c r="B25" s="326" t="str">
        <f>Aanvrager!B28</f>
        <v>[ vul deelnemende organisatie 20 in ]</v>
      </c>
      <c r="C25" s="327">
        <f t="shared" ca="1" si="6"/>
        <v>0</v>
      </c>
      <c r="D25" s="328">
        <f t="shared" si="2"/>
        <v>0</v>
      </c>
      <c r="E25" s="329">
        <f t="shared" si="7"/>
        <v>0</v>
      </c>
      <c r="F25" s="328">
        <f t="shared" si="3"/>
        <v>0</v>
      </c>
      <c r="G25" s="329">
        <f t="shared" si="4"/>
        <v>0</v>
      </c>
      <c r="H25" s="330">
        <f t="shared" ca="1" si="0"/>
        <v>0</v>
      </c>
      <c r="I25" s="478"/>
      <c r="J25" s="478"/>
      <c r="K25" s="331">
        <f t="shared" si="5"/>
        <v>0</v>
      </c>
      <c r="L25" s="332">
        <f t="shared" ca="1" si="1"/>
        <v>0</v>
      </c>
      <c r="T25" s="308"/>
      <c r="U25" s="308"/>
      <c r="V25" s="308"/>
      <c r="W25" s="308"/>
      <c r="X25" s="308"/>
      <c r="Y25" s="308"/>
      <c r="Z25" s="308"/>
      <c r="AA25" s="308"/>
      <c r="AB25" s="308"/>
      <c r="AC25" s="308"/>
      <c r="AD25" s="308"/>
      <c r="AE25" s="308"/>
      <c r="AF25" s="308"/>
      <c r="AG25" s="308"/>
      <c r="AH25" s="308"/>
      <c r="AI25" s="308"/>
      <c r="AJ25" s="308"/>
      <c r="AK25" s="308"/>
      <c r="AL25" s="308"/>
    </row>
    <row r="26" spans="1:38" ht="13.8" x14ac:dyDescent="0.25">
      <c r="A26" s="325">
        <v>21</v>
      </c>
      <c r="B26" s="326" t="str">
        <f>Aanvrager!B29</f>
        <v>[ vul deelnemende organisatie 21 in ]</v>
      </c>
      <c r="C26" s="327">
        <f t="shared" ca="1" si="6"/>
        <v>0</v>
      </c>
      <c r="D26" s="328">
        <f t="shared" si="2"/>
        <v>0</v>
      </c>
      <c r="E26" s="329">
        <f t="shared" si="7"/>
        <v>0</v>
      </c>
      <c r="F26" s="328">
        <f t="shared" si="3"/>
        <v>0</v>
      </c>
      <c r="G26" s="329">
        <f t="shared" si="4"/>
        <v>0</v>
      </c>
      <c r="H26" s="330">
        <f t="shared" ca="1" si="0"/>
        <v>0</v>
      </c>
      <c r="I26" s="478"/>
      <c r="J26" s="478"/>
      <c r="K26" s="331">
        <f t="shared" si="5"/>
        <v>0</v>
      </c>
      <c r="L26" s="332">
        <f t="shared" ca="1" si="1"/>
        <v>0</v>
      </c>
      <c r="T26" s="308"/>
      <c r="U26" s="308"/>
      <c r="V26" s="308"/>
      <c r="W26" s="308"/>
      <c r="X26" s="308"/>
      <c r="Y26" s="308"/>
      <c r="Z26" s="308"/>
      <c r="AA26" s="308"/>
      <c r="AB26" s="308"/>
      <c r="AC26" s="308"/>
      <c r="AD26" s="308"/>
      <c r="AE26" s="308"/>
      <c r="AF26" s="308"/>
      <c r="AG26" s="308"/>
      <c r="AH26" s="308"/>
      <c r="AI26" s="308"/>
      <c r="AJ26" s="308"/>
      <c r="AK26" s="308"/>
      <c r="AL26" s="308"/>
    </row>
    <row r="27" spans="1:38" ht="13.8" x14ac:dyDescent="0.25">
      <c r="A27" s="325">
        <v>22</v>
      </c>
      <c r="B27" s="326" t="str">
        <f>Aanvrager!B30</f>
        <v>[ vul deelnemende organisatie 22 in ]</v>
      </c>
      <c r="C27" s="327">
        <f t="shared" ca="1" si="6"/>
        <v>0</v>
      </c>
      <c r="D27" s="328">
        <f t="shared" si="2"/>
        <v>0</v>
      </c>
      <c r="E27" s="329">
        <f t="shared" si="7"/>
        <v>0</v>
      </c>
      <c r="F27" s="328">
        <f t="shared" si="3"/>
        <v>0</v>
      </c>
      <c r="G27" s="329">
        <f t="shared" si="4"/>
        <v>0</v>
      </c>
      <c r="H27" s="330">
        <f t="shared" ca="1" si="0"/>
        <v>0</v>
      </c>
      <c r="I27" s="478"/>
      <c r="J27" s="478"/>
      <c r="K27" s="331">
        <f t="shared" si="5"/>
        <v>0</v>
      </c>
      <c r="L27" s="332">
        <f t="shared" ca="1" si="1"/>
        <v>0</v>
      </c>
      <c r="T27" s="308"/>
      <c r="U27" s="308"/>
      <c r="V27" s="308"/>
      <c r="W27" s="308"/>
      <c r="X27" s="308"/>
      <c r="Y27" s="308"/>
      <c r="Z27" s="308"/>
      <c r="AA27" s="308"/>
      <c r="AB27" s="308"/>
      <c r="AC27" s="308"/>
      <c r="AD27" s="308"/>
      <c r="AE27" s="308"/>
      <c r="AF27" s="308"/>
      <c r="AG27" s="308"/>
      <c r="AH27" s="308"/>
      <c r="AI27" s="308"/>
      <c r="AJ27" s="308"/>
      <c r="AK27" s="308"/>
      <c r="AL27" s="308"/>
    </row>
    <row r="28" spans="1:38" ht="13.8" x14ac:dyDescent="0.25">
      <c r="A28" s="325">
        <v>23</v>
      </c>
      <c r="B28" s="326" t="str">
        <f>Aanvrager!B31</f>
        <v>[ vul deelnemende organisatie 23 in ]</v>
      </c>
      <c r="C28" s="327">
        <f t="shared" ca="1" si="6"/>
        <v>0</v>
      </c>
      <c r="D28" s="328">
        <f t="shared" si="2"/>
        <v>0</v>
      </c>
      <c r="E28" s="329">
        <f t="shared" si="7"/>
        <v>0</v>
      </c>
      <c r="F28" s="328">
        <f t="shared" si="3"/>
        <v>0</v>
      </c>
      <c r="G28" s="329">
        <f t="shared" si="4"/>
        <v>0</v>
      </c>
      <c r="H28" s="330">
        <f t="shared" ca="1" si="0"/>
        <v>0</v>
      </c>
      <c r="I28" s="478"/>
      <c r="J28" s="478"/>
      <c r="K28" s="331">
        <f t="shared" si="5"/>
        <v>0</v>
      </c>
      <c r="L28" s="332">
        <f t="shared" ca="1" si="1"/>
        <v>0</v>
      </c>
      <c r="T28" s="308"/>
      <c r="U28" s="308"/>
      <c r="V28" s="308"/>
      <c r="W28" s="308"/>
      <c r="X28" s="308"/>
      <c r="Y28" s="308"/>
      <c r="Z28" s="308"/>
      <c r="AA28" s="308"/>
      <c r="AB28" s="308"/>
      <c r="AC28" s="308"/>
      <c r="AD28" s="308"/>
      <c r="AE28" s="308"/>
      <c r="AF28" s="308"/>
      <c r="AG28" s="308"/>
      <c r="AH28" s="308"/>
      <c r="AI28" s="308"/>
      <c r="AJ28" s="308"/>
      <c r="AK28" s="308"/>
      <c r="AL28" s="308"/>
    </row>
    <row r="29" spans="1:38" ht="13.8" x14ac:dyDescent="0.25">
      <c r="A29" s="325">
        <v>24</v>
      </c>
      <c r="B29" s="326" t="str">
        <f>Aanvrager!B32</f>
        <v>[ vul deelnemende organisatie 24 in ]</v>
      </c>
      <c r="C29" s="327">
        <f t="shared" ca="1" si="6"/>
        <v>0</v>
      </c>
      <c r="D29" s="328">
        <f t="shared" si="2"/>
        <v>0</v>
      </c>
      <c r="E29" s="329">
        <f t="shared" si="7"/>
        <v>0</v>
      </c>
      <c r="F29" s="328">
        <f t="shared" si="3"/>
        <v>0</v>
      </c>
      <c r="G29" s="329">
        <f t="shared" si="4"/>
        <v>0</v>
      </c>
      <c r="H29" s="330">
        <f t="shared" ca="1" si="0"/>
        <v>0</v>
      </c>
      <c r="I29" s="478"/>
      <c r="J29" s="478"/>
      <c r="K29" s="331">
        <f t="shared" si="5"/>
        <v>0</v>
      </c>
      <c r="L29" s="332">
        <f t="shared" ca="1" si="1"/>
        <v>0</v>
      </c>
      <c r="T29" s="308"/>
      <c r="U29" s="308"/>
      <c r="V29" s="308"/>
      <c r="W29" s="308"/>
      <c r="X29" s="308"/>
      <c r="Y29" s="308"/>
      <c r="Z29" s="308"/>
      <c r="AA29" s="308"/>
      <c r="AB29" s="308"/>
      <c r="AC29" s="308"/>
      <c r="AD29" s="308"/>
      <c r="AE29" s="308"/>
      <c r="AF29" s="308"/>
      <c r="AG29" s="308"/>
      <c r="AH29" s="308"/>
      <c r="AI29" s="308"/>
      <c r="AJ29" s="308"/>
      <c r="AK29" s="308"/>
      <c r="AL29" s="308"/>
    </row>
    <row r="30" spans="1:38" ht="13.8" x14ac:dyDescent="0.25">
      <c r="A30" s="325">
        <v>25</v>
      </c>
      <c r="B30" s="326" t="str">
        <f>Aanvrager!B33</f>
        <v>[ vul deelnemende organisatie 25 in ]</v>
      </c>
      <c r="C30" s="327">
        <f t="shared" ca="1" si="6"/>
        <v>0</v>
      </c>
      <c r="D30" s="328">
        <f t="shared" si="2"/>
        <v>0</v>
      </c>
      <c r="E30" s="329">
        <f t="shared" si="7"/>
        <v>0</v>
      </c>
      <c r="F30" s="328">
        <f t="shared" si="3"/>
        <v>0</v>
      </c>
      <c r="G30" s="329">
        <f t="shared" si="4"/>
        <v>0</v>
      </c>
      <c r="H30" s="330">
        <f t="shared" ca="1" si="0"/>
        <v>0</v>
      </c>
      <c r="I30" s="478"/>
      <c r="J30" s="478"/>
      <c r="K30" s="331">
        <f t="shared" si="5"/>
        <v>0</v>
      </c>
      <c r="L30" s="332">
        <f t="shared" ca="1" si="1"/>
        <v>0</v>
      </c>
      <c r="T30" s="308"/>
      <c r="U30" s="308"/>
      <c r="V30" s="308"/>
      <c r="W30" s="308"/>
      <c r="X30" s="308"/>
      <c r="Y30" s="308"/>
      <c r="Z30" s="308"/>
      <c r="AA30" s="308"/>
      <c r="AB30" s="308"/>
      <c r="AC30" s="308"/>
      <c r="AD30" s="308"/>
      <c r="AE30" s="308"/>
      <c r="AF30" s="308"/>
      <c r="AG30" s="308"/>
      <c r="AH30" s="308"/>
      <c r="AI30" s="308"/>
      <c r="AJ30" s="308"/>
      <c r="AK30" s="308"/>
      <c r="AL30" s="308"/>
    </row>
    <row r="31" spans="1:38" ht="13.8" x14ac:dyDescent="0.25">
      <c r="A31" s="325">
        <v>26</v>
      </c>
      <c r="B31" s="326" t="str">
        <f>Aanvrager!B34</f>
        <v>[ vul deelnemende organisatie 26 in ]</v>
      </c>
      <c r="C31" s="327">
        <f t="shared" ca="1" si="6"/>
        <v>0</v>
      </c>
      <c r="D31" s="328">
        <f t="shared" si="2"/>
        <v>0</v>
      </c>
      <c r="E31" s="329">
        <f t="shared" si="7"/>
        <v>0</v>
      </c>
      <c r="F31" s="328">
        <f t="shared" si="3"/>
        <v>0</v>
      </c>
      <c r="G31" s="329">
        <f t="shared" si="4"/>
        <v>0</v>
      </c>
      <c r="H31" s="330">
        <f t="shared" ca="1" si="0"/>
        <v>0</v>
      </c>
      <c r="I31" s="478"/>
      <c r="J31" s="478"/>
      <c r="K31" s="331">
        <f>C286</f>
        <v>0</v>
      </c>
      <c r="L31" s="332">
        <f t="shared" ca="1" si="1"/>
        <v>0</v>
      </c>
      <c r="T31" s="308"/>
      <c r="U31" s="308"/>
      <c r="V31" s="308"/>
      <c r="W31" s="308"/>
      <c r="X31" s="308"/>
      <c r="Y31" s="308"/>
      <c r="Z31" s="308"/>
      <c r="AA31" s="308"/>
      <c r="AB31" s="308"/>
      <c r="AC31" s="308"/>
      <c r="AD31" s="308"/>
      <c r="AE31" s="308"/>
      <c r="AF31" s="308"/>
      <c r="AG31" s="308"/>
      <c r="AH31" s="308"/>
      <c r="AI31" s="308"/>
      <c r="AJ31" s="308"/>
      <c r="AK31" s="308"/>
      <c r="AL31" s="308"/>
    </row>
    <row r="32" spans="1:38" ht="13.8" x14ac:dyDescent="0.25">
      <c r="A32" s="325">
        <v>27</v>
      </c>
      <c r="B32" s="326" t="str">
        <f>Aanvrager!B35</f>
        <v>[ vul deelnemende organisatie 27 in ]</v>
      </c>
      <c r="C32" s="327">
        <f t="shared" ca="1" si="6"/>
        <v>0</v>
      </c>
      <c r="D32" s="328">
        <f t="shared" si="2"/>
        <v>0</v>
      </c>
      <c r="E32" s="329">
        <f t="shared" si="7"/>
        <v>0</v>
      </c>
      <c r="F32" s="328">
        <f t="shared" si="3"/>
        <v>0</v>
      </c>
      <c r="G32" s="329">
        <f t="shared" si="4"/>
        <v>0</v>
      </c>
      <c r="H32" s="330">
        <f t="shared" ca="1" si="0"/>
        <v>0</v>
      </c>
      <c r="I32" s="478"/>
      <c r="J32" s="478"/>
      <c r="K32" s="331">
        <f t="shared" si="5"/>
        <v>0</v>
      </c>
      <c r="L32" s="332">
        <f t="shared" ca="1" si="1"/>
        <v>0</v>
      </c>
      <c r="T32" s="308"/>
      <c r="U32" s="308"/>
      <c r="V32" s="308"/>
      <c r="W32" s="308"/>
      <c r="X32" s="308"/>
      <c r="Y32" s="308"/>
      <c r="Z32" s="308"/>
      <c r="AA32" s="308"/>
      <c r="AB32" s="308"/>
      <c r="AC32" s="308"/>
      <c r="AD32" s="308"/>
      <c r="AE32" s="308"/>
      <c r="AF32" s="308"/>
      <c r="AG32" s="308"/>
      <c r="AH32" s="308"/>
      <c r="AI32" s="308"/>
      <c r="AJ32" s="308"/>
      <c r="AK32" s="308"/>
      <c r="AL32" s="308"/>
    </row>
    <row r="33" spans="1:38" ht="13.8" x14ac:dyDescent="0.25">
      <c r="A33" s="325">
        <v>28</v>
      </c>
      <c r="B33" s="326" t="str">
        <f>Aanvrager!B36</f>
        <v>[ vul deelnemende organisatie 28 in ]</v>
      </c>
      <c r="C33" s="327">
        <f t="shared" ca="1" si="6"/>
        <v>0</v>
      </c>
      <c r="D33" s="328">
        <f t="shared" si="2"/>
        <v>0</v>
      </c>
      <c r="E33" s="329">
        <f t="shared" si="7"/>
        <v>0</v>
      </c>
      <c r="F33" s="328">
        <f t="shared" si="3"/>
        <v>0</v>
      </c>
      <c r="G33" s="329">
        <f t="shared" si="4"/>
        <v>0</v>
      </c>
      <c r="H33" s="330">
        <f t="shared" ca="1" si="0"/>
        <v>0</v>
      </c>
      <c r="I33" s="478"/>
      <c r="J33" s="478"/>
      <c r="K33" s="331">
        <f t="shared" si="5"/>
        <v>0</v>
      </c>
      <c r="L33" s="332">
        <f t="shared" ca="1" si="1"/>
        <v>0</v>
      </c>
      <c r="T33" s="308"/>
      <c r="U33" s="308"/>
      <c r="V33" s="308"/>
      <c r="W33" s="308"/>
      <c r="X33" s="308"/>
      <c r="Y33" s="308"/>
      <c r="Z33" s="308"/>
      <c r="AA33" s="308"/>
      <c r="AB33" s="308"/>
      <c r="AC33" s="308"/>
      <c r="AD33" s="308"/>
      <c r="AE33" s="308"/>
      <c r="AF33" s="308"/>
      <c r="AG33" s="308"/>
      <c r="AH33" s="308"/>
      <c r="AI33" s="308"/>
      <c r="AJ33" s="308"/>
      <c r="AK33" s="308"/>
      <c r="AL33" s="308"/>
    </row>
    <row r="34" spans="1:38" ht="13.8" x14ac:dyDescent="0.25">
      <c r="A34" s="325">
        <v>29</v>
      </c>
      <c r="B34" s="326" t="str">
        <f>Aanvrager!B37</f>
        <v>[ vul deelnemende organisatie 29 in ]</v>
      </c>
      <c r="C34" s="327">
        <f t="shared" ca="1" si="6"/>
        <v>0</v>
      </c>
      <c r="D34" s="328">
        <f t="shared" si="2"/>
        <v>0</v>
      </c>
      <c r="E34" s="329">
        <f t="shared" si="7"/>
        <v>0</v>
      </c>
      <c r="F34" s="328">
        <f t="shared" si="3"/>
        <v>0</v>
      </c>
      <c r="G34" s="329">
        <f>C252</f>
        <v>0</v>
      </c>
      <c r="H34" s="330">
        <f t="shared" ca="1" si="0"/>
        <v>0</v>
      </c>
      <c r="I34" s="478"/>
      <c r="J34" s="478"/>
      <c r="K34" s="331">
        <f t="shared" si="5"/>
        <v>0</v>
      </c>
      <c r="L34" s="332">
        <f t="shared" ca="1" si="1"/>
        <v>0</v>
      </c>
      <c r="T34" s="308"/>
      <c r="U34" s="308"/>
      <c r="V34" s="308"/>
      <c r="W34" s="308"/>
      <c r="X34" s="308"/>
      <c r="Y34" s="308"/>
      <c r="Z34" s="308"/>
      <c r="AA34" s="308"/>
      <c r="AB34" s="308"/>
      <c r="AC34" s="308"/>
      <c r="AD34" s="308"/>
      <c r="AE34" s="308"/>
      <c r="AF34" s="308"/>
      <c r="AG34" s="308"/>
      <c r="AH34" s="308"/>
      <c r="AI34" s="308"/>
      <c r="AJ34" s="308"/>
      <c r="AK34" s="308"/>
      <c r="AL34" s="308"/>
    </row>
    <row r="35" spans="1:38" ht="14.4" thickBot="1" x14ac:dyDescent="0.3">
      <c r="A35" s="333">
        <v>30</v>
      </c>
      <c r="B35" s="334" t="str">
        <f>Aanvrager!B38</f>
        <v>[ vul deelnemende organisatie 30 in ]</v>
      </c>
      <c r="C35" s="335">
        <f t="shared" ca="1" si="6"/>
        <v>0</v>
      </c>
      <c r="D35" s="336">
        <f t="shared" si="2"/>
        <v>0</v>
      </c>
      <c r="E35" s="337">
        <f t="shared" si="7"/>
        <v>0</v>
      </c>
      <c r="F35" s="336">
        <f t="shared" si="3"/>
        <v>0</v>
      </c>
      <c r="G35" s="337">
        <f t="shared" si="4"/>
        <v>0</v>
      </c>
      <c r="H35" s="338">
        <f t="shared" ca="1" si="0"/>
        <v>0</v>
      </c>
      <c r="I35" s="478"/>
      <c r="J35" s="478"/>
      <c r="K35" s="339">
        <f t="shared" si="5"/>
        <v>0</v>
      </c>
      <c r="L35" s="340">
        <f t="shared" ca="1" si="1"/>
        <v>0</v>
      </c>
      <c r="T35" s="308"/>
      <c r="U35" s="308"/>
      <c r="V35" s="308"/>
      <c r="W35" s="308"/>
      <c r="X35" s="308"/>
      <c r="Y35" s="308"/>
      <c r="Z35" s="308"/>
      <c r="AA35" s="308"/>
      <c r="AB35" s="308"/>
      <c r="AC35" s="308"/>
      <c r="AD35" s="308"/>
      <c r="AE35" s="308"/>
      <c r="AF35" s="308"/>
      <c r="AG35" s="308"/>
      <c r="AH35" s="308"/>
      <c r="AI35" s="308"/>
      <c r="AJ35" s="308"/>
      <c r="AK35" s="308"/>
      <c r="AL35" s="308"/>
    </row>
    <row r="36" spans="1:38" ht="14.4" thickBot="1" x14ac:dyDescent="0.3">
      <c r="A36" s="304"/>
      <c r="B36" s="185"/>
      <c r="C36" s="341">
        <f ca="1">SUM(C6:C35)</f>
        <v>0</v>
      </c>
      <c r="D36" s="342">
        <f>SUM(D6:D35)</f>
        <v>0</v>
      </c>
      <c r="E36" s="342">
        <f>SUM(E6:E35)</f>
        <v>0</v>
      </c>
      <c r="F36" s="343">
        <f t="shared" ref="F36:K36" si="8">SUM(F6:F35)</f>
        <v>0</v>
      </c>
      <c r="G36" s="344">
        <f t="shared" si="8"/>
        <v>0</v>
      </c>
      <c r="H36" s="343">
        <f t="shared" ca="1" si="8"/>
        <v>0</v>
      </c>
      <c r="I36" s="479"/>
      <c r="J36" s="479"/>
      <c r="K36" s="344">
        <f t="shared" si="8"/>
        <v>0</v>
      </c>
      <c r="L36" s="345">
        <f ca="1">SUM(L6:L35)+I6</f>
        <v>0</v>
      </c>
      <c r="T36" s="308"/>
      <c r="U36" s="308"/>
      <c r="V36" s="308"/>
      <c r="W36" s="308"/>
      <c r="X36" s="308"/>
      <c r="Y36" s="308"/>
      <c r="Z36" s="308"/>
      <c r="AA36" s="308"/>
      <c r="AB36" s="308"/>
      <c r="AC36" s="308"/>
      <c r="AD36" s="308"/>
      <c r="AE36" s="308"/>
      <c r="AF36" s="308"/>
      <c r="AG36" s="308"/>
      <c r="AH36" s="308"/>
      <c r="AI36" s="308"/>
      <c r="AJ36" s="308"/>
      <c r="AK36" s="308"/>
      <c r="AL36" s="308"/>
    </row>
    <row r="37" spans="1:38" ht="13.2" hidden="1" x14ac:dyDescent="0.25">
      <c r="A37" s="304"/>
      <c r="B37" s="185" t="s">
        <v>74</v>
      </c>
      <c r="C37" s="346">
        <f>C109</f>
        <v>0</v>
      </c>
      <c r="D37" s="346">
        <f>C146</f>
        <v>0</v>
      </c>
      <c r="E37" s="346">
        <f>C181</f>
        <v>0</v>
      </c>
      <c r="F37" s="346">
        <f>C218</f>
        <v>0</v>
      </c>
      <c r="G37" s="346">
        <f>C255</f>
        <v>0</v>
      </c>
      <c r="H37" s="346">
        <f>SUM(C37:G37)</f>
        <v>0</v>
      </c>
      <c r="I37" s="346">
        <f>'Out of the Box'!G12</f>
        <v>0</v>
      </c>
      <c r="J37" s="346">
        <f>H37+I37</f>
        <v>0</v>
      </c>
      <c r="K37" s="346">
        <f>C292</f>
        <v>0</v>
      </c>
      <c r="L37" s="346">
        <f>H37+I37-K37</f>
        <v>0</v>
      </c>
      <c r="T37" s="308"/>
      <c r="U37" s="308"/>
      <c r="V37" s="308"/>
      <c r="W37" s="308"/>
      <c r="X37" s="308"/>
      <c r="Y37" s="308"/>
      <c r="Z37" s="308"/>
      <c r="AA37" s="308"/>
      <c r="AB37" s="308"/>
      <c r="AC37" s="308"/>
      <c r="AD37" s="308"/>
      <c r="AE37" s="308"/>
      <c r="AF37" s="308"/>
      <c r="AG37" s="308"/>
      <c r="AH37" s="308"/>
      <c r="AI37" s="308"/>
      <c r="AJ37" s="308"/>
      <c r="AK37" s="308"/>
      <c r="AL37" s="308"/>
    </row>
    <row r="38" spans="1:38" ht="13.2" x14ac:dyDescent="0.25">
      <c r="A38" s="304"/>
      <c r="B38" s="347"/>
      <c r="C38" s="348"/>
      <c r="D38" s="348"/>
      <c r="E38" s="348"/>
      <c r="F38" s="348"/>
      <c r="G38" s="348"/>
      <c r="H38" s="348"/>
      <c r="I38" s="348"/>
      <c r="J38" s="348"/>
      <c r="K38" s="349"/>
      <c r="L38" s="349"/>
      <c r="T38" s="308"/>
      <c r="U38" s="308"/>
      <c r="V38" s="308"/>
      <c r="W38" s="308"/>
      <c r="X38" s="308"/>
      <c r="Y38" s="308"/>
      <c r="Z38" s="308"/>
      <c r="AA38" s="308"/>
      <c r="AB38" s="308"/>
      <c r="AC38" s="308"/>
      <c r="AD38" s="308"/>
      <c r="AE38" s="308"/>
      <c r="AF38" s="308"/>
      <c r="AG38" s="308"/>
      <c r="AH38" s="308"/>
      <c r="AI38" s="308"/>
      <c r="AJ38" s="308"/>
      <c r="AK38" s="308"/>
    </row>
    <row r="39" spans="1:38" ht="13.2" x14ac:dyDescent="0.25">
      <c r="A39" s="304"/>
      <c r="B39" s="185"/>
      <c r="C39" s="308"/>
      <c r="D39" s="308"/>
      <c r="E39" s="308"/>
      <c r="F39" s="308"/>
      <c r="G39" s="308"/>
      <c r="H39" s="308"/>
      <c r="I39" s="308"/>
      <c r="J39" s="308"/>
      <c r="K39" s="308"/>
      <c r="L39" s="308"/>
      <c r="T39" s="308"/>
      <c r="U39" s="308"/>
      <c r="V39" s="308"/>
      <c r="W39" s="308"/>
      <c r="X39" s="308"/>
      <c r="Y39" s="308"/>
      <c r="Z39" s="308"/>
      <c r="AA39" s="308"/>
      <c r="AB39" s="308"/>
      <c r="AC39" s="308"/>
      <c r="AD39" s="308"/>
      <c r="AE39" s="308"/>
      <c r="AF39" s="308"/>
      <c r="AG39" s="308"/>
      <c r="AH39" s="308"/>
      <c r="AI39" s="308"/>
      <c r="AJ39" s="308"/>
      <c r="AK39" s="308"/>
    </row>
    <row r="40" spans="1:38" ht="18" thickBot="1" x14ac:dyDescent="0.3">
      <c r="A40" s="304"/>
      <c r="B40" s="309" t="s">
        <v>75</v>
      </c>
      <c r="C40" s="308"/>
      <c r="D40" s="308"/>
      <c r="E40" s="308"/>
      <c r="F40" s="308"/>
      <c r="G40" s="308"/>
      <c r="H40" s="308"/>
      <c r="I40" s="308"/>
      <c r="J40" s="308"/>
      <c r="K40" s="308"/>
      <c r="L40" s="308"/>
      <c r="T40" s="308"/>
      <c r="U40" s="308"/>
      <c r="V40" s="308"/>
      <c r="W40" s="308"/>
      <c r="X40" s="308"/>
      <c r="Y40" s="308"/>
      <c r="Z40" s="308"/>
      <c r="AA40" s="308"/>
      <c r="AB40" s="308"/>
      <c r="AC40" s="308"/>
      <c r="AD40" s="308"/>
      <c r="AE40" s="308"/>
      <c r="AF40" s="308"/>
      <c r="AG40" s="308"/>
      <c r="AH40" s="308"/>
      <c r="AI40" s="308"/>
      <c r="AJ40" s="308"/>
      <c r="AK40" s="308"/>
    </row>
    <row r="41" spans="1:38" ht="42" thickBot="1" x14ac:dyDescent="0.3">
      <c r="A41" s="310" t="s">
        <v>102</v>
      </c>
      <c r="B41" s="350" t="s">
        <v>13</v>
      </c>
      <c r="C41" s="313" t="s">
        <v>69</v>
      </c>
      <c r="D41" s="313" t="s">
        <v>133</v>
      </c>
      <c r="E41" s="313" t="s">
        <v>134</v>
      </c>
      <c r="F41" s="314" t="s">
        <v>70</v>
      </c>
      <c r="G41" s="312" t="s">
        <v>71</v>
      </c>
      <c r="H41" s="315" t="s">
        <v>138</v>
      </c>
      <c r="I41" s="313" t="s">
        <v>139</v>
      </c>
      <c r="J41" s="313" t="s">
        <v>140</v>
      </c>
      <c r="K41" s="351" t="s">
        <v>72</v>
      </c>
      <c r="L41" s="315" t="s">
        <v>73</v>
      </c>
      <c r="T41" s="308"/>
      <c r="U41" s="308"/>
      <c r="V41" s="308"/>
      <c r="W41" s="308"/>
      <c r="X41" s="308"/>
      <c r="Y41" s="308"/>
      <c r="Z41" s="308"/>
      <c r="AA41" s="308"/>
      <c r="AB41" s="308"/>
      <c r="AC41" s="308"/>
      <c r="AD41" s="308"/>
      <c r="AE41" s="308"/>
      <c r="AF41" s="308"/>
      <c r="AG41" s="308"/>
      <c r="AH41" s="308"/>
      <c r="AI41" s="308"/>
      <c r="AJ41" s="308"/>
      <c r="AK41" s="308"/>
      <c r="AL41" s="308"/>
    </row>
    <row r="42" spans="1:38" ht="13.8" x14ac:dyDescent="0.25">
      <c r="A42" s="352">
        <v>1</v>
      </c>
      <c r="B42" s="353" t="str">
        <f>B6</f>
        <v>[ vul deelnemende organisatie 1 in ]</v>
      </c>
      <c r="C42" s="354">
        <f ca="1">IFERROR(C6/$J$6,0)</f>
        <v>0</v>
      </c>
      <c r="D42" s="354">
        <f ca="1">IFERROR(D6/$J$6,0)</f>
        <v>0</v>
      </c>
      <c r="E42" s="354">
        <f ca="1">IFERROR(E6/$J$6,0)</f>
        <v>0</v>
      </c>
      <c r="F42" s="355">
        <f ca="1">IFERROR(F6/$J$6,0)</f>
        <v>0</v>
      </c>
      <c r="G42" s="356">
        <f ca="1">IFERROR(G6/$J$6,0)</f>
        <v>0</v>
      </c>
      <c r="H42" s="354">
        <f t="shared" ref="H42:H71" ca="1" si="9">SUM(C42:G42)</f>
        <v>0</v>
      </c>
      <c r="I42" s="480">
        <f ca="1">IFERROR(I6/J6,0)</f>
        <v>0</v>
      </c>
      <c r="J42" s="483">
        <f ca="1">IFERROR(J6/$J$6,0)</f>
        <v>0</v>
      </c>
      <c r="K42" s="354">
        <f t="shared" ref="K42:K71" ca="1" si="10">IFERROR(K6/H6,0)</f>
        <v>0</v>
      </c>
      <c r="L42" s="355">
        <f t="shared" ref="L42:L71" ca="1" si="11">H42-K42</f>
        <v>0</v>
      </c>
      <c r="T42" s="308"/>
      <c r="U42" s="308"/>
      <c r="V42" s="308"/>
      <c r="W42" s="308"/>
      <c r="X42" s="308"/>
      <c r="Y42" s="308"/>
      <c r="Z42" s="308"/>
      <c r="AA42" s="308"/>
      <c r="AB42" s="308"/>
      <c r="AC42" s="308"/>
      <c r="AD42" s="308"/>
      <c r="AE42" s="308"/>
      <c r="AF42" s="308"/>
      <c r="AG42" s="308"/>
      <c r="AH42" s="308"/>
      <c r="AI42" s="308"/>
      <c r="AJ42" s="308"/>
      <c r="AK42" s="308"/>
      <c r="AL42" s="308"/>
    </row>
    <row r="43" spans="1:38" ht="13.8" x14ac:dyDescent="0.25">
      <c r="A43" s="357">
        <v>2</v>
      </c>
      <c r="B43" s="358" t="str">
        <f t="shared" ref="B43:B71" si="12">B7</f>
        <v>[ vul deelnemende organisatie 2 in ]</v>
      </c>
      <c r="C43" s="359">
        <f t="shared" ref="C43:G71" ca="1" si="13">IFERROR(C7/$J$6,0)</f>
        <v>0</v>
      </c>
      <c r="D43" s="360">
        <f t="shared" ca="1" si="13"/>
        <v>0</v>
      </c>
      <c r="E43" s="359">
        <f t="shared" ca="1" si="13"/>
        <v>0</v>
      </c>
      <c r="F43" s="361">
        <f t="shared" ca="1" si="13"/>
        <v>0</v>
      </c>
      <c r="G43" s="360">
        <f t="shared" ca="1" si="13"/>
        <v>0</v>
      </c>
      <c r="H43" s="359">
        <f t="shared" ca="1" si="9"/>
        <v>0</v>
      </c>
      <c r="I43" s="481"/>
      <c r="J43" s="484"/>
      <c r="K43" s="359">
        <f t="shared" ca="1" si="10"/>
        <v>0</v>
      </c>
      <c r="L43" s="361">
        <f t="shared" ca="1" si="11"/>
        <v>0</v>
      </c>
      <c r="T43" s="308"/>
      <c r="U43" s="308"/>
      <c r="V43" s="308"/>
      <c r="W43" s="308"/>
      <c r="X43" s="308"/>
      <c r="Y43" s="308"/>
      <c r="Z43" s="308"/>
      <c r="AA43" s="308"/>
      <c r="AB43" s="308"/>
      <c r="AC43" s="308"/>
      <c r="AD43" s="308"/>
      <c r="AE43" s="308"/>
      <c r="AF43" s="308"/>
      <c r="AG43" s="308"/>
      <c r="AH43" s="308"/>
      <c r="AI43" s="308"/>
      <c r="AJ43" s="308"/>
      <c r="AK43" s="308"/>
      <c r="AL43" s="308"/>
    </row>
    <row r="44" spans="1:38" ht="13.8" x14ac:dyDescent="0.25">
      <c r="A44" s="357">
        <v>3</v>
      </c>
      <c r="B44" s="358" t="str">
        <f t="shared" si="12"/>
        <v>[ vul deelnemende organisatie 3 in ]</v>
      </c>
      <c r="C44" s="359">
        <f t="shared" ca="1" si="13"/>
        <v>0</v>
      </c>
      <c r="D44" s="360">
        <f t="shared" ca="1" si="13"/>
        <v>0</v>
      </c>
      <c r="E44" s="359">
        <f t="shared" ca="1" si="13"/>
        <v>0</v>
      </c>
      <c r="F44" s="361">
        <f t="shared" ca="1" si="13"/>
        <v>0</v>
      </c>
      <c r="G44" s="360">
        <f t="shared" ca="1" si="13"/>
        <v>0</v>
      </c>
      <c r="H44" s="359">
        <f t="shared" ca="1" si="9"/>
        <v>0</v>
      </c>
      <c r="I44" s="481"/>
      <c r="J44" s="484"/>
      <c r="K44" s="359">
        <f t="shared" ca="1" si="10"/>
        <v>0</v>
      </c>
      <c r="L44" s="361">
        <f t="shared" ca="1" si="11"/>
        <v>0</v>
      </c>
      <c r="T44" s="308"/>
      <c r="U44" s="308"/>
      <c r="V44" s="308"/>
      <c r="W44" s="308"/>
      <c r="X44" s="308"/>
      <c r="Y44" s="308"/>
      <c r="Z44" s="308"/>
      <c r="AA44" s="308"/>
      <c r="AB44" s="308"/>
      <c r="AC44" s="308"/>
      <c r="AD44" s="308"/>
      <c r="AE44" s="308"/>
      <c r="AF44" s="308"/>
      <c r="AG44" s="308"/>
      <c r="AH44" s="308"/>
      <c r="AI44" s="308"/>
      <c r="AJ44" s="308"/>
      <c r="AK44" s="308"/>
      <c r="AL44" s="308"/>
    </row>
    <row r="45" spans="1:38" ht="13.8" x14ac:dyDescent="0.25">
      <c r="A45" s="357">
        <v>4</v>
      </c>
      <c r="B45" s="358" t="str">
        <f t="shared" si="12"/>
        <v>[ vul deelnemende organisatie 4 in ]</v>
      </c>
      <c r="C45" s="359">
        <f t="shared" ca="1" si="13"/>
        <v>0</v>
      </c>
      <c r="D45" s="360">
        <f t="shared" ca="1" si="13"/>
        <v>0</v>
      </c>
      <c r="E45" s="359">
        <f t="shared" ca="1" si="13"/>
        <v>0</v>
      </c>
      <c r="F45" s="361">
        <f t="shared" ca="1" si="13"/>
        <v>0</v>
      </c>
      <c r="G45" s="360">
        <f t="shared" ca="1" si="13"/>
        <v>0</v>
      </c>
      <c r="H45" s="359">
        <f t="shared" ca="1" si="9"/>
        <v>0</v>
      </c>
      <c r="I45" s="481"/>
      <c r="J45" s="484"/>
      <c r="K45" s="359">
        <f t="shared" ca="1" si="10"/>
        <v>0</v>
      </c>
      <c r="L45" s="361">
        <f t="shared" ca="1" si="11"/>
        <v>0</v>
      </c>
      <c r="T45" s="308"/>
      <c r="U45" s="308"/>
      <c r="V45" s="308"/>
      <c r="W45" s="308"/>
      <c r="X45" s="308"/>
      <c r="Y45" s="308"/>
      <c r="Z45" s="308"/>
      <c r="AA45" s="308"/>
      <c r="AB45" s="308"/>
      <c r="AC45" s="308"/>
      <c r="AD45" s="308"/>
      <c r="AE45" s="308"/>
      <c r="AF45" s="308"/>
      <c r="AG45" s="308"/>
      <c r="AH45" s="308"/>
      <c r="AI45" s="308"/>
      <c r="AJ45" s="308"/>
      <c r="AK45" s="308"/>
      <c r="AL45" s="308"/>
    </row>
    <row r="46" spans="1:38" ht="13.8" x14ac:dyDescent="0.25">
      <c r="A46" s="357">
        <v>5</v>
      </c>
      <c r="B46" s="358" t="str">
        <f t="shared" si="12"/>
        <v>[ vul deelnemende organisatie 5 in ]</v>
      </c>
      <c r="C46" s="359">
        <f t="shared" ca="1" si="13"/>
        <v>0</v>
      </c>
      <c r="D46" s="360">
        <f t="shared" ca="1" si="13"/>
        <v>0</v>
      </c>
      <c r="E46" s="359">
        <f t="shared" ca="1" si="13"/>
        <v>0</v>
      </c>
      <c r="F46" s="361">
        <f t="shared" ca="1" si="13"/>
        <v>0</v>
      </c>
      <c r="G46" s="360">
        <f t="shared" ca="1" si="13"/>
        <v>0</v>
      </c>
      <c r="H46" s="359">
        <f t="shared" ca="1" si="9"/>
        <v>0</v>
      </c>
      <c r="I46" s="481"/>
      <c r="J46" s="484"/>
      <c r="K46" s="359">
        <f t="shared" ca="1" si="10"/>
        <v>0</v>
      </c>
      <c r="L46" s="361">
        <f t="shared" ca="1" si="11"/>
        <v>0</v>
      </c>
      <c r="T46" s="308"/>
      <c r="U46" s="308"/>
      <c r="V46" s="308"/>
      <c r="W46" s="308"/>
      <c r="X46" s="308"/>
      <c r="Y46" s="308"/>
      <c r="Z46" s="308"/>
      <c r="AA46" s="308"/>
      <c r="AB46" s="308"/>
      <c r="AC46" s="308"/>
      <c r="AD46" s="308"/>
      <c r="AE46" s="308"/>
      <c r="AF46" s="308"/>
      <c r="AG46" s="308"/>
      <c r="AH46" s="308"/>
      <c r="AI46" s="308"/>
      <c r="AJ46" s="308"/>
      <c r="AK46" s="308"/>
      <c r="AL46" s="308"/>
    </row>
    <row r="47" spans="1:38" ht="13.8" x14ac:dyDescent="0.25">
      <c r="A47" s="357">
        <v>6</v>
      </c>
      <c r="B47" s="358" t="str">
        <f t="shared" si="12"/>
        <v>[ vul deelnemende organisatie 6 in ]</v>
      </c>
      <c r="C47" s="359">
        <f t="shared" ca="1" si="13"/>
        <v>0</v>
      </c>
      <c r="D47" s="360">
        <f t="shared" ca="1" si="13"/>
        <v>0</v>
      </c>
      <c r="E47" s="359">
        <f t="shared" ca="1" si="13"/>
        <v>0</v>
      </c>
      <c r="F47" s="361">
        <f t="shared" ca="1" si="13"/>
        <v>0</v>
      </c>
      <c r="G47" s="360">
        <f t="shared" ca="1" si="13"/>
        <v>0</v>
      </c>
      <c r="H47" s="359">
        <f t="shared" ca="1" si="9"/>
        <v>0</v>
      </c>
      <c r="I47" s="481"/>
      <c r="J47" s="484"/>
      <c r="K47" s="359">
        <f t="shared" ca="1" si="10"/>
        <v>0</v>
      </c>
      <c r="L47" s="361">
        <f t="shared" ca="1" si="11"/>
        <v>0</v>
      </c>
      <c r="T47" s="308"/>
      <c r="U47" s="308"/>
      <c r="V47" s="308"/>
      <c r="W47" s="308"/>
      <c r="X47" s="308"/>
      <c r="Y47" s="308"/>
      <c r="Z47" s="308"/>
      <c r="AA47" s="308"/>
      <c r="AB47" s="308"/>
      <c r="AC47" s="308"/>
      <c r="AD47" s="308"/>
      <c r="AE47" s="308"/>
      <c r="AF47" s="308"/>
      <c r="AG47" s="308"/>
      <c r="AH47" s="308"/>
      <c r="AI47" s="308"/>
      <c r="AJ47" s="308"/>
      <c r="AK47" s="308"/>
      <c r="AL47" s="308"/>
    </row>
    <row r="48" spans="1:38" ht="13.8" x14ac:dyDescent="0.25">
      <c r="A48" s="357">
        <v>7</v>
      </c>
      <c r="B48" s="358" t="str">
        <f t="shared" si="12"/>
        <v>[ vul deelnemende organisatie 7 in ]</v>
      </c>
      <c r="C48" s="359">
        <f t="shared" ca="1" si="13"/>
        <v>0</v>
      </c>
      <c r="D48" s="360">
        <f t="shared" ca="1" si="13"/>
        <v>0</v>
      </c>
      <c r="E48" s="359">
        <f t="shared" ca="1" si="13"/>
        <v>0</v>
      </c>
      <c r="F48" s="361">
        <f t="shared" ca="1" si="13"/>
        <v>0</v>
      </c>
      <c r="G48" s="360">
        <f t="shared" ca="1" si="13"/>
        <v>0</v>
      </c>
      <c r="H48" s="359">
        <f t="shared" ca="1" si="9"/>
        <v>0</v>
      </c>
      <c r="I48" s="481"/>
      <c r="J48" s="484"/>
      <c r="K48" s="359">
        <f t="shared" ca="1" si="10"/>
        <v>0</v>
      </c>
      <c r="L48" s="361">
        <f t="shared" ca="1" si="11"/>
        <v>0</v>
      </c>
      <c r="T48" s="308"/>
      <c r="U48" s="308"/>
      <c r="V48" s="308"/>
      <c r="W48" s="308"/>
      <c r="X48" s="308"/>
      <c r="Y48" s="308"/>
      <c r="Z48" s="308"/>
      <c r="AA48" s="308"/>
      <c r="AB48" s="308"/>
      <c r="AC48" s="308"/>
      <c r="AD48" s="308"/>
      <c r="AE48" s="308"/>
      <c r="AF48" s="308"/>
      <c r="AG48" s="308"/>
      <c r="AH48" s="308"/>
      <c r="AI48" s="308"/>
      <c r="AJ48" s="308"/>
      <c r="AK48" s="308"/>
      <c r="AL48" s="308"/>
    </row>
    <row r="49" spans="1:38" ht="13.8" x14ac:dyDescent="0.25">
      <c r="A49" s="357">
        <v>8</v>
      </c>
      <c r="B49" s="358" t="str">
        <f t="shared" si="12"/>
        <v>[ vul deelnemende organisatie 8 in ]</v>
      </c>
      <c r="C49" s="359">
        <f t="shared" ca="1" si="13"/>
        <v>0</v>
      </c>
      <c r="D49" s="360">
        <f t="shared" ca="1" si="13"/>
        <v>0</v>
      </c>
      <c r="E49" s="359">
        <f t="shared" ca="1" si="13"/>
        <v>0</v>
      </c>
      <c r="F49" s="361">
        <f t="shared" ca="1" si="13"/>
        <v>0</v>
      </c>
      <c r="G49" s="360">
        <f t="shared" ca="1" si="13"/>
        <v>0</v>
      </c>
      <c r="H49" s="359">
        <f t="shared" ca="1" si="9"/>
        <v>0</v>
      </c>
      <c r="I49" s="481"/>
      <c r="J49" s="484"/>
      <c r="K49" s="359">
        <f t="shared" ca="1" si="10"/>
        <v>0</v>
      </c>
      <c r="L49" s="361">
        <f t="shared" ca="1" si="11"/>
        <v>0</v>
      </c>
      <c r="T49" s="308"/>
      <c r="U49" s="308"/>
      <c r="V49" s="308"/>
      <c r="W49" s="308"/>
      <c r="X49" s="308"/>
      <c r="Y49" s="308"/>
      <c r="Z49" s="308"/>
      <c r="AA49" s="308"/>
      <c r="AB49" s="308"/>
      <c r="AC49" s="308"/>
      <c r="AD49" s="308"/>
      <c r="AE49" s="308"/>
      <c r="AF49" s="308"/>
      <c r="AG49" s="308"/>
      <c r="AH49" s="308"/>
      <c r="AI49" s="308"/>
      <c r="AJ49" s="308"/>
      <c r="AK49" s="308"/>
      <c r="AL49" s="308"/>
    </row>
    <row r="50" spans="1:38" ht="13.8" x14ac:dyDescent="0.25">
      <c r="A50" s="357">
        <v>9</v>
      </c>
      <c r="B50" s="358" t="str">
        <f t="shared" si="12"/>
        <v>[ vul deelnemende organisatie 9 in ]</v>
      </c>
      <c r="C50" s="359">
        <f t="shared" ca="1" si="13"/>
        <v>0</v>
      </c>
      <c r="D50" s="360">
        <f t="shared" ca="1" si="13"/>
        <v>0</v>
      </c>
      <c r="E50" s="359">
        <f t="shared" ca="1" si="13"/>
        <v>0</v>
      </c>
      <c r="F50" s="361">
        <f t="shared" ca="1" si="13"/>
        <v>0</v>
      </c>
      <c r="G50" s="360">
        <f t="shared" ca="1" si="13"/>
        <v>0</v>
      </c>
      <c r="H50" s="359">
        <f t="shared" ca="1" si="9"/>
        <v>0</v>
      </c>
      <c r="I50" s="481"/>
      <c r="J50" s="484"/>
      <c r="K50" s="359">
        <f t="shared" ca="1" si="10"/>
        <v>0</v>
      </c>
      <c r="L50" s="361">
        <f t="shared" ca="1" si="11"/>
        <v>0</v>
      </c>
      <c r="M50" s="308" t="s">
        <v>41</v>
      </c>
      <c r="T50" s="308"/>
      <c r="U50" s="308"/>
      <c r="V50" s="308"/>
      <c r="W50" s="308"/>
      <c r="X50" s="308"/>
      <c r="Y50" s="308"/>
      <c r="Z50" s="308"/>
      <c r="AA50" s="308"/>
      <c r="AB50" s="308"/>
      <c r="AC50" s="308"/>
      <c r="AD50" s="308"/>
      <c r="AE50" s="308"/>
      <c r="AF50" s="308"/>
      <c r="AG50" s="308"/>
      <c r="AH50" s="308"/>
      <c r="AI50" s="308"/>
      <c r="AJ50" s="308"/>
      <c r="AK50" s="308"/>
      <c r="AL50" s="308"/>
    </row>
    <row r="51" spans="1:38" ht="13.8" x14ac:dyDescent="0.25">
      <c r="A51" s="357">
        <v>10</v>
      </c>
      <c r="B51" s="358" t="str">
        <f t="shared" si="12"/>
        <v>[ vul deelnemende organisatie 10 in ]</v>
      </c>
      <c r="C51" s="359">
        <f t="shared" ca="1" si="13"/>
        <v>0</v>
      </c>
      <c r="D51" s="360">
        <f t="shared" ca="1" si="13"/>
        <v>0</v>
      </c>
      <c r="E51" s="359">
        <f t="shared" ca="1" si="13"/>
        <v>0</v>
      </c>
      <c r="F51" s="361">
        <f t="shared" ca="1" si="13"/>
        <v>0</v>
      </c>
      <c r="G51" s="360">
        <f t="shared" ca="1" si="13"/>
        <v>0</v>
      </c>
      <c r="H51" s="359">
        <f t="shared" ca="1" si="9"/>
        <v>0</v>
      </c>
      <c r="I51" s="481"/>
      <c r="J51" s="484"/>
      <c r="K51" s="359">
        <f t="shared" ca="1" si="10"/>
        <v>0</v>
      </c>
      <c r="L51" s="361">
        <f t="shared" ca="1" si="11"/>
        <v>0</v>
      </c>
      <c r="T51" s="308"/>
      <c r="U51" s="308"/>
      <c r="V51" s="308"/>
      <c r="W51" s="308"/>
      <c r="X51" s="308"/>
      <c r="Y51" s="308"/>
      <c r="Z51" s="308"/>
      <c r="AA51" s="308"/>
      <c r="AB51" s="308"/>
      <c r="AC51" s="308"/>
      <c r="AD51" s="308"/>
      <c r="AE51" s="308"/>
      <c r="AF51" s="308"/>
      <c r="AG51" s="308"/>
      <c r="AH51" s="308"/>
      <c r="AI51" s="308"/>
      <c r="AJ51" s="308"/>
      <c r="AK51" s="308"/>
      <c r="AL51" s="308"/>
    </row>
    <row r="52" spans="1:38" ht="13.8" x14ac:dyDescent="0.25">
      <c r="A52" s="357">
        <v>11</v>
      </c>
      <c r="B52" s="358" t="str">
        <f t="shared" si="12"/>
        <v>[ vul deelnemende organisatie 11 in ]</v>
      </c>
      <c r="C52" s="359">
        <f t="shared" ca="1" si="13"/>
        <v>0</v>
      </c>
      <c r="D52" s="360">
        <f t="shared" ca="1" si="13"/>
        <v>0</v>
      </c>
      <c r="E52" s="359">
        <f t="shared" ca="1" si="13"/>
        <v>0</v>
      </c>
      <c r="F52" s="361">
        <f t="shared" ca="1" si="13"/>
        <v>0</v>
      </c>
      <c r="G52" s="360">
        <f t="shared" ca="1" si="13"/>
        <v>0</v>
      </c>
      <c r="H52" s="359">
        <f t="shared" ca="1" si="9"/>
        <v>0</v>
      </c>
      <c r="I52" s="481"/>
      <c r="J52" s="484"/>
      <c r="K52" s="359">
        <f t="shared" ca="1" si="10"/>
        <v>0</v>
      </c>
      <c r="L52" s="361">
        <f t="shared" ca="1" si="11"/>
        <v>0</v>
      </c>
      <c r="T52" s="308"/>
      <c r="U52" s="308"/>
      <c r="V52" s="308"/>
      <c r="W52" s="308"/>
      <c r="X52" s="308"/>
      <c r="Y52" s="308"/>
      <c r="Z52" s="308"/>
      <c r="AA52" s="308"/>
      <c r="AB52" s="308"/>
      <c r="AC52" s="308"/>
      <c r="AD52" s="308"/>
      <c r="AE52" s="308"/>
      <c r="AF52" s="308"/>
      <c r="AG52" s="308"/>
      <c r="AH52" s="308"/>
      <c r="AI52" s="308"/>
      <c r="AJ52" s="308"/>
      <c r="AK52" s="308"/>
      <c r="AL52" s="308"/>
    </row>
    <row r="53" spans="1:38" ht="13.8" x14ac:dyDescent="0.25">
      <c r="A53" s="357">
        <v>12</v>
      </c>
      <c r="B53" s="358" t="str">
        <f t="shared" si="12"/>
        <v>[ vul deelnemende organisatie 12 in ]</v>
      </c>
      <c r="C53" s="359">
        <f t="shared" ca="1" si="13"/>
        <v>0</v>
      </c>
      <c r="D53" s="360">
        <f t="shared" ca="1" si="13"/>
        <v>0</v>
      </c>
      <c r="E53" s="359">
        <f t="shared" ca="1" si="13"/>
        <v>0</v>
      </c>
      <c r="F53" s="361">
        <f t="shared" ca="1" si="13"/>
        <v>0</v>
      </c>
      <c r="G53" s="360">
        <f t="shared" ca="1" si="13"/>
        <v>0</v>
      </c>
      <c r="H53" s="359">
        <f t="shared" ca="1" si="9"/>
        <v>0</v>
      </c>
      <c r="I53" s="481"/>
      <c r="J53" s="484"/>
      <c r="K53" s="359">
        <f t="shared" ca="1" si="10"/>
        <v>0</v>
      </c>
      <c r="L53" s="361">
        <f t="shared" ca="1" si="11"/>
        <v>0</v>
      </c>
      <c r="T53" s="308"/>
      <c r="U53" s="308"/>
      <c r="V53" s="308"/>
      <c r="W53" s="308"/>
      <c r="X53" s="308"/>
      <c r="Y53" s="308"/>
      <c r="Z53" s="308"/>
      <c r="AA53" s="308"/>
      <c r="AB53" s="308"/>
      <c r="AC53" s="308"/>
      <c r="AD53" s="308"/>
      <c r="AE53" s="308"/>
      <c r="AF53" s="308"/>
      <c r="AG53" s="308"/>
      <c r="AH53" s="308"/>
      <c r="AI53" s="308"/>
      <c r="AJ53" s="308"/>
      <c r="AK53" s="308"/>
      <c r="AL53" s="308"/>
    </row>
    <row r="54" spans="1:38" ht="13.8" x14ac:dyDescent="0.25">
      <c r="A54" s="357">
        <v>13</v>
      </c>
      <c r="B54" s="358" t="str">
        <f t="shared" si="12"/>
        <v>[ vul deelnemende organisatie 13 in ]</v>
      </c>
      <c r="C54" s="359">
        <f t="shared" ca="1" si="13"/>
        <v>0</v>
      </c>
      <c r="D54" s="360">
        <f t="shared" ca="1" si="13"/>
        <v>0</v>
      </c>
      <c r="E54" s="359">
        <f t="shared" ca="1" si="13"/>
        <v>0</v>
      </c>
      <c r="F54" s="361">
        <f t="shared" ca="1" si="13"/>
        <v>0</v>
      </c>
      <c r="G54" s="360">
        <f t="shared" ca="1" si="13"/>
        <v>0</v>
      </c>
      <c r="H54" s="359">
        <f t="shared" ca="1" si="9"/>
        <v>0</v>
      </c>
      <c r="I54" s="481"/>
      <c r="J54" s="484"/>
      <c r="K54" s="359">
        <f t="shared" ca="1" si="10"/>
        <v>0</v>
      </c>
      <c r="L54" s="361">
        <f t="shared" ca="1" si="11"/>
        <v>0</v>
      </c>
      <c r="T54" s="308"/>
      <c r="U54" s="308"/>
      <c r="V54" s="308"/>
      <c r="W54" s="308"/>
      <c r="X54" s="308"/>
      <c r="Y54" s="308"/>
      <c r="Z54" s="308"/>
      <c r="AA54" s="308"/>
      <c r="AB54" s="308"/>
      <c r="AC54" s="308"/>
      <c r="AD54" s="308"/>
      <c r="AE54" s="308"/>
      <c r="AF54" s="308"/>
      <c r="AG54" s="308"/>
      <c r="AH54" s="308"/>
      <c r="AI54" s="308"/>
      <c r="AJ54" s="308"/>
      <c r="AK54" s="308"/>
      <c r="AL54" s="308"/>
    </row>
    <row r="55" spans="1:38" ht="13.8" x14ac:dyDescent="0.25">
      <c r="A55" s="357">
        <v>14</v>
      </c>
      <c r="B55" s="358" t="str">
        <f t="shared" si="12"/>
        <v>[ vul deelnemende organisatie 14 in ]</v>
      </c>
      <c r="C55" s="359">
        <f t="shared" ca="1" si="13"/>
        <v>0</v>
      </c>
      <c r="D55" s="360">
        <f t="shared" ca="1" si="13"/>
        <v>0</v>
      </c>
      <c r="E55" s="359">
        <f t="shared" ca="1" si="13"/>
        <v>0</v>
      </c>
      <c r="F55" s="361">
        <f t="shared" ca="1" si="13"/>
        <v>0</v>
      </c>
      <c r="G55" s="360">
        <f t="shared" ca="1" si="13"/>
        <v>0</v>
      </c>
      <c r="H55" s="359">
        <f t="shared" ca="1" si="9"/>
        <v>0</v>
      </c>
      <c r="I55" s="481"/>
      <c r="J55" s="484"/>
      <c r="K55" s="359">
        <f t="shared" ca="1" si="10"/>
        <v>0</v>
      </c>
      <c r="L55" s="361">
        <f t="shared" ca="1" si="11"/>
        <v>0</v>
      </c>
      <c r="T55" s="308"/>
      <c r="U55" s="308"/>
      <c r="V55" s="308"/>
      <c r="W55" s="308"/>
      <c r="X55" s="308"/>
      <c r="Y55" s="308"/>
      <c r="Z55" s="308"/>
      <c r="AA55" s="308"/>
      <c r="AB55" s="308"/>
      <c r="AC55" s="308"/>
      <c r="AD55" s="308"/>
      <c r="AE55" s="308"/>
      <c r="AF55" s="308"/>
      <c r="AG55" s="308"/>
      <c r="AH55" s="308"/>
      <c r="AI55" s="308"/>
      <c r="AJ55" s="308"/>
      <c r="AK55" s="308"/>
      <c r="AL55" s="308"/>
    </row>
    <row r="56" spans="1:38" ht="13.8" x14ac:dyDescent="0.25">
      <c r="A56" s="357">
        <v>15</v>
      </c>
      <c r="B56" s="358" t="str">
        <f t="shared" si="12"/>
        <v>[ vul deelnemende organisatie 15 in ]</v>
      </c>
      <c r="C56" s="359">
        <f t="shared" ca="1" si="13"/>
        <v>0</v>
      </c>
      <c r="D56" s="360">
        <f t="shared" ca="1" si="13"/>
        <v>0</v>
      </c>
      <c r="E56" s="359">
        <f t="shared" ca="1" si="13"/>
        <v>0</v>
      </c>
      <c r="F56" s="361">
        <f t="shared" ca="1" si="13"/>
        <v>0</v>
      </c>
      <c r="G56" s="360">
        <f t="shared" ca="1" si="13"/>
        <v>0</v>
      </c>
      <c r="H56" s="359">
        <f t="shared" ca="1" si="9"/>
        <v>0</v>
      </c>
      <c r="I56" s="481"/>
      <c r="J56" s="484"/>
      <c r="K56" s="359">
        <f t="shared" ca="1" si="10"/>
        <v>0</v>
      </c>
      <c r="L56" s="361">
        <f t="shared" ca="1" si="11"/>
        <v>0</v>
      </c>
      <c r="T56" s="308"/>
      <c r="U56" s="308"/>
      <c r="V56" s="308"/>
      <c r="W56" s="308"/>
      <c r="X56" s="308"/>
      <c r="Y56" s="308"/>
      <c r="Z56" s="308"/>
      <c r="AA56" s="308"/>
      <c r="AB56" s="308"/>
      <c r="AC56" s="308"/>
      <c r="AD56" s="308"/>
      <c r="AE56" s="308"/>
      <c r="AF56" s="308"/>
      <c r="AG56" s="308"/>
      <c r="AH56" s="308"/>
      <c r="AI56" s="308"/>
      <c r="AJ56" s="308"/>
      <c r="AK56" s="308"/>
      <c r="AL56" s="308"/>
    </row>
    <row r="57" spans="1:38" ht="13.8" x14ac:dyDescent="0.25">
      <c r="A57" s="357">
        <v>16</v>
      </c>
      <c r="B57" s="358" t="str">
        <f t="shared" si="12"/>
        <v>[ vul deelnemende organisatie 16 in ]</v>
      </c>
      <c r="C57" s="359">
        <f t="shared" ca="1" si="13"/>
        <v>0</v>
      </c>
      <c r="D57" s="360">
        <f t="shared" ca="1" si="13"/>
        <v>0</v>
      </c>
      <c r="E57" s="359">
        <f t="shared" ca="1" si="13"/>
        <v>0</v>
      </c>
      <c r="F57" s="361">
        <f t="shared" ca="1" si="13"/>
        <v>0</v>
      </c>
      <c r="G57" s="360">
        <f t="shared" ca="1" si="13"/>
        <v>0</v>
      </c>
      <c r="H57" s="359">
        <f t="shared" ca="1" si="9"/>
        <v>0</v>
      </c>
      <c r="I57" s="481"/>
      <c r="J57" s="484"/>
      <c r="K57" s="359">
        <f t="shared" ca="1" si="10"/>
        <v>0</v>
      </c>
      <c r="L57" s="361">
        <f t="shared" ca="1" si="11"/>
        <v>0</v>
      </c>
      <c r="T57" s="308"/>
      <c r="U57" s="308"/>
      <c r="V57" s="308"/>
      <c r="W57" s="308"/>
      <c r="X57" s="308"/>
      <c r="Y57" s="308"/>
      <c r="Z57" s="308"/>
      <c r="AA57" s="308"/>
      <c r="AB57" s="308"/>
      <c r="AC57" s="308"/>
      <c r="AD57" s="308"/>
      <c r="AE57" s="308"/>
      <c r="AF57" s="308"/>
      <c r="AG57" s="308"/>
      <c r="AH57" s="308"/>
      <c r="AI57" s="308"/>
      <c r="AJ57" s="308"/>
      <c r="AK57" s="308"/>
      <c r="AL57" s="308"/>
    </row>
    <row r="58" spans="1:38" ht="13.8" x14ac:dyDescent="0.25">
      <c r="A58" s="357">
        <v>17</v>
      </c>
      <c r="B58" s="358" t="str">
        <f t="shared" si="12"/>
        <v>[ vul deelnemende organisatie 17 in ]</v>
      </c>
      <c r="C58" s="359">
        <f t="shared" ca="1" si="13"/>
        <v>0</v>
      </c>
      <c r="D58" s="360">
        <f t="shared" ca="1" si="13"/>
        <v>0</v>
      </c>
      <c r="E58" s="359">
        <f t="shared" ca="1" si="13"/>
        <v>0</v>
      </c>
      <c r="F58" s="361">
        <f t="shared" ca="1" si="13"/>
        <v>0</v>
      </c>
      <c r="G58" s="360">
        <f t="shared" ca="1" si="13"/>
        <v>0</v>
      </c>
      <c r="H58" s="359">
        <f t="shared" ca="1" si="9"/>
        <v>0</v>
      </c>
      <c r="I58" s="481"/>
      <c r="J58" s="484"/>
      <c r="K58" s="359">
        <f t="shared" ca="1" si="10"/>
        <v>0</v>
      </c>
      <c r="L58" s="361">
        <f t="shared" ca="1" si="11"/>
        <v>0</v>
      </c>
      <c r="T58" s="308"/>
      <c r="U58" s="308"/>
      <c r="V58" s="308"/>
      <c r="W58" s="308"/>
      <c r="X58" s="308"/>
      <c r="Y58" s="308"/>
      <c r="Z58" s="308"/>
      <c r="AA58" s="308"/>
      <c r="AB58" s="308"/>
      <c r="AC58" s="308"/>
      <c r="AD58" s="308"/>
      <c r="AE58" s="308"/>
      <c r="AF58" s="308"/>
      <c r="AG58" s="308"/>
      <c r="AH58" s="308"/>
      <c r="AI58" s="308"/>
      <c r="AJ58" s="308"/>
      <c r="AK58" s="308"/>
      <c r="AL58" s="308"/>
    </row>
    <row r="59" spans="1:38" ht="13.8" x14ac:dyDescent="0.25">
      <c r="A59" s="357">
        <v>18</v>
      </c>
      <c r="B59" s="358" t="str">
        <f t="shared" si="12"/>
        <v>[ vul deelnemende organisatie 18 in ]</v>
      </c>
      <c r="C59" s="359">
        <f t="shared" ca="1" si="13"/>
        <v>0</v>
      </c>
      <c r="D59" s="360">
        <f t="shared" ca="1" si="13"/>
        <v>0</v>
      </c>
      <c r="E59" s="359">
        <f t="shared" ca="1" si="13"/>
        <v>0</v>
      </c>
      <c r="F59" s="361">
        <f t="shared" ca="1" si="13"/>
        <v>0</v>
      </c>
      <c r="G59" s="360">
        <f t="shared" ca="1" si="13"/>
        <v>0</v>
      </c>
      <c r="H59" s="359">
        <f t="shared" ca="1" si="9"/>
        <v>0</v>
      </c>
      <c r="I59" s="481"/>
      <c r="J59" s="484"/>
      <c r="K59" s="359">
        <f t="shared" ca="1" si="10"/>
        <v>0</v>
      </c>
      <c r="L59" s="361">
        <f t="shared" ca="1" si="11"/>
        <v>0</v>
      </c>
      <c r="T59" s="308"/>
      <c r="U59" s="308"/>
      <c r="V59" s="308"/>
      <c r="W59" s="308"/>
      <c r="X59" s="308"/>
      <c r="Y59" s="308"/>
      <c r="Z59" s="308"/>
      <c r="AA59" s="308"/>
      <c r="AB59" s="308"/>
      <c r="AC59" s="308"/>
      <c r="AD59" s="308"/>
      <c r="AE59" s="308"/>
      <c r="AF59" s="308"/>
      <c r="AG59" s="308"/>
      <c r="AH59" s="308"/>
      <c r="AI59" s="308"/>
      <c r="AJ59" s="308"/>
      <c r="AK59" s="308"/>
      <c r="AL59" s="308"/>
    </row>
    <row r="60" spans="1:38" ht="13.8" x14ac:dyDescent="0.25">
      <c r="A60" s="357">
        <v>19</v>
      </c>
      <c r="B60" s="358" t="str">
        <f t="shared" si="12"/>
        <v>[ vul deelnemende organisatie 19 in ]</v>
      </c>
      <c r="C60" s="359">
        <f t="shared" ca="1" si="13"/>
        <v>0</v>
      </c>
      <c r="D60" s="360">
        <f t="shared" ca="1" si="13"/>
        <v>0</v>
      </c>
      <c r="E60" s="359">
        <f t="shared" ca="1" si="13"/>
        <v>0</v>
      </c>
      <c r="F60" s="361">
        <f t="shared" ca="1" si="13"/>
        <v>0</v>
      </c>
      <c r="G60" s="360">
        <f t="shared" ca="1" si="13"/>
        <v>0</v>
      </c>
      <c r="H60" s="359">
        <f t="shared" ca="1" si="9"/>
        <v>0</v>
      </c>
      <c r="I60" s="481"/>
      <c r="J60" s="484"/>
      <c r="K60" s="359">
        <f t="shared" ca="1" si="10"/>
        <v>0</v>
      </c>
      <c r="L60" s="361">
        <f t="shared" ca="1" si="11"/>
        <v>0</v>
      </c>
      <c r="T60" s="308"/>
      <c r="U60" s="308"/>
      <c r="V60" s="308"/>
      <c r="W60" s="308"/>
      <c r="X60" s="308"/>
      <c r="Y60" s="308"/>
      <c r="Z60" s="308"/>
      <c r="AA60" s="308"/>
      <c r="AB60" s="308"/>
      <c r="AC60" s="308"/>
      <c r="AD60" s="308"/>
      <c r="AE60" s="308"/>
      <c r="AF60" s="308"/>
      <c r="AG60" s="308"/>
      <c r="AH60" s="308"/>
      <c r="AI60" s="308"/>
      <c r="AJ60" s="308"/>
      <c r="AK60" s="308"/>
      <c r="AL60" s="308"/>
    </row>
    <row r="61" spans="1:38" ht="13.8" x14ac:dyDescent="0.25">
      <c r="A61" s="357">
        <v>20</v>
      </c>
      <c r="B61" s="358" t="str">
        <f t="shared" si="12"/>
        <v>[ vul deelnemende organisatie 20 in ]</v>
      </c>
      <c r="C61" s="359">
        <f t="shared" ca="1" si="13"/>
        <v>0</v>
      </c>
      <c r="D61" s="360">
        <f t="shared" ca="1" si="13"/>
        <v>0</v>
      </c>
      <c r="E61" s="359">
        <f t="shared" ca="1" si="13"/>
        <v>0</v>
      </c>
      <c r="F61" s="361">
        <f t="shared" ca="1" si="13"/>
        <v>0</v>
      </c>
      <c r="G61" s="360">
        <f t="shared" ca="1" si="13"/>
        <v>0</v>
      </c>
      <c r="H61" s="359">
        <f t="shared" ca="1" si="9"/>
        <v>0</v>
      </c>
      <c r="I61" s="481"/>
      <c r="J61" s="484"/>
      <c r="K61" s="359">
        <f t="shared" ca="1" si="10"/>
        <v>0</v>
      </c>
      <c r="L61" s="361">
        <f t="shared" ca="1" si="11"/>
        <v>0</v>
      </c>
      <c r="T61" s="308"/>
      <c r="U61" s="308"/>
      <c r="V61" s="308"/>
      <c r="W61" s="308"/>
      <c r="X61" s="308"/>
      <c r="Y61" s="308"/>
      <c r="Z61" s="308"/>
      <c r="AA61" s="308"/>
      <c r="AB61" s="308"/>
      <c r="AC61" s="308"/>
      <c r="AD61" s="308"/>
      <c r="AE61" s="308"/>
      <c r="AF61" s="308"/>
      <c r="AG61" s="308"/>
      <c r="AH61" s="308"/>
      <c r="AI61" s="308"/>
      <c r="AJ61" s="308"/>
      <c r="AK61" s="308"/>
      <c r="AL61" s="308"/>
    </row>
    <row r="62" spans="1:38" ht="13.8" x14ac:dyDescent="0.25">
      <c r="A62" s="357">
        <v>21</v>
      </c>
      <c r="B62" s="358" t="str">
        <f t="shared" si="12"/>
        <v>[ vul deelnemende organisatie 21 in ]</v>
      </c>
      <c r="C62" s="359">
        <f t="shared" ca="1" si="13"/>
        <v>0</v>
      </c>
      <c r="D62" s="360">
        <f t="shared" ca="1" si="13"/>
        <v>0</v>
      </c>
      <c r="E62" s="359">
        <f t="shared" ca="1" si="13"/>
        <v>0</v>
      </c>
      <c r="F62" s="361">
        <f t="shared" ca="1" si="13"/>
        <v>0</v>
      </c>
      <c r="G62" s="360">
        <f t="shared" ca="1" si="13"/>
        <v>0</v>
      </c>
      <c r="H62" s="359">
        <f t="shared" ca="1" si="9"/>
        <v>0</v>
      </c>
      <c r="I62" s="481"/>
      <c r="J62" s="484"/>
      <c r="K62" s="359">
        <f t="shared" ca="1" si="10"/>
        <v>0</v>
      </c>
      <c r="L62" s="361">
        <f t="shared" ca="1" si="11"/>
        <v>0</v>
      </c>
      <c r="T62" s="308"/>
      <c r="U62" s="308"/>
      <c r="V62" s="308"/>
      <c r="W62" s="308"/>
      <c r="X62" s="308"/>
      <c r="Y62" s="308"/>
      <c r="Z62" s="308"/>
      <c r="AA62" s="308"/>
      <c r="AB62" s="308"/>
      <c r="AC62" s="308"/>
      <c r="AD62" s="308"/>
      <c r="AE62" s="308"/>
      <c r="AF62" s="308"/>
      <c r="AG62" s="308"/>
      <c r="AH62" s="308"/>
      <c r="AI62" s="308"/>
      <c r="AJ62" s="308"/>
      <c r="AK62" s="308"/>
      <c r="AL62" s="308"/>
    </row>
    <row r="63" spans="1:38" ht="13.8" x14ac:dyDescent="0.25">
      <c r="A63" s="357">
        <v>22</v>
      </c>
      <c r="B63" s="358" t="str">
        <f t="shared" si="12"/>
        <v>[ vul deelnemende organisatie 22 in ]</v>
      </c>
      <c r="C63" s="359">
        <f t="shared" ca="1" si="13"/>
        <v>0</v>
      </c>
      <c r="D63" s="360">
        <f t="shared" ca="1" si="13"/>
        <v>0</v>
      </c>
      <c r="E63" s="359">
        <f t="shared" ca="1" si="13"/>
        <v>0</v>
      </c>
      <c r="F63" s="361">
        <f t="shared" ca="1" si="13"/>
        <v>0</v>
      </c>
      <c r="G63" s="360">
        <f t="shared" ca="1" si="13"/>
        <v>0</v>
      </c>
      <c r="H63" s="359">
        <f t="shared" ca="1" si="9"/>
        <v>0</v>
      </c>
      <c r="I63" s="481"/>
      <c r="J63" s="484"/>
      <c r="K63" s="359">
        <f t="shared" ca="1" si="10"/>
        <v>0</v>
      </c>
      <c r="L63" s="361">
        <f t="shared" ca="1" si="11"/>
        <v>0</v>
      </c>
      <c r="T63" s="308"/>
      <c r="U63" s="308"/>
      <c r="V63" s="308"/>
      <c r="W63" s="308"/>
      <c r="X63" s="308"/>
      <c r="Y63" s="308"/>
      <c r="Z63" s="308"/>
      <c r="AA63" s="308"/>
      <c r="AB63" s="308"/>
      <c r="AC63" s="308"/>
      <c r="AD63" s="308"/>
      <c r="AE63" s="308"/>
      <c r="AF63" s="308"/>
      <c r="AG63" s="308"/>
      <c r="AH63" s="308"/>
      <c r="AI63" s="308"/>
      <c r="AJ63" s="308"/>
      <c r="AK63" s="308"/>
      <c r="AL63" s="308"/>
    </row>
    <row r="64" spans="1:38" ht="13.8" x14ac:dyDescent="0.25">
      <c r="A64" s="357">
        <v>23</v>
      </c>
      <c r="B64" s="358" t="str">
        <f t="shared" si="12"/>
        <v>[ vul deelnemende organisatie 23 in ]</v>
      </c>
      <c r="C64" s="359">
        <f t="shared" ca="1" si="13"/>
        <v>0</v>
      </c>
      <c r="D64" s="360">
        <f t="shared" ca="1" si="13"/>
        <v>0</v>
      </c>
      <c r="E64" s="359">
        <f t="shared" ca="1" si="13"/>
        <v>0</v>
      </c>
      <c r="F64" s="361">
        <f t="shared" ca="1" si="13"/>
        <v>0</v>
      </c>
      <c r="G64" s="360">
        <f t="shared" ca="1" si="13"/>
        <v>0</v>
      </c>
      <c r="H64" s="359">
        <f t="shared" ca="1" si="9"/>
        <v>0</v>
      </c>
      <c r="I64" s="481"/>
      <c r="J64" s="484"/>
      <c r="K64" s="359">
        <f t="shared" ca="1" si="10"/>
        <v>0</v>
      </c>
      <c r="L64" s="361">
        <f t="shared" ca="1" si="11"/>
        <v>0</v>
      </c>
      <c r="T64" s="308"/>
      <c r="U64" s="308"/>
      <c r="V64" s="308"/>
      <c r="W64" s="308"/>
      <c r="X64" s="308"/>
      <c r="Y64" s="308"/>
      <c r="Z64" s="308"/>
      <c r="AA64" s="308"/>
      <c r="AB64" s="308"/>
      <c r="AC64" s="308"/>
      <c r="AD64" s="308"/>
      <c r="AE64" s="308"/>
      <c r="AF64" s="308"/>
      <c r="AG64" s="308"/>
      <c r="AH64" s="308"/>
      <c r="AI64" s="308"/>
      <c r="AJ64" s="308"/>
      <c r="AK64" s="308"/>
      <c r="AL64" s="308"/>
    </row>
    <row r="65" spans="1:38" ht="13.8" x14ac:dyDescent="0.25">
      <c r="A65" s="357">
        <v>24</v>
      </c>
      <c r="B65" s="358" t="str">
        <f t="shared" si="12"/>
        <v>[ vul deelnemende organisatie 24 in ]</v>
      </c>
      <c r="C65" s="359">
        <f t="shared" ca="1" si="13"/>
        <v>0</v>
      </c>
      <c r="D65" s="360">
        <f t="shared" ca="1" si="13"/>
        <v>0</v>
      </c>
      <c r="E65" s="359">
        <f t="shared" ca="1" si="13"/>
        <v>0</v>
      </c>
      <c r="F65" s="361">
        <f t="shared" ca="1" si="13"/>
        <v>0</v>
      </c>
      <c r="G65" s="360">
        <f t="shared" ca="1" si="13"/>
        <v>0</v>
      </c>
      <c r="H65" s="359">
        <f t="shared" ca="1" si="9"/>
        <v>0</v>
      </c>
      <c r="I65" s="481"/>
      <c r="J65" s="484"/>
      <c r="K65" s="359">
        <f t="shared" ca="1" si="10"/>
        <v>0</v>
      </c>
      <c r="L65" s="361">
        <f t="shared" ca="1" si="11"/>
        <v>0</v>
      </c>
      <c r="T65" s="308"/>
      <c r="U65" s="308"/>
      <c r="V65" s="308"/>
      <c r="W65" s="308"/>
      <c r="X65" s="308"/>
      <c r="Y65" s="308"/>
      <c r="Z65" s="308"/>
      <c r="AA65" s="308"/>
      <c r="AB65" s="308"/>
      <c r="AC65" s="308"/>
      <c r="AD65" s="308"/>
      <c r="AE65" s="308"/>
      <c r="AF65" s="308"/>
      <c r="AG65" s="308"/>
      <c r="AH65" s="308"/>
      <c r="AI65" s="308"/>
      <c r="AJ65" s="308"/>
      <c r="AK65" s="308"/>
      <c r="AL65" s="308"/>
    </row>
    <row r="66" spans="1:38" ht="13.8" x14ac:dyDescent="0.25">
      <c r="A66" s="357">
        <v>25</v>
      </c>
      <c r="B66" s="358" t="str">
        <f t="shared" si="12"/>
        <v>[ vul deelnemende organisatie 25 in ]</v>
      </c>
      <c r="C66" s="359">
        <f t="shared" ca="1" si="13"/>
        <v>0</v>
      </c>
      <c r="D66" s="360">
        <f t="shared" ca="1" si="13"/>
        <v>0</v>
      </c>
      <c r="E66" s="359">
        <f t="shared" ca="1" si="13"/>
        <v>0</v>
      </c>
      <c r="F66" s="361">
        <f t="shared" ca="1" si="13"/>
        <v>0</v>
      </c>
      <c r="G66" s="360">
        <f t="shared" ca="1" si="13"/>
        <v>0</v>
      </c>
      <c r="H66" s="359">
        <f t="shared" ca="1" si="9"/>
        <v>0</v>
      </c>
      <c r="I66" s="481"/>
      <c r="J66" s="484"/>
      <c r="K66" s="359">
        <f t="shared" ca="1" si="10"/>
        <v>0</v>
      </c>
      <c r="L66" s="361">
        <f t="shared" ca="1" si="11"/>
        <v>0</v>
      </c>
      <c r="T66" s="308"/>
      <c r="U66" s="308"/>
      <c r="V66" s="308"/>
      <c r="W66" s="308"/>
      <c r="X66" s="308"/>
      <c r="Y66" s="308"/>
      <c r="Z66" s="308"/>
      <c r="AA66" s="308"/>
      <c r="AB66" s="308"/>
      <c r="AC66" s="308"/>
      <c r="AD66" s="308"/>
      <c r="AE66" s="308"/>
      <c r="AF66" s="308"/>
      <c r="AG66" s="308"/>
      <c r="AH66" s="308"/>
      <c r="AI66" s="308"/>
      <c r="AJ66" s="308"/>
      <c r="AK66" s="308"/>
      <c r="AL66" s="308"/>
    </row>
    <row r="67" spans="1:38" ht="13.8" x14ac:dyDescent="0.25">
      <c r="A67" s="357">
        <v>26</v>
      </c>
      <c r="B67" s="358" t="str">
        <f t="shared" si="12"/>
        <v>[ vul deelnemende organisatie 26 in ]</v>
      </c>
      <c r="C67" s="359">
        <f t="shared" ca="1" si="13"/>
        <v>0</v>
      </c>
      <c r="D67" s="360">
        <f t="shared" ca="1" si="13"/>
        <v>0</v>
      </c>
      <c r="E67" s="359">
        <f t="shared" ca="1" si="13"/>
        <v>0</v>
      </c>
      <c r="F67" s="361">
        <f t="shared" ca="1" si="13"/>
        <v>0</v>
      </c>
      <c r="G67" s="360">
        <f t="shared" ca="1" si="13"/>
        <v>0</v>
      </c>
      <c r="H67" s="359">
        <f t="shared" ca="1" si="9"/>
        <v>0</v>
      </c>
      <c r="I67" s="481"/>
      <c r="J67" s="484"/>
      <c r="K67" s="359">
        <f t="shared" ca="1" si="10"/>
        <v>0</v>
      </c>
      <c r="L67" s="361">
        <f t="shared" ca="1" si="11"/>
        <v>0</v>
      </c>
      <c r="T67" s="308"/>
      <c r="U67" s="308"/>
      <c r="V67" s="308"/>
      <c r="W67" s="308"/>
      <c r="X67" s="308"/>
      <c r="Y67" s="308"/>
      <c r="Z67" s="308"/>
      <c r="AA67" s="308"/>
      <c r="AB67" s="308"/>
      <c r="AC67" s="308"/>
      <c r="AD67" s="308"/>
      <c r="AE67" s="308"/>
      <c r="AF67" s="308"/>
      <c r="AG67" s="308"/>
      <c r="AH67" s="308"/>
      <c r="AI67" s="308"/>
      <c r="AJ67" s="308"/>
      <c r="AK67" s="308"/>
      <c r="AL67" s="308"/>
    </row>
    <row r="68" spans="1:38" ht="13.8" x14ac:dyDescent="0.25">
      <c r="A68" s="357">
        <v>27</v>
      </c>
      <c r="B68" s="358" t="str">
        <f t="shared" si="12"/>
        <v>[ vul deelnemende organisatie 27 in ]</v>
      </c>
      <c r="C68" s="359">
        <f t="shared" ca="1" si="13"/>
        <v>0</v>
      </c>
      <c r="D68" s="360">
        <f t="shared" ca="1" si="13"/>
        <v>0</v>
      </c>
      <c r="E68" s="359">
        <f t="shared" ca="1" si="13"/>
        <v>0</v>
      </c>
      <c r="F68" s="361">
        <f t="shared" ca="1" si="13"/>
        <v>0</v>
      </c>
      <c r="G68" s="360">
        <f t="shared" ca="1" si="13"/>
        <v>0</v>
      </c>
      <c r="H68" s="359">
        <f t="shared" ca="1" si="9"/>
        <v>0</v>
      </c>
      <c r="I68" s="481"/>
      <c r="J68" s="484"/>
      <c r="K68" s="359">
        <f t="shared" ca="1" si="10"/>
        <v>0</v>
      </c>
      <c r="L68" s="361">
        <f t="shared" ca="1" si="11"/>
        <v>0</v>
      </c>
      <c r="T68" s="308"/>
      <c r="U68" s="308"/>
      <c r="V68" s="308"/>
      <c r="W68" s="308"/>
      <c r="X68" s="308"/>
      <c r="Y68" s="308"/>
      <c r="Z68" s="308"/>
      <c r="AA68" s="308"/>
      <c r="AB68" s="308"/>
      <c r="AC68" s="308"/>
      <c r="AD68" s="308"/>
      <c r="AE68" s="308"/>
      <c r="AF68" s="308"/>
      <c r="AG68" s="308"/>
      <c r="AH68" s="308"/>
      <c r="AI68" s="308"/>
      <c r="AJ68" s="308"/>
      <c r="AK68" s="308"/>
      <c r="AL68" s="308"/>
    </row>
    <row r="69" spans="1:38" ht="13.8" x14ac:dyDescent="0.25">
      <c r="A69" s="357">
        <v>28</v>
      </c>
      <c r="B69" s="358" t="str">
        <f t="shared" si="12"/>
        <v>[ vul deelnemende organisatie 28 in ]</v>
      </c>
      <c r="C69" s="359">
        <f t="shared" ca="1" si="13"/>
        <v>0</v>
      </c>
      <c r="D69" s="360">
        <f t="shared" ca="1" si="13"/>
        <v>0</v>
      </c>
      <c r="E69" s="359">
        <f t="shared" ca="1" si="13"/>
        <v>0</v>
      </c>
      <c r="F69" s="361">
        <f t="shared" ca="1" si="13"/>
        <v>0</v>
      </c>
      <c r="G69" s="360">
        <f t="shared" ca="1" si="13"/>
        <v>0</v>
      </c>
      <c r="H69" s="359">
        <f t="shared" ca="1" si="9"/>
        <v>0</v>
      </c>
      <c r="I69" s="481"/>
      <c r="J69" s="484"/>
      <c r="K69" s="359">
        <f t="shared" ca="1" si="10"/>
        <v>0</v>
      </c>
      <c r="L69" s="361">
        <f t="shared" ca="1" si="11"/>
        <v>0</v>
      </c>
      <c r="T69" s="308"/>
      <c r="U69" s="308"/>
      <c r="V69" s="308"/>
      <c r="W69" s="308"/>
      <c r="X69" s="308"/>
      <c r="Y69" s="308"/>
      <c r="Z69" s="308"/>
      <c r="AA69" s="308"/>
      <c r="AB69" s="308"/>
      <c r="AC69" s="308"/>
      <c r="AD69" s="308"/>
      <c r="AE69" s="308"/>
      <c r="AF69" s="308"/>
      <c r="AG69" s="308"/>
      <c r="AH69" s="308"/>
      <c r="AI69" s="308"/>
      <c r="AJ69" s="308"/>
      <c r="AK69" s="308"/>
      <c r="AL69" s="308"/>
    </row>
    <row r="70" spans="1:38" ht="13.8" x14ac:dyDescent="0.25">
      <c r="A70" s="357">
        <v>29</v>
      </c>
      <c r="B70" s="358" t="str">
        <f t="shared" si="12"/>
        <v>[ vul deelnemende organisatie 29 in ]</v>
      </c>
      <c r="C70" s="359">
        <f t="shared" ca="1" si="13"/>
        <v>0</v>
      </c>
      <c r="D70" s="360">
        <f t="shared" ca="1" si="13"/>
        <v>0</v>
      </c>
      <c r="E70" s="359">
        <f t="shared" ca="1" si="13"/>
        <v>0</v>
      </c>
      <c r="F70" s="361">
        <f t="shared" ca="1" si="13"/>
        <v>0</v>
      </c>
      <c r="G70" s="360">
        <f t="shared" ca="1" si="13"/>
        <v>0</v>
      </c>
      <c r="H70" s="359">
        <f t="shared" ca="1" si="9"/>
        <v>0</v>
      </c>
      <c r="I70" s="481"/>
      <c r="J70" s="484"/>
      <c r="K70" s="359">
        <f t="shared" ca="1" si="10"/>
        <v>0</v>
      </c>
      <c r="L70" s="361">
        <f t="shared" ca="1" si="11"/>
        <v>0</v>
      </c>
      <c r="T70" s="308"/>
      <c r="U70" s="308"/>
      <c r="V70" s="308"/>
      <c r="W70" s="308"/>
      <c r="X70" s="308"/>
      <c r="Y70" s="308"/>
      <c r="Z70" s="308"/>
      <c r="AA70" s="308"/>
      <c r="AB70" s="308"/>
      <c r="AC70" s="308"/>
      <c r="AD70" s="308"/>
      <c r="AE70" s="308"/>
      <c r="AF70" s="308"/>
      <c r="AG70" s="308"/>
      <c r="AH70" s="308"/>
      <c r="AI70" s="308"/>
      <c r="AJ70" s="308"/>
      <c r="AK70" s="308"/>
      <c r="AL70" s="308"/>
    </row>
    <row r="71" spans="1:38" ht="14.4" thickBot="1" x14ac:dyDescent="0.3">
      <c r="A71" s="362">
        <v>30</v>
      </c>
      <c r="B71" s="363" t="str">
        <f t="shared" si="12"/>
        <v>[ vul deelnemende organisatie 30 in ]</v>
      </c>
      <c r="C71" s="364">
        <f t="shared" ca="1" si="13"/>
        <v>0</v>
      </c>
      <c r="D71" s="365">
        <f t="shared" ca="1" si="13"/>
        <v>0</v>
      </c>
      <c r="E71" s="364">
        <f t="shared" ca="1" si="13"/>
        <v>0</v>
      </c>
      <c r="F71" s="366">
        <f t="shared" ca="1" si="13"/>
        <v>0</v>
      </c>
      <c r="G71" s="365">
        <f t="shared" ca="1" si="13"/>
        <v>0</v>
      </c>
      <c r="H71" s="364">
        <f t="shared" ca="1" si="9"/>
        <v>0</v>
      </c>
      <c r="I71" s="481"/>
      <c r="J71" s="484"/>
      <c r="K71" s="364">
        <f t="shared" ca="1" si="10"/>
        <v>0</v>
      </c>
      <c r="L71" s="366">
        <f t="shared" ca="1" si="11"/>
        <v>0</v>
      </c>
      <c r="T71" s="308"/>
      <c r="U71" s="308"/>
      <c r="V71" s="308"/>
      <c r="W71" s="308"/>
      <c r="X71" s="308"/>
      <c r="Y71" s="308"/>
      <c r="Z71" s="308"/>
      <c r="AA71" s="308"/>
      <c r="AB71" s="308"/>
      <c r="AC71" s="308"/>
      <c r="AD71" s="308"/>
      <c r="AE71" s="308"/>
      <c r="AF71" s="308"/>
      <c r="AG71" s="308"/>
      <c r="AH71" s="308"/>
      <c r="AI71" s="308"/>
      <c r="AJ71" s="308"/>
      <c r="AK71" s="308"/>
      <c r="AL71" s="308"/>
    </row>
    <row r="72" spans="1:38" ht="13.8" thickBot="1" x14ac:dyDescent="0.3">
      <c r="A72" s="185"/>
      <c r="B72" s="347" t="s">
        <v>78</v>
      </c>
      <c r="C72" s="367">
        <f t="shared" ref="C72:H72" ca="1" si="14">IFERROR(C36/$J$6,0)</f>
        <v>0</v>
      </c>
      <c r="D72" s="368">
        <f t="shared" ca="1" si="14"/>
        <v>0</v>
      </c>
      <c r="E72" s="368">
        <f t="shared" ca="1" si="14"/>
        <v>0</v>
      </c>
      <c r="F72" s="369">
        <f t="shared" ca="1" si="14"/>
        <v>0</v>
      </c>
      <c r="G72" s="370">
        <f t="shared" ca="1" si="14"/>
        <v>0</v>
      </c>
      <c r="H72" s="368">
        <f t="shared" ca="1" si="14"/>
        <v>0</v>
      </c>
      <c r="I72" s="482"/>
      <c r="J72" s="482"/>
      <c r="K72" s="371">
        <f ca="1">IFERROR(K36/$J$6,0)</f>
        <v>0</v>
      </c>
      <c r="L72" s="372">
        <f ca="1">IFERROR(L36/$J$6,0)</f>
        <v>0</v>
      </c>
      <c r="T72" s="308"/>
      <c r="U72" s="308"/>
      <c r="V72" s="308"/>
      <c r="W72" s="308"/>
      <c r="X72" s="308"/>
      <c r="Y72" s="308"/>
      <c r="Z72" s="308"/>
      <c r="AA72" s="308"/>
      <c r="AB72" s="308"/>
      <c r="AC72" s="308"/>
      <c r="AD72" s="308"/>
      <c r="AE72" s="308"/>
      <c r="AF72" s="308"/>
      <c r="AG72" s="308"/>
      <c r="AH72" s="308"/>
      <c r="AI72" s="308"/>
      <c r="AJ72" s="308"/>
      <c r="AK72" s="308"/>
      <c r="AL72" s="308"/>
    </row>
    <row r="73" spans="1:38" ht="13.2" x14ac:dyDescent="0.25">
      <c r="A73" s="185"/>
      <c r="B73" s="185"/>
      <c r="C73" s="308"/>
      <c r="D73" s="308"/>
      <c r="E73" s="308"/>
      <c r="F73" s="308"/>
      <c r="G73" s="308"/>
      <c r="H73" s="308"/>
      <c r="I73" s="308"/>
      <c r="J73" s="308"/>
      <c r="K73" s="308"/>
      <c r="L73" s="308"/>
      <c r="T73" s="308"/>
      <c r="U73" s="308"/>
      <c r="V73" s="308"/>
      <c r="W73" s="308"/>
      <c r="X73" s="308"/>
      <c r="Y73" s="308"/>
      <c r="Z73" s="308"/>
      <c r="AA73" s="308"/>
      <c r="AB73" s="308"/>
      <c r="AC73" s="308"/>
      <c r="AD73" s="308"/>
      <c r="AE73" s="308"/>
      <c r="AF73" s="308"/>
      <c r="AG73" s="308"/>
      <c r="AH73" s="308"/>
      <c r="AI73" s="308"/>
      <c r="AJ73" s="308"/>
      <c r="AK73" s="308"/>
    </row>
    <row r="74" spans="1:38" ht="13.2" hidden="1" x14ac:dyDescent="0.25">
      <c r="A74" s="185"/>
      <c r="B74" s="185"/>
      <c r="C74" s="308"/>
      <c r="D74" s="308"/>
      <c r="E74" s="308"/>
      <c r="F74" s="308"/>
      <c r="G74" s="308"/>
      <c r="H74" s="308"/>
      <c r="I74" s="308"/>
      <c r="J74" s="308"/>
      <c r="K74" s="308"/>
      <c r="L74" s="308"/>
      <c r="T74" s="308"/>
      <c r="U74" s="308"/>
      <c r="V74" s="308"/>
      <c r="W74" s="308"/>
      <c r="X74" s="308"/>
      <c r="Y74" s="308"/>
      <c r="Z74" s="308"/>
      <c r="AA74" s="308"/>
      <c r="AB74" s="308"/>
      <c r="AC74" s="308"/>
      <c r="AD74" s="308"/>
      <c r="AE74" s="308"/>
      <c r="AF74" s="308"/>
      <c r="AG74" s="308"/>
      <c r="AH74" s="308"/>
      <c r="AI74" s="308"/>
      <c r="AJ74" s="308"/>
      <c r="AK74" s="308"/>
    </row>
    <row r="75" spans="1:38" ht="13.2" x14ac:dyDescent="0.25">
      <c r="A75" s="185"/>
      <c r="B75" s="185"/>
      <c r="C75" s="308"/>
      <c r="D75" s="308"/>
      <c r="E75" s="308"/>
      <c r="F75" s="308"/>
      <c r="G75" s="308"/>
      <c r="H75" s="308"/>
      <c r="I75" s="308"/>
      <c r="J75" s="308"/>
      <c r="K75" s="308"/>
      <c r="L75" s="308"/>
      <c r="T75" s="308"/>
      <c r="U75" s="308"/>
      <c r="V75" s="308"/>
      <c r="W75" s="308"/>
      <c r="X75" s="308"/>
      <c r="Y75" s="308"/>
      <c r="Z75" s="308"/>
      <c r="AA75" s="308"/>
      <c r="AB75" s="308"/>
      <c r="AC75" s="308"/>
      <c r="AD75" s="308"/>
      <c r="AE75" s="308"/>
      <c r="AF75" s="308"/>
      <c r="AG75" s="308"/>
      <c r="AH75" s="308"/>
      <c r="AI75" s="308"/>
      <c r="AJ75" s="308"/>
    </row>
    <row r="76" spans="1:38" ht="25.95" customHeight="1" thickBot="1" x14ac:dyDescent="0.35">
      <c r="A76" s="185"/>
      <c r="B76" s="373" t="s">
        <v>16</v>
      </c>
      <c r="C76" s="308"/>
      <c r="D76" s="308"/>
      <c r="E76" s="308"/>
      <c r="F76" s="308"/>
      <c r="G76" s="308"/>
      <c r="H76" s="308"/>
      <c r="I76" s="308"/>
      <c r="J76" s="308"/>
      <c r="K76" s="308"/>
      <c r="L76" s="308"/>
      <c r="T76" s="308"/>
      <c r="U76" s="308"/>
      <c r="V76" s="308"/>
      <c r="W76" s="308"/>
      <c r="X76" s="308"/>
      <c r="Y76" s="308"/>
      <c r="Z76" s="308"/>
      <c r="AA76" s="308"/>
      <c r="AB76" s="308"/>
      <c r="AC76" s="308"/>
      <c r="AD76" s="308"/>
      <c r="AE76" s="308"/>
      <c r="AF76" s="308"/>
      <c r="AG76" s="308"/>
      <c r="AH76" s="308"/>
      <c r="AI76" s="308"/>
      <c r="AJ76" s="308"/>
    </row>
    <row r="77" spans="1:38" ht="27" thickBot="1" x14ac:dyDescent="0.3">
      <c r="A77" s="310" t="s">
        <v>102</v>
      </c>
      <c r="B77" s="374" t="s">
        <v>13</v>
      </c>
      <c r="C77" s="375" t="s">
        <v>57</v>
      </c>
      <c r="D77" s="376" t="s">
        <v>192</v>
      </c>
      <c r="E77" s="377" t="s">
        <v>58</v>
      </c>
      <c r="F77" s="376" t="s">
        <v>59</v>
      </c>
      <c r="G77" s="378" t="s">
        <v>60</v>
      </c>
      <c r="H77" s="376" t="s">
        <v>61</v>
      </c>
      <c r="I77" s="378" t="s">
        <v>62</v>
      </c>
      <c r="J77" s="379" t="s">
        <v>63</v>
      </c>
      <c r="K77" s="379" t="s">
        <v>186</v>
      </c>
      <c r="L77" s="308"/>
      <c r="T77" s="308"/>
      <c r="U77" s="308"/>
      <c r="V77" s="308"/>
      <c r="W77" s="308"/>
      <c r="X77" s="308"/>
      <c r="Y77" s="308"/>
      <c r="Z77" s="308"/>
      <c r="AA77" s="308"/>
      <c r="AB77" s="308"/>
      <c r="AC77" s="308"/>
      <c r="AD77" s="308"/>
      <c r="AE77" s="308"/>
      <c r="AF77" s="308"/>
      <c r="AG77" s="308"/>
      <c r="AH77" s="308"/>
      <c r="AI77" s="308"/>
      <c r="AJ77" s="308"/>
    </row>
    <row r="78" spans="1:38" ht="13.95" customHeight="1" x14ac:dyDescent="0.25">
      <c r="A78" s="380">
        <v>1</v>
      </c>
      <c r="B78" s="381" t="str">
        <f>B6</f>
        <v>[ vul deelnemende organisatie 1 in ]</v>
      </c>
      <c r="C78" s="382">
        <f ca="1">SUM(D78:K78)</f>
        <v>0</v>
      </c>
      <c r="D78" s="383">
        <f>SUMIF('Consortium management'!$B$57:$B$86,'Totaal budget'!B78,'Consortium management'!$M$57:$M$86)</f>
        <v>0</v>
      </c>
      <c r="E78" s="384">
        <f ca="1">SUMIF('Onderzoeksvoorstel 1'!$B$99:$E$128,'Totaal budget'!B78,'Onderzoeksvoorstel 1'!$M$99:$M$128)</f>
        <v>0</v>
      </c>
      <c r="F78" s="384">
        <f ca="1">SUMIF('Onderzoeksvoorstel 2'!$B$99:$E$128,'Totaal budget'!B78,'Onderzoeksvoorstel 2'!$M$99:$M$128)</f>
        <v>0</v>
      </c>
      <c r="G78" s="384">
        <f ca="1">SUMIF('Onderzoeksvoorstel 3'!$B$99:$E$128,'Totaal budget'!B78,'Onderzoeksvoorstel 3'!$M$99:$M$128)</f>
        <v>0</v>
      </c>
      <c r="H78" s="384">
        <f ca="1">SUMIF('Onderzoeksvoorstel 4'!$B$99:$E$128,'Totaal budget'!B78,'Onderzoeksvoorstel 4'!$M$99:$M$128)</f>
        <v>0</v>
      </c>
      <c r="I78" s="384">
        <f ca="1">SUMIF('Onderzoeksvoorstel 5'!$B$99:$E$128,'Totaal budget'!B78,'Onderzoeksvoorstel 5'!$M$99:$M$128)</f>
        <v>0</v>
      </c>
      <c r="J78" s="384">
        <f ca="1">SUMIF('Onderzoeksvoorstel 6'!$B$99:$E$128,'Totaal budget'!B78,'Onderzoeksvoorstel 6'!$M$99:$M$128)</f>
        <v>0</v>
      </c>
      <c r="K78" s="384">
        <f ca="1">SUMIF('Onderzoeksvoorstel 7'!$B$99:$E$128,'Totaal budget'!B78,'Onderzoeksvoorstel 7'!$M$99:$M$128)</f>
        <v>0</v>
      </c>
      <c r="L78" s="308"/>
      <c r="T78" s="308"/>
      <c r="U78" s="308"/>
      <c r="V78" s="308"/>
      <c r="W78" s="308"/>
      <c r="X78" s="308"/>
      <c r="Y78" s="308"/>
      <c r="Z78" s="308"/>
      <c r="AA78" s="308"/>
      <c r="AB78" s="308"/>
      <c r="AC78" s="308"/>
      <c r="AD78" s="308"/>
      <c r="AE78" s="308"/>
      <c r="AF78" s="308"/>
      <c r="AG78" s="308"/>
      <c r="AH78" s="308"/>
      <c r="AI78" s="308"/>
      <c r="AJ78" s="308"/>
    </row>
    <row r="79" spans="1:38" ht="13.95" customHeight="1" x14ac:dyDescent="0.25">
      <c r="A79" s="357">
        <v>2</v>
      </c>
      <c r="B79" s="358" t="str">
        <f t="shared" ref="B79:B107" si="15">B7</f>
        <v>[ vul deelnemende organisatie 2 in ]</v>
      </c>
      <c r="C79" s="385">
        <f t="shared" ref="C79:C107" ca="1" si="16">SUM(D79:K79)</f>
        <v>0</v>
      </c>
      <c r="D79" s="386">
        <f>SUMIF('Consortium management'!$B$57:$B$86,'Totaal budget'!B79,'Consortium management'!$M$57:$M$86)</f>
        <v>0</v>
      </c>
      <c r="E79" s="387">
        <f ca="1">SUMIF('Onderzoeksvoorstel 1'!$B$99:$E$128,'Totaal budget'!B79,'Onderzoeksvoorstel 1'!$M$99:$M$128)</f>
        <v>0</v>
      </c>
      <c r="F79" s="386">
        <f ca="1">SUMIF('Onderzoeksvoorstel 2'!$B$99:$E$128,'Totaal budget'!B79,'Onderzoeksvoorstel 2'!$M$99:$M$128)</f>
        <v>0</v>
      </c>
      <c r="G79" s="384">
        <f ca="1">SUMIF('Onderzoeksvoorstel 3'!$B$99:$E$128,'Totaal budget'!B79,'Onderzoeksvoorstel 3'!$M$99:$M$128)</f>
        <v>0</v>
      </c>
      <c r="H79" s="386">
        <f ca="1">SUMIF('Onderzoeksvoorstel 4'!$B$99:$E$128,'Totaal budget'!B79,'Onderzoeksvoorstel 4'!$M$99:$M$128)</f>
        <v>0</v>
      </c>
      <c r="I79" s="387">
        <f ca="1">SUMIF('Onderzoeksvoorstel 5'!$B$99:$E$128,'Totaal budget'!B79,'Onderzoeksvoorstel 5'!$M$99:$M$128)</f>
        <v>0</v>
      </c>
      <c r="J79" s="384">
        <f ca="1">SUMIF('Onderzoeksvoorstel 6'!$B$99:$E$128,'Totaal budget'!B79,'Onderzoeksvoorstel 6'!$M$99:$M$128)</f>
        <v>0</v>
      </c>
      <c r="K79" s="384">
        <f ca="1">SUMIF('Onderzoeksvoorstel 7'!$B$99:$E$128,'Totaal budget'!B79,'Onderzoeksvoorstel 7'!$M$99:$M$128)</f>
        <v>0</v>
      </c>
      <c r="L79" s="308"/>
      <c r="T79" s="308"/>
      <c r="U79" s="308"/>
      <c r="V79" s="308"/>
      <c r="W79" s="308"/>
      <c r="X79" s="308"/>
      <c r="Y79" s="308"/>
      <c r="Z79" s="308"/>
      <c r="AA79" s="308"/>
      <c r="AB79" s="308"/>
      <c r="AC79" s="308"/>
      <c r="AD79" s="308"/>
      <c r="AE79" s="308"/>
      <c r="AF79" s="308"/>
      <c r="AG79" s="308"/>
      <c r="AH79" s="308"/>
      <c r="AI79" s="308"/>
      <c r="AJ79" s="308"/>
    </row>
    <row r="80" spans="1:38" ht="13.95" customHeight="1" x14ac:dyDescent="0.25">
      <c r="A80" s="357">
        <v>3</v>
      </c>
      <c r="B80" s="358" t="str">
        <f t="shared" si="15"/>
        <v>[ vul deelnemende organisatie 3 in ]</v>
      </c>
      <c r="C80" s="385">
        <f t="shared" ca="1" si="16"/>
        <v>0</v>
      </c>
      <c r="D80" s="386">
        <f>SUMIF('Consortium management'!$B$57:$B$86,'Totaal budget'!B80,'Consortium management'!$M$57:$M$86)</f>
        <v>0</v>
      </c>
      <c r="E80" s="387">
        <f ca="1">SUMIF('Onderzoeksvoorstel 1'!$B$99:$E$128,'Totaal budget'!B80,'Onderzoeksvoorstel 1'!$M$99:$M$128)</f>
        <v>0</v>
      </c>
      <c r="F80" s="386">
        <f ca="1">SUMIF('Onderzoeksvoorstel 2'!$B$99:$E$128,'Totaal budget'!B80,'Onderzoeksvoorstel 2'!$M$99:$M$128)</f>
        <v>0</v>
      </c>
      <c r="G80" s="384">
        <f ca="1">SUMIF('Onderzoeksvoorstel 3'!$B$99:$E$128,'Totaal budget'!B80,'Onderzoeksvoorstel 3'!$M$99:$M$128)</f>
        <v>0</v>
      </c>
      <c r="H80" s="386">
        <f ca="1">SUMIF('Onderzoeksvoorstel 4'!$B$99:$E$128,'Totaal budget'!B80,'Onderzoeksvoorstel 4'!$M$99:$M$128)</f>
        <v>0</v>
      </c>
      <c r="I80" s="387">
        <f ca="1">SUMIF('Onderzoeksvoorstel 5'!$B$99:$E$128,'Totaal budget'!B80,'Onderzoeksvoorstel 5'!$M$99:$M$128)</f>
        <v>0</v>
      </c>
      <c r="J80" s="384">
        <f ca="1">SUMIF('Onderzoeksvoorstel 6'!$B$99:$E$128,'Totaal budget'!B80,'Onderzoeksvoorstel 6'!$M$99:$M$128)</f>
        <v>0</v>
      </c>
      <c r="K80" s="384">
        <f ca="1">SUMIF('Onderzoeksvoorstel 7'!$B$99:$E$128,'Totaal budget'!B80,'Onderzoeksvoorstel 7'!$M$99:$M$128)</f>
        <v>0</v>
      </c>
      <c r="L80" s="308"/>
      <c r="T80" s="308"/>
      <c r="U80" s="308"/>
      <c r="V80" s="308"/>
      <c r="W80" s="308"/>
      <c r="X80" s="308"/>
      <c r="Y80" s="308"/>
      <c r="Z80" s="308"/>
      <c r="AA80" s="308"/>
      <c r="AB80" s="308"/>
      <c r="AC80" s="308"/>
      <c r="AD80" s="308"/>
      <c r="AE80" s="308"/>
      <c r="AF80" s="308"/>
      <c r="AG80" s="308"/>
      <c r="AH80" s="308"/>
      <c r="AI80" s="308"/>
      <c r="AJ80" s="308"/>
    </row>
    <row r="81" spans="1:36" ht="13.95" customHeight="1" x14ac:dyDescent="0.25">
      <c r="A81" s="357">
        <v>4</v>
      </c>
      <c r="B81" s="358" t="str">
        <f t="shared" si="15"/>
        <v>[ vul deelnemende organisatie 4 in ]</v>
      </c>
      <c r="C81" s="385">
        <f t="shared" ca="1" si="16"/>
        <v>0</v>
      </c>
      <c r="D81" s="386">
        <f>SUMIF('Consortium management'!$B$57:$B$86,'Totaal budget'!B81,'Consortium management'!$M$57:$M$86)</f>
        <v>0</v>
      </c>
      <c r="E81" s="387">
        <f ca="1">SUMIF('Onderzoeksvoorstel 1'!$B$99:$E$128,'Totaal budget'!B81,'Onderzoeksvoorstel 1'!$M$99:$M$128)</f>
        <v>0</v>
      </c>
      <c r="F81" s="386">
        <f ca="1">SUMIF('Onderzoeksvoorstel 2'!$B$99:$E$128,'Totaal budget'!B81,'Onderzoeksvoorstel 2'!$M$99:$M$128)</f>
        <v>0</v>
      </c>
      <c r="G81" s="384">
        <f ca="1">SUMIF('Onderzoeksvoorstel 3'!$B$99:$E$128,'Totaal budget'!B81,'Onderzoeksvoorstel 3'!$M$99:$M$128)</f>
        <v>0</v>
      </c>
      <c r="H81" s="386">
        <f ca="1">SUMIF('Onderzoeksvoorstel 4'!$B$99:$E$128,'Totaal budget'!B81,'Onderzoeksvoorstel 4'!$M$99:$M$128)</f>
        <v>0</v>
      </c>
      <c r="I81" s="387">
        <f ca="1">SUMIF('Onderzoeksvoorstel 5'!$B$99:$E$128,'Totaal budget'!B81,'Onderzoeksvoorstel 5'!$M$99:$M$128)</f>
        <v>0</v>
      </c>
      <c r="J81" s="384">
        <f ca="1">SUMIF('Onderzoeksvoorstel 6'!$B$99:$E$128,'Totaal budget'!B81,'Onderzoeksvoorstel 6'!$M$99:$M$128)</f>
        <v>0</v>
      </c>
      <c r="K81" s="384">
        <f ca="1">SUMIF('Onderzoeksvoorstel 7'!$B$99:$E$128,'Totaal budget'!B81,'Onderzoeksvoorstel 7'!$M$99:$M$128)</f>
        <v>0</v>
      </c>
      <c r="L81" s="308"/>
      <c r="T81" s="308"/>
      <c r="U81" s="308"/>
      <c r="V81" s="308"/>
      <c r="W81" s="308"/>
      <c r="X81" s="308"/>
      <c r="Y81" s="308"/>
      <c r="Z81" s="308"/>
      <c r="AA81" s="308"/>
      <c r="AB81" s="308"/>
      <c r="AC81" s="308"/>
      <c r="AD81" s="308"/>
      <c r="AE81" s="308"/>
      <c r="AF81" s="308"/>
      <c r="AG81" s="308"/>
      <c r="AH81" s="308"/>
      <c r="AI81" s="308"/>
      <c r="AJ81" s="308"/>
    </row>
    <row r="82" spans="1:36" ht="13.95" customHeight="1" x14ac:dyDescent="0.25">
      <c r="A82" s="357">
        <v>5</v>
      </c>
      <c r="B82" s="358" t="str">
        <f t="shared" si="15"/>
        <v>[ vul deelnemende organisatie 5 in ]</v>
      </c>
      <c r="C82" s="385">
        <f t="shared" ca="1" si="16"/>
        <v>0</v>
      </c>
      <c r="D82" s="386">
        <f>SUMIF('Consortium management'!$B$57:$B$86,'Totaal budget'!B82,'Consortium management'!$M$57:$M$86)</f>
        <v>0</v>
      </c>
      <c r="E82" s="387">
        <f ca="1">SUMIF('Onderzoeksvoorstel 1'!$B$99:$E$128,'Totaal budget'!B82,'Onderzoeksvoorstel 1'!$M$99:$M$128)</f>
        <v>0</v>
      </c>
      <c r="F82" s="386">
        <f ca="1">SUMIF('Onderzoeksvoorstel 2'!$B$99:$E$128,'Totaal budget'!B82,'Onderzoeksvoorstel 2'!$M$99:$M$128)</f>
        <v>0</v>
      </c>
      <c r="G82" s="384">
        <f ca="1">SUMIF('Onderzoeksvoorstel 3'!$B$99:$E$128,'Totaal budget'!B82,'Onderzoeksvoorstel 3'!$M$99:$M$128)</f>
        <v>0</v>
      </c>
      <c r="H82" s="386">
        <f ca="1">SUMIF('Onderzoeksvoorstel 4'!$B$99:$E$128,'Totaal budget'!B82,'Onderzoeksvoorstel 4'!$M$99:$M$128)</f>
        <v>0</v>
      </c>
      <c r="I82" s="387">
        <f ca="1">SUMIF('Onderzoeksvoorstel 5'!$B$99:$E$128,'Totaal budget'!B82,'Onderzoeksvoorstel 5'!$M$99:$M$128)</f>
        <v>0</v>
      </c>
      <c r="J82" s="384">
        <f ca="1">SUMIF('Onderzoeksvoorstel 6'!$B$99:$E$128,'Totaal budget'!B82,'Onderzoeksvoorstel 6'!$M$99:$M$128)</f>
        <v>0</v>
      </c>
      <c r="K82" s="384">
        <f ca="1">SUMIF('Onderzoeksvoorstel 7'!$B$99:$E$128,'Totaal budget'!B82,'Onderzoeksvoorstel 7'!$M$99:$M$128)</f>
        <v>0</v>
      </c>
      <c r="L82" s="308"/>
      <c r="T82" s="308"/>
      <c r="U82" s="308"/>
      <c r="V82" s="308"/>
      <c r="W82" s="308"/>
      <c r="X82" s="308"/>
      <c r="Y82" s="308"/>
      <c r="Z82" s="308"/>
      <c r="AA82" s="308"/>
      <c r="AB82" s="308"/>
      <c r="AC82" s="308"/>
      <c r="AD82" s="308"/>
      <c r="AE82" s="308"/>
      <c r="AF82" s="308"/>
      <c r="AG82" s="308"/>
      <c r="AH82" s="308"/>
      <c r="AI82" s="308"/>
      <c r="AJ82" s="308"/>
    </row>
    <row r="83" spans="1:36" ht="13.95" customHeight="1" x14ac:dyDescent="0.25">
      <c r="A83" s="357">
        <v>6</v>
      </c>
      <c r="B83" s="358" t="str">
        <f t="shared" si="15"/>
        <v>[ vul deelnemende organisatie 6 in ]</v>
      </c>
      <c r="C83" s="385">
        <f t="shared" ca="1" si="16"/>
        <v>0</v>
      </c>
      <c r="D83" s="386">
        <f>SUMIF('Consortium management'!$B$57:$B$86,'Totaal budget'!B83,'Consortium management'!$M$57:$M$86)</f>
        <v>0</v>
      </c>
      <c r="E83" s="387">
        <f ca="1">SUMIF('Onderzoeksvoorstel 1'!$B$99:$E$128,'Totaal budget'!B83,'Onderzoeksvoorstel 1'!$M$99:$M$128)</f>
        <v>0</v>
      </c>
      <c r="F83" s="386">
        <f ca="1">SUMIF('Onderzoeksvoorstel 2'!$B$99:$E$128,'Totaal budget'!B83,'Onderzoeksvoorstel 2'!$M$99:$M$128)</f>
        <v>0</v>
      </c>
      <c r="G83" s="384">
        <f ca="1">SUMIF('Onderzoeksvoorstel 3'!$B$99:$E$128,'Totaal budget'!B83,'Onderzoeksvoorstel 3'!$M$99:$M$128)</f>
        <v>0</v>
      </c>
      <c r="H83" s="386">
        <f ca="1">SUMIF('Onderzoeksvoorstel 4'!$B$99:$E$128,'Totaal budget'!B83,'Onderzoeksvoorstel 4'!$M$99:$M$128)</f>
        <v>0</v>
      </c>
      <c r="I83" s="387">
        <f ca="1">SUMIF('Onderzoeksvoorstel 5'!$B$99:$E$128,'Totaal budget'!B83,'Onderzoeksvoorstel 5'!$M$99:$M$128)</f>
        <v>0</v>
      </c>
      <c r="J83" s="384">
        <f ca="1">SUMIF('Onderzoeksvoorstel 6'!$B$99:$E$128,'Totaal budget'!B83,'Onderzoeksvoorstel 6'!$M$99:$M$128)</f>
        <v>0</v>
      </c>
      <c r="K83" s="384">
        <f ca="1">SUMIF('Onderzoeksvoorstel 7'!$B$99:$E$128,'Totaal budget'!B83,'Onderzoeksvoorstel 7'!$M$99:$M$128)</f>
        <v>0</v>
      </c>
      <c r="L83" s="308"/>
      <c r="T83" s="308"/>
      <c r="U83" s="308"/>
      <c r="V83" s="308"/>
      <c r="W83" s="308"/>
      <c r="X83" s="308"/>
      <c r="Y83" s="308"/>
      <c r="Z83" s="308"/>
      <c r="AA83" s="308"/>
      <c r="AB83" s="308"/>
      <c r="AC83" s="308"/>
      <c r="AD83" s="308"/>
      <c r="AE83" s="308"/>
      <c r="AF83" s="308"/>
      <c r="AG83" s="308"/>
      <c r="AH83" s="308"/>
      <c r="AI83" s="308"/>
      <c r="AJ83" s="308"/>
    </row>
    <row r="84" spans="1:36" ht="13.95" customHeight="1" x14ac:dyDescent="0.25">
      <c r="A84" s="357">
        <v>7</v>
      </c>
      <c r="B84" s="358" t="str">
        <f t="shared" si="15"/>
        <v>[ vul deelnemende organisatie 7 in ]</v>
      </c>
      <c r="C84" s="385">
        <f t="shared" ca="1" si="16"/>
        <v>0</v>
      </c>
      <c r="D84" s="386">
        <f>SUMIF('Consortium management'!$B$57:$B$86,'Totaal budget'!B84,'Consortium management'!$M$57:$M$86)</f>
        <v>0</v>
      </c>
      <c r="E84" s="387">
        <f ca="1">SUMIF('Onderzoeksvoorstel 1'!$B$99:$E$128,'Totaal budget'!B84,'Onderzoeksvoorstel 1'!$M$99:$M$128)</f>
        <v>0</v>
      </c>
      <c r="F84" s="386">
        <f ca="1">SUMIF('Onderzoeksvoorstel 2'!$B$99:$E$128,'Totaal budget'!B84,'Onderzoeksvoorstel 2'!$M$99:$M$128)</f>
        <v>0</v>
      </c>
      <c r="G84" s="384">
        <f ca="1">SUMIF('Onderzoeksvoorstel 3'!$B$99:$E$128,'Totaal budget'!B84,'Onderzoeksvoorstel 3'!$M$99:$M$128)</f>
        <v>0</v>
      </c>
      <c r="H84" s="386">
        <f ca="1">SUMIF('Onderzoeksvoorstel 4'!$B$99:$E$128,'Totaal budget'!B84,'Onderzoeksvoorstel 4'!$M$99:$M$128)</f>
        <v>0</v>
      </c>
      <c r="I84" s="387">
        <f ca="1">SUMIF('Onderzoeksvoorstel 5'!$B$99:$E$128,'Totaal budget'!B84,'Onderzoeksvoorstel 5'!$M$99:$M$128)</f>
        <v>0</v>
      </c>
      <c r="J84" s="384">
        <f ca="1">SUMIF('Onderzoeksvoorstel 6'!$B$99:$E$128,'Totaal budget'!B84,'Onderzoeksvoorstel 6'!$M$99:$M$128)</f>
        <v>0</v>
      </c>
      <c r="K84" s="384">
        <f ca="1">SUMIF('Onderzoeksvoorstel 7'!$B$99:$E$128,'Totaal budget'!B84,'Onderzoeksvoorstel 7'!$M$99:$M$128)</f>
        <v>0</v>
      </c>
      <c r="L84" s="308"/>
      <c r="T84" s="308"/>
      <c r="U84" s="308"/>
      <c r="V84" s="308"/>
      <c r="W84" s="308"/>
      <c r="X84" s="308"/>
      <c r="Y84" s="308"/>
      <c r="Z84" s="308"/>
      <c r="AA84" s="308"/>
      <c r="AB84" s="308"/>
      <c r="AC84" s="308"/>
      <c r="AD84" s="308"/>
      <c r="AE84" s="308"/>
      <c r="AF84" s="308"/>
      <c r="AG84" s="308"/>
      <c r="AH84" s="308"/>
      <c r="AI84" s="308"/>
      <c r="AJ84" s="308"/>
    </row>
    <row r="85" spans="1:36" ht="13.95" customHeight="1" x14ac:dyDescent="0.25">
      <c r="A85" s="357">
        <v>8</v>
      </c>
      <c r="B85" s="358" t="str">
        <f t="shared" si="15"/>
        <v>[ vul deelnemende organisatie 8 in ]</v>
      </c>
      <c r="C85" s="385">
        <f t="shared" ca="1" si="16"/>
        <v>0</v>
      </c>
      <c r="D85" s="386">
        <f>SUMIF('Consortium management'!$B$57:$B$86,'Totaal budget'!B85,'Consortium management'!$M$57:$M$86)</f>
        <v>0</v>
      </c>
      <c r="E85" s="387">
        <f ca="1">SUMIF('Onderzoeksvoorstel 1'!$B$99:$E$128,'Totaal budget'!B85,'Onderzoeksvoorstel 1'!$M$99:$M$128)</f>
        <v>0</v>
      </c>
      <c r="F85" s="386">
        <f ca="1">SUMIF('Onderzoeksvoorstel 2'!$B$99:$E$128,'Totaal budget'!B85,'Onderzoeksvoorstel 2'!$M$99:$M$128)</f>
        <v>0</v>
      </c>
      <c r="G85" s="384">
        <f ca="1">SUMIF('Onderzoeksvoorstel 3'!$B$99:$E$128,'Totaal budget'!B85,'Onderzoeksvoorstel 3'!$M$99:$M$128)</f>
        <v>0</v>
      </c>
      <c r="H85" s="386">
        <f ca="1">SUMIF('Onderzoeksvoorstel 4'!$B$99:$E$128,'Totaal budget'!B85,'Onderzoeksvoorstel 4'!$M$99:$M$128)</f>
        <v>0</v>
      </c>
      <c r="I85" s="387">
        <f ca="1">SUMIF('Onderzoeksvoorstel 5'!$B$99:$E$128,'Totaal budget'!B85,'Onderzoeksvoorstel 5'!$M$99:$M$128)</f>
        <v>0</v>
      </c>
      <c r="J85" s="384">
        <f ca="1">SUMIF('Onderzoeksvoorstel 6'!$B$99:$E$128,'Totaal budget'!B85,'Onderzoeksvoorstel 6'!$M$99:$M$128)</f>
        <v>0</v>
      </c>
      <c r="K85" s="384">
        <f ca="1">SUMIF('Onderzoeksvoorstel 7'!$B$99:$E$128,'Totaal budget'!B85,'Onderzoeksvoorstel 7'!$M$99:$M$128)</f>
        <v>0</v>
      </c>
      <c r="L85" s="308"/>
      <c r="T85" s="308"/>
      <c r="U85" s="308"/>
      <c r="V85" s="308"/>
      <c r="W85" s="308"/>
      <c r="X85" s="308"/>
      <c r="Y85" s="308"/>
      <c r="Z85" s="308"/>
      <c r="AA85" s="308"/>
      <c r="AB85" s="308"/>
      <c r="AC85" s="308"/>
      <c r="AD85" s="308"/>
      <c r="AE85" s="308"/>
      <c r="AF85" s="308"/>
      <c r="AG85" s="308"/>
      <c r="AH85" s="308"/>
      <c r="AI85" s="308"/>
      <c r="AJ85" s="308"/>
    </row>
    <row r="86" spans="1:36" ht="13.95" customHeight="1" x14ac:dyDescent="0.25">
      <c r="A86" s="357">
        <v>9</v>
      </c>
      <c r="B86" s="358" t="str">
        <f t="shared" si="15"/>
        <v>[ vul deelnemende organisatie 9 in ]</v>
      </c>
      <c r="C86" s="385">
        <f t="shared" ca="1" si="16"/>
        <v>0</v>
      </c>
      <c r="D86" s="386">
        <f>SUMIF('Consortium management'!$B$57:$B$86,'Totaal budget'!B86,'Consortium management'!$M$57:$M$86)</f>
        <v>0</v>
      </c>
      <c r="E86" s="387">
        <f ca="1">SUMIF('Onderzoeksvoorstel 1'!$B$99:$E$128,'Totaal budget'!B86,'Onderzoeksvoorstel 1'!$M$99:$M$128)</f>
        <v>0</v>
      </c>
      <c r="F86" s="386">
        <f ca="1">SUMIF('Onderzoeksvoorstel 2'!$B$99:$E$128,'Totaal budget'!B86,'Onderzoeksvoorstel 2'!$M$99:$M$128)</f>
        <v>0</v>
      </c>
      <c r="G86" s="384">
        <f ca="1">SUMIF('Onderzoeksvoorstel 3'!$B$99:$E$128,'Totaal budget'!B86,'Onderzoeksvoorstel 3'!$M$99:$M$128)</f>
        <v>0</v>
      </c>
      <c r="H86" s="386">
        <f ca="1">SUMIF('Onderzoeksvoorstel 4'!$B$99:$E$128,'Totaal budget'!B86,'Onderzoeksvoorstel 4'!$M$99:$M$128)</f>
        <v>0</v>
      </c>
      <c r="I86" s="387">
        <f ca="1">SUMIF('Onderzoeksvoorstel 5'!$B$99:$E$128,'Totaal budget'!B86,'Onderzoeksvoorstel 5'!$M$99:$M$128)</f>
        <v>0</v>
      </c>
      <c r="J86" s="384">
        <f ca="1">SUMIF('Onderzoeksvoorstel 6'!$B$99:$E$128,'Totaal budget'!B86,'Onderzoeksvoorstel 6'!$M$99:$M$128)</f>
        <v>0</v>
      </c>
      <c r="K86" s="384">
        <f ca="1">SUMIF('Onderzoeksvoorstel 7'!$B$99:$E$128,'Totaal budget'!B86,'Onderzoeksvoorstel 7'!$M$99:$M$128)</f>
        <v>0</v>
      </c>
      <c r="L86" s="308"/>
      <c r="T86" s="308"/>
      <c r="U86" s="308"/>
      <c r="V86" s="308"/>
      <c r="W86" s="308"/>
      <c r="X86" s="308"/>
      <c r="Y86" s="308"/>
      <c r="Z86" s="308"/>
      <c r="AA86" s="308"/>
      <c r="AB86" s="308"/>
      <c r="AC86" s="308"/>
      <c r="AD86" s="308"/>
      <c r="AE86" s="308"/>
      <c r="AF86" s="308"/>
      <c r="AG86" s="308"/>
      <c r="AH86" s="308"/>
      <c r="AI86" s="308"/>
      <c r="AJ86" s="308"/>
    </row>
    <row r="87" spans="1:36" ht="13.95" customHeight="1" x14ac:dyDescent="0.25">
      <c r="A87" s="357">
        <v>10</v>
      </c>
      <c r="B87" s="358" t="str">
        <f t="shared" si="15"/>
        <v>[ vul deelnemende organisatie 10 in ]</v>
      </c>
      <c r="C87" s="385">
        <f t="shared" ca="1" si="16"/>
        <v>0</v>
      </c>
      <c r="D87" s="386">
        <f>SUMIF('Consortium management'!$B$57:$B$86,'Totaal budget'!B87,'Consortium management'!$M$57:$M$86)</f>
        <v>0</v>
      </c>
      <c r="E87" s="387">
        <f ca="1">SUMIF('Onderzoeksvoorstel 1'!$B$99:$E$128,'Totaal budget'!B87,'Onderzoeksvoorstel 1'!$M$99:$M$128)</f>
        <v>0</v>
      </c>
      <c r="F87" s="386">
        <f ca="1">SUMIF('Onderzoeksvoorstel 2'!$B$99:$E$128,'Totaal budget'!B87,'Onderzoeksvoorstel 2'!$M$99:$M$128)</f>
        <v>0</v>
      </c>
      <c r="G87" s="384">
        <f ca="1">SUMIF('Onderzoeksvoorstel 3'!$B$99:$E$128,'Totaal budget'!B87,'Onderzoeksvoorstel 3'!$M$99:$M$128)</f>
        <v>0</v>
      </c>
      <c r="H87" s="386">
        <f ca="1">SUMIF('Onderzoeksvoorstel 4'!$B$99:$E$128,'Totaal budget'!B87,'Onderzoeksvoorstel 4'!$M$99:$M$128)</f>
        <v>0</v>
      </c>
      <c r="I87" s="387">
        <f ca="1">SUMIF('Onderzoeksvoorstel 5'!$B$99:$E$128,'Totaal budget'!B87,'Onderzoeksvoorstel 5'!$M$99:$M$128)</f>
        <v>0</v>
      </c>
      <c r="J87" s="384">
        <f ca="1">SUMIF('Onderzoeksvoorstel 6'!$B$99:$E$128,'Totaal budget'!B87,'Onderzoeksvoorstel 6'!$M$99:$M$128)</f>
        <v>0</v>
      </c>
      <c r="K87" s="384">
        <f ca="1">SUMIF('Onderzoeksvoorstel 7'!$B$99:$E$128,'Totaal budget'!B87,'Onderzoeksvoorstel 7'!$M$99:$M$128)</f>
        <v>0</v>
      </c>
      <c r="L87" s="308"/>
      <c r="T87" s="308"/>
      <c r="U87" s="308"/>
      <c r="V87" s="308"/>
      <c r="W87" s="308"/>
      <c r="X87" s="308"/>
      <c r="Y87" s="308"/>
      <c r="Z87" s="308"/>
      <c r="AA87" s="308"/>
      <c r="AB87" s="308"/>
      <c r="AC87" s="308"/>
      <c r="AD87" s="308"/>
      <c r="AE87" s="308"/>
      <c r="AF87" s="308"/>
      <c r="AG87" s="308"/>
      <c r="AH87" s="308"/>
      <c r="AI87" s="308"/>
      <c r="AJ87" s="308"/>
    </row>
    <row r="88" spans="1:36" ht="13.95" customHeight="1" x14ac:dyDescent="0.25">
      <c r="A88" s="357">
        <v>11</v>
      </c>
      <c r="B88" s="358" t="str">
        <f t="shared" si="15"/>
        <v>[ vul deelnemende organisatie 11 in ]</v>
      </c>
      <c r="C88" s="385">
        <f t="shared" ca="1" si="16"/>
        <v>0</v>
      </c>
      <c r="D88" s="386">
        <f>SUMIF('Consortium management'!$B$57:$B$86,'Totaal budget'!B88,'Consortium management'!$M$57:$M$86)</f>
        <v>0</v>
      </c>
      <c r="E88" s="387">
        <f ca="1">SUMIF('Onderzoeksvoorstel 1'!$B$99:$E$128,'Totaal budget'!B88,'Onderzoeksvoorstel 1'!$M$99:$M$128)</f>
        <v>0</v>
      </c>
      <c r="F88" s="386">
        <f ca="1">SUMIF('Onderzoeksvoorstel 2'!$B$99:$E$128,'Totaal budget'!B88,'Onderzoeksvoorstel 2'!$M$99:$M$128)</f>
        <v>0</v>
      </c>
      <c r="G88" s="384">
        <f ca="1">SUMIF('Onderzoeksvoorstel 3'!$B$99:$E$128,'Totaal budget'!B88,'Onderzoeksvoorstel 3'!$M$99:$M$128)</f>
        <v>0</v>
      </c>
      <c r="H88" s="386">
        <f ca="1">SUMIF('Onderzoeksvoorstel 4'!$B$99:$E$128,'Totaal budget'!B88,'Onderzoeksvoorstel 4'!$M$99:$M$128)</f>
        <v>0</v>
      </c>
      <c r="I88" s="387">
        <f ca="1">SUMIF('Onderzoeksvoorstel 5'!$B$99:$E$128,'Totaal budget'!B88,'Onderzoeksvoorstel 5'!$M$99:$M$128)</f>
        <v>0</v>
      </c>
      <c r="J88" s="384">
        <f ca="1">SUMIF('Onderzoeksvoorstel 6'!$B$99:$E$128,'Totaal budget'!B88,'Onderzoeksvoorstel 6'!$M$99:$M$128)</f>
        <v>0</v>
      </c>
      <c r="K88" s="384">
        <f ca="1">SUMIF('Onderzoeksvoorstel 7'!$B$99:$E$128,'Totaal budget'!B88,'Onderzoeksvoorstel 7'!$M$99:$M$128)</f>
        <v>0</v>
      </c>
      <c r="L88" s="308"/>
      <c r="T88" s="308"/>
      <c r="U88" s="308"/>
      <c r="V88" s="308"/>
      <c r="W88" s="308"/>
      <c r="X88" s="308"/>
      <c r="Y88" s="308"/>
      <c r="Z88" s="308"/>
      <c r="AA88" s="308"/>
      <c r="AB88" s="308"/>
      <c r="AC88" s="308"/>
      <c r="AD88" s="308"/>
      <c r="AE88" s="308"/>
      <c r="AF88" s="308"/>
      <c r="AG88" s="308"/>
      <c r="AH88" s="308"/>
      <c r="AI88" s="308"/>
      <c r="AJ88" s="308"/>
    </row>
    <row r="89" spans="1:36" ht="13.95" customHeight="1" x14ac:dyDescent="0.25">
      <c r="A89" s="357">
        <v>12</v>
      </c>
      <c r="B89" s="358" t="str">
        <f t="shared" si="15"/>
        <v>[ vul deelnemende organisatie 12 in ]</v>
      </c>
      <c r="C89" s="385">
        <f t="shared" ca="1" si="16"/>
        <v>0</v>
      </c>
      <c r="D89" s="386">
        <f>SUMIF('Consortium management'!$B$57:$B$86,'Totaal budget'!B89,'Consortium management'!$M$57:$M$86)</f>
        <v>0</v>
      </c>
      <c r="E89" s="387">
        <f ca="1">SUMIF('Onderzoeksvoorstel 1'!$B$99:$E$128,'Totaal budget'!B89,'Onderzoeksvoorstel 1'!$M$99:$M$128)</f>
        <v>0</v>
      </c>
      <c r="F89" s="386">
        <f ca="1">SUMIF('Onderzoeksvoorstel 2'!$B$99:$E$128,'Totaal budget'!B89,'Onderzoeksvoorstel 2'!$M$99:$M$128)</f>
        <v>0</v>
      </c>
      <c r="G89" s="384">
        <f ca="1">SUMIF('Onderzoeksvoorstel 3'!$B$99:$E$128,'Totaal budget'!B89,'Onderzoeksvoorstel 3'!$M$99:$M$128)</f>
        <v>0</v>
      </c>
      <c r="H89" s="386">
        <f ca="1">SUMIF('Onderzoeksvoorstel 4'!$B$99:$E$128,'Totaal budget'!B89,'Onderzoeksvoorstel 4'!$M$99:$M$128)</f>
        <v>0</v>
      </c>
      <c r="I89" s="387">
        <f ca="1">SUMIF('Onderzoeksvoorstel 5'!$B$99:$E$128,'Totaal budget'!B89,'Onderzoeksvoorstel 5'!$M$99:$M$128)</f>
        <v>0</v>
      </c>
      <c r="J89" s="384">
        <f ca="1">SUMIF('Onderzoeksvoorstel 6'!$B$99:$E$128,'Totaal budget'!B89,'Onderzoeksvoorstel 6'!$M$99:$M$128)</f>
        <v>0</v>
      </c>
      <c r="K89" s="384">
        <f ca="1">SUMIF('Onderzoeksvoorstel 7'!$B$99:$E$128,'Totaal budget'!B89,'Onderzoeksvoorstel 7'!$M$99:$M$128)</f>
        <v>0</v>
      </c>
      <c r="L89" s="308"/>
      <c r="T89" s="308"/>
      <c r="U89" s="308"/>
      <c r="V89" s="308"/>
      <c r="W89" s="308"/>
      <c r="X89" s="308"/>
      <c r="Y89" s="308"/>
      <c r="Z89" s="308"/>
      <c r="AA89" s="308"/>
      <c r="AB89" s="308"/>
      <c r="AC89" s="308"/>
      <c r="AD89" s="308"/>
      <c r="AE89" s="308"/>
      <c r="AF89" s="308"/>
      <c r="AG89" s="308"/>
      <c r="AH89" s="308"/>
      <c r="AI89" s="308"/>
      <c r="AJ89" s="308"/>
    </row>
    <row r="90" spans="1:36" ht="13.95" customHeight="1" x14ac:dyDescent="0.25">
      <c r="A90" s="357">
        <v>13</v>
      </c>
      <c r="B90" s="358" t="str">
        <f t="shared" si="15"/>
        <v>[ vul deelnemende organisatie 13 in ]</v>
      </c>
      <c r="C90" s="385">
        <f t="shared" ca="1" si="16"/>
        <v>0</v>
      </c>
      <c r="D90" s="386">
        <f>SUMIF('Consortium management'!$B$57:$B$86,'Totaal budget'!B90,'Consortium management'!$M$57:$M$86)</f>
        <v>0</v>
      </c>
      <c r="E90" s="387">
        <f ca="1">SUMIF('Onderzoeksvoorstel 1'!$B$99:$E$128,'Totaal budget'!B90,'Onderzoeksvoorstel 1'!$M$99:$M$128)</f>
        <v>0</v>
      </c>
      <c r="F90" s="386">
        <f ca="1">SUMIF('Onderzoeksvoorstel 2'!$B$99:$E$128,'Totaal budget'!B90,'Onderzoeksvoorstel 2'!$M$99:$M$128)</f>
        <v>0</v>
      </c>
      <c r="G90" s="384">
        <f ca="1">SUMIF('Onderzoeksvoorstel 3'!$B$99:$E$128,'Totaal budget'!B90,'Onderzoeksvoorstel 3'!$M$99:$M$128)</f>
        <v>0</v>
      </c>
      <c r="H90" s="386">
        <f ca="1">SUMIF('Onderzoeksvoorstel 4'!$B$99:$E$128,'Totaal budget'!B90,'Onderzoeksvoorstel 4'!$M$99:$M$128)</f>
        <v>0</v>
      </c>
      <c r="I90" s="387">
        <f ca="1">SUMIF('Onderzoeksvoorstel 5'!$B$99:$E$128,'Totaal budget'!B90,'Onderzoeksvoorstel 5'!$M$99:$M$128)</f>
        <v>0</v>
      </c>
      <c r="J90" s="384">
        <f ca="1">SUMIF('Onderzoeksvoorstel 6'!$B$99:$E$128,'Totaal budget'!B90,'Onderzoeksvoorstel 6'!$M$99:$M$128)</f>
        <v>0</v>
      </c>
      <c r="K90" s="384">
        <f ca="1">SUMIF('Onderzoeksvoorstel 7'!$B$99:$E$128,'Totaal budget'!B90,'Onderzoeksvoorstel 7'!$M$99:$M$128)</f>
        <v>0</v>
      </c>
      <c r="L90" s="308"/>
      <c r="T90" s="308"/>
      <c r="U90" s="308"/>
      <c r="V90" s="308"/>
      <c r="W90" s="308"/>
      <c r="X90" s="308"/>
      <c r="Y90" s="308"/>
      <c r="Z90" s="308"/>
      <c r="AA90" s="308"/>
      <c r="AB90" s="308"/>
      <c r="AC90" s="308"/>
      <c r="AD90" s="308"/>
      <c r="AE90" s="308"/>
      <c r="AF90" s="308"/>
      <c r="AG90" s="308"/>
      <c r="AH90" s="308"/>
      <c r="AI90" s="308"/>
      <c r="AJ90" s="308"/>
    </row>
    <row r="91" spans="1:36" ht="13.95" customHeight="1" x14ac:dyDescent="0.25">
      <c r="A91" s="357">
        <v>14</v>
      </c>
      <c r="B91" s="358" t="str">
        <f t="shared" si="15"/>
        <v>[ vul deelnemende organisatie 14 in ]</v>
      </c>
      <c r="C91" s="385">
        <f t="shared" ca="1" si="16"/>
        <v>0</v>
      </c>
      <c r="D91" s="386">
        <f>SUMIF('Consortium management'!$B$57:$B$86,'Totaal budget'!B91,'Consortium management'!$M$57:$M$86)</f>
        <v>0</v>
      </c>
      <c r="E91" s="387">
        <f ca="1">SUMIF('Onderzoeksvoorstel 1'!$B$99:$E$128,'Totaal budget'!B91,'Onderzoeksvoorstel 1'!$M$99:$M$128)</f>
        <v>0</v>
      </c>
      <c r="F91" s="386">
        <f ca="1">SUMIF('Onderzoeksvoorstel 2'!$B$99:$E$128,'Totaal budget'!B91,'Onderzoeksvoorstel 2'!$M$99:$M$128)</f>
        <v>0</v>
      </c>
      <c r="G91" s="384">
        <f ca="1">SUMIF('Onderzoeksvoorstel 3'!$B$99:$E$128,'Totaal budget'!B91,'Onderzoeksvoorstel 3'!$M$99:$M$128)</f>
        <v>0</v>
      </c>
      <c r="H91" s="386">
        <f ca="1">SUMIF('Onderzoeksvoorstel 4'!$B$99:$E$128,'Totaal budget'!B91,'Onderzoeksvoorstel 4'!$M$99:$M$128)</f>
        <v>0</v>
      </c>
      <c r="I91" s="387">
        <f ca="1">SUMIF('Onderzoeksvoorstel 5'!$B$99:$E$128,'Totaal budget'!B91,'Onderzoeksvoorstel 5'!$M$99:$M$128)</f>
        <v>0</v>
      </c>
      <c r="J91" s="384">
        <f ca="1">SUMIF('Onderzoeksvoorstel 6'!$B$99:$E$128,'Totaal budget'!B91,'Onderzoeksvoorstel 6'!$M$99:$M$128)</f>
        <v>0</v>
      </c>
      <c r="K91" s="384">
        <f ca="1">SUMIF('Onderzoeksvoorstel 7'!$B$99:$E$128,'Totaal budget'!B91,'Onderzoeksvoorstel 7'!$M$99:$M$128)</f>
        <v>0</v>
      </c>
      <c r="L91" s="308"/>
      <c r="T91" s="308"/>
      <c r="U91" s="308"/>
      <c r="V91" s="308"/>
      <c r="W91" s="308"/>
      <c r="X91" s="308"/>
      <c r="Y91" s="308"/>
      <c r="Z91" s="308"/>
      <c r="AA91" s="308"/>
      <c r="AB91" s="308"/>
      <c r="AC91" s="308"/>
      <c r="AD91" s="308"/>
      <c r="AE91" s="308"/>
      <c r="AF91" s="308"/>
      <c r="AG91" s="308"/>
      <c r="AH91" s="308"/>
      <c r="AI91" s="308"/>
      <c r="AJ91" s="308"/>
    </row>
    <row r="92" spans="1:36" ht="13.95" customHeight="1" x14ac:dyDescent="0.25">
      <c r="A92" s="357">
        <v>15</v>
      </c>
      <c r="B92" s="358" t="str">
        <f t="shared" si="15"/>
        <v>[ vul deelnemende organisatie 15 in ]</v>
      </c>
      <c r="C92" s="385">
        <f t="shared" ca="1" si="16"/>
        <v>0</v>
      </c>
      <c r="D92" s="386">
        <f>SUMIF('Consortium management'!$B$57:$B$86,'Totaal budget'!B92,'Consortium management'!$M$57:$M$86)</f>
        <v>0</v>
      </c>
      <c r="E92" s="387">
        <f ca="1">SUMIF('Onderzoeksvoorstel 1'!$B$99:$E$128,'Totaal budget'!B92,'Onderzoeksvoorstel 1'!$M$99:$M$128)</f>
        <v>0</v>
      </c>
      <c r="F92" s="386">
        <f ca="1">SUMIF('Onderzoeksvoorstel 2'!$B$99:$E$128,'Totaal budget'!B92,'Onderzoeksvoorstel 2'!$M$99:$M$128)</f>
        <v>0</v>
      </c>
      <c r="G92" s="384">
        <f ca="1">SUMIF('Onderzoeksvoorstel 3'!$B$99:$E$128,'Totaal budget'!B92,'Onderzoeksvoorstel 3'!$M$99:$M$128)</f>
        <v>0</v>
      </c>
      <c r="H92" s="386">
        <f ca="1">SUMIF('Onderzoeksvoorstel 4'!$B$99:$E$128,'Totaal budget'!B92,'Onderzoeksvoorstel 4'!$M$99:$M$128)</f>
        <v>0</v>
      </c>
      <c r="I92" s="387">
        <f ca="1">SUMIF('Onderzoeksvoorstel 5'!$B$99:$E$128,'Totaal budget'!B92,'Onderzoeksvoorstel 5'!$M$99:$M$128)</f>
        <v>0</v>
      </c>
      <c r="J92" s="384">
        <f ca="1">SUMIF('Onderzoeksvoorstel 6'!$B$99:$E$128,'Totaal budget'!B92,'Onderzoeksvoorstel 6'!$M$99:$M$128)</f>
        <v>0</v>
      </c>
      <c r="K92" s="384">
        <f ca="1">SUMIF('Onderzoeksvoorstel 7'!$B$99:$E$128,'Totaal budget'!B92,'Onderzoeksvoorstel 7'!$M$99:$M$128)</f>
        <v>0</v>
      </c>
      <c r="L92" s="308"/>
      <c r="T92" s="308"/>
      <c r="U92" s="308"/>
      <c r="V92" s="308"/>
      <c r="W92" s="308"/>
      <c r="X92" s="308"/>
      <c r="Y92" s="308"/>
      <c r="Z92" s="308"/>
      <c r="AA92" s="308"/>
      <c r="AB92" s="308"/>
      <c r="AC92" s="308"/>
      <c r="AD92" s="308"/>
      <c r="AE92" s="308"/>
      <c r="AF92" s="308"/>
      <c r="AG92" s="308"/>
      <c r="AH92" s="308"/>
      <c r="AI92" s="308"/>
      <c r="AJ92" s="308"/>
    </row>
    <row r="93" spans="1:36" ht="13.95" customHeight="1" x14ac:dyDescent="0.25">
      <c r="A93" s="357">
        <v>16</v>
      </c>
      <c r="B93" s="358" t="str">
        <f t="shared" si="15"/>
        <v>[ vul deelnemende organisatie 16 in ]</v>
      </c>
      <c r="C93" s="385">
        <f t="shared" ca="1" si="16"/>
        <v>0</v>
      </c>
      <c r="D93" s="386">
        <f>SUMIF('Consortium management'!$B$57:$B$86,'Totaal budget'!B93,'Consortium management'!$M$57:$M$86)</f>
        <v>0</v>
      </c>
      <c r="E93" s="387">
        <f ca="1">SUMIF('Onderzoeksvoorstel 1'!$B$99:$E$128,'Totaal budget'!B93,'Onderzoeksvoorstel 1'!$M$99:$M$128)</f>
        <v>0</v>
      </c>
      <c r="F93" s="386">
        <f ca="1">SUMIF('Onderzoeksvoorstel 2'!$B$99:$E$128,'Totaal budget'!B93,'Onderzoeksvoorstel 2'!$M$99:$M$128)</f>
        <v>0</v>
      </c>
      <c r="G93" s="384">
        <f ca="1">SUMIF('Onderzoeksvoorstel 3'!$B$99:$E$128,'Totaal budget'!B93,'Onderzoeksvoorstel 3'!$M$99:$M$128)</f>
        <v>0</v>
      </c>
      <c r="H93" s="386">
        <f ca="1">SUMIF('Onderzoeksvoorstel 4'!$B$99:$E$128,'Totaal budget'!B93,'Onderzoeksvoorstel 4'!$M$99:$M$128)</f>
        <v>0</v>
      </c>
      <c r="I93" s="387">
        <f ca="1">SUMIF('Onderzoeksvoorstel 5'!$B$99:$E$128,'Totaal budget'!B93,'Onderzoeksvoorstel 5'!$M$99:$M$128)</f>
        <v>0</v>
      </c>
      <c r="J93" s="384">
        <f ca="1">SUMIF('Onderzoeksvoorstel 6'!$B$99:$E$128,'Totaal budget'!B93,'Onderzoeksvoorstel 6'!$M$99:$M$128)</f>
        <v>0</v>
      </c>
      <c r="K93" s="384">
        <f ca="1">SUMIF('Onderzoeksvoorstel 7'!$B$99:$E$128,'Totaal budget'!B93,'Onderzoeksvoorstel 7'!$M$99:$M$128)</f>
        <v>0</v>
      </c>
      <c r="L93" s="308"/>
      <c r="T93" s="308"/>
      <c r="U93" s="308"/>
      <c r="V93" s="308"/>
      <c r="W93" s="308"/>
      <c r="X93" s="308"/>
      <c r="Y93" s="308"/>
      <c r="Z93" s="308"/>
      <c r="AA93" s="308"/>
      <c r="AB93" s="308"/>
      <c r="AC93" s="308"/>
      <c r="AD93" s="308"/>
      <c r="AE93" s="308"/>
      <c r="AF93" s="308"/>
      <c r="AG93" s="308"/>
      <c r="AH93" s="308"/>
      <c r="AI93" s="308"/>
      <c r="AJ93" s="308"/>
    </row>
    <row r="94" spans="1:36" ht="13.95" customHeight="1" x14ac:dyDescent="0.25">
      <c r="A94" s="357">
        <v>17</v>
      </c>
      <c r="B94" s="358" t="str">
        <f t="shared" si="15"/>
        <v>[ vul deelnemende organisatie 17 in ]</v>
      </c>
      <c r="C94" s="385">
        <f t="shared" ca="1" si="16"/>
        <v>0</v>
      </c>
      <c r="D94" s="386">
        <f>SUMIF('Consortium management'!$B$57:$B$86,'Totaal budget'!B94,'Consortium management'!$M$57:$M$86)</f>
        <v>0</v>
      </c>
      <c r="E94" s="387">
        <f ca="1">SUMIF('Onderzoeksvoorstel 1'!$B$99:$E$128,'Totaal budget'!B94,'Onderzoeksvoorstel 1'!$M$99:$M$128)</f>
        <v>0</v>
      </c>
      <c r="F94" s="386">
        <f ca="1">SUMIF('Onderzoeksvoorstel 2'!$B$99:$E$128,'Totaal budget'!B94,'Onderzoeksvoorstel 2'!$M$99:$M$128)</f>
        <v>0</v>
      </c>
      <c r="G94" s="384">
        <f ca="1">SUMIF('Onderzoeksvoorstel 3'!$B$99:$E$128,'Totaal budget'!B94,'Onderzoeksvoorstel 3'!$M$99:$M$128)</f>
        <v>0</v>
      </c>
      <c r="H94" s="386">
        <f ca="1">SUMIF('Onderzoeksvoorstel 4'!$B$99:$E$128,'Totaal budget'!B94,'Onderzoeksvoorstel 4'!$M$99:$M$128)</f>
        <v>0</v>
      </c>
      <c r="I94" s="387">
        <f ca="1">SUMIF('Onderzoeksvoorstel 5'!$B$99:$E$128,'Totaal budget'!B94,'Onderzoeksvoorstel 5'!$M$99:$M$128)</f>
        <v>0</v>
      </c>
      <c r="J94" s="384">
        <f ca="1">SUMIF('Onderzoeksvoorstel 6'!$B$99:$E$128,'Totaal budget'!B94,'Onderzoeksvoorstel 6'!$M$99:$M$128)</f>
        <v>0</v>
      </c>
      <c r="K94" s="384">
        <f ca="1">SUMIF('Onderzoeksvoorstel 7'!$B$99:$E$128,'Totaal budget'!B94,'Onderzoeksvoorstel 7'!$M$99:$M$128)</f>
        <v>0</v>
      </c>
      <c r="L94" s="308"/>
      <c r="T94" s="308"/>
      <c r="U94" s="308"/>
      <c r="V94" s="308"/>
      <c r="W94" s="308"/>
      <c r="X94" s="308"/>
      <c r="Y94" s="308"/>
      <c r="Z94" s="308"/>
      <c r="AA94" s="308"/>
      <c r="AB94" s="308"/>
      <c r="AC94" s="308"/>
      <c r="AD94" s="308"/>
      <c r="AE94" s="308"/>
      <c r="AF94" s="308"/>
      <c r="AG94" s="308"/>
      <c r="AH94" s="308"/>
      <c r="AI94" s="308"/>
      <c r="AJ94" s="308"/>
    </row>
    <row r="95" spans="1:36" ht="13.95" customHeight="1" x14ac:dyDescent="0.25">
      <c r="A95" s="357">
        <v>18</v>
      </c>
      <c r="B95" s="358" t="str">
        <f t="shared" si="15"/>
        <v>[ vul deelnemende organisatie 18 in ]</v>
      </c>
      <c r="C95" s="385">
        <f t="shared" ca="1" si="16"/>
        <v>0</v>
      </c>
      <c r="D95" s="386">
        <f>SUMIF('Consortium management'!$B$57:$B$86,'Totaal budget'!B95,'Consortium management'!$M$57:$M$86)</f>
        <v>0</v>
      </c>
      <c r="E95" s="387">
        <f ca="1">SUMIF('Onderzoeksvoorstel 1'!$B$99:$E$128,'Totaal budget'!B95,'Onderzoeksvoorstel 1'!$M$99:$M$128)</f>
        <v>0</v>
      </c>
      <c r="F95" s="386">
        <f ca="1">SUMIF('Onderzoeksvoorstel 2'!$B$99:$E$128,'Totaal budget'!B95,'Onderzoeksvoorstel 2'!$M$99:$M$128)</f>
        <v>0</v>
      </c>
      <c r="G95" s="384">
        <f ca="1">SUMIF('Onderzoeksvoorstel 3'!$B$99:$E$128,'Totaal budget'!B95,'Onderzoeksvoorstel 3'!$M$99:$M$128)</f>
        <v>0</v>
      </c>
      <c r="H95" s="386">
        <f ca="1">SUMIF('Onderzoeksvoorstel 4'!$B$99:$E$128,'Totaal budget'!B95,'Onderzoeksvoorstel 4'!$M$99:$M$128)</f>
        <v>0</v>
      </c>
      <c r="I95" s="387">
        <f ca="1">SUMIF('Onderzoeksvoorstel 5'!$B$99:$E$128,'Totaal budget'!B95,'Onderzoeksvoorstel 5'!$M$99:$M$128)</f>
        <v>0</v>
      </c>
      <c r="J95" s="384">
        <f ca="1">SUMIF('Onderzoeksvoorstel 6'!$B$99:$E$128,'Totaal budget'!B95,'Onderzoeksvoorstel 6'!$M$99:$M$128)</f>
        <v>0</v>
      </c>
      <c r="K95" s="384">
        <f ca="1">SUMIF('Onderzoeksvoorstel 7'!$B$99:$E$128,'Totaal budget'!B95,'Onderzoeksvoorstel 7'!$M$99:$M$128)</f>
        <v>0</v>
      </c>
      <c r="L95" s="308"/>
      <c r="T95" s="308"/>
      <c r="U95" s="308"/>
      <c r="V95" s="308"/>
      <c r="W95" s="308"/>
      <c r="X95" s="308"/>
      <c r="Y95" s="308"/>
      <c r="Z95" s="308"/>
      <c r="AA95" s="308"/>
      <c r="AB95" s="308"/>
      <c r="AC95" s="308"/>
      <c r="AD95" s="308"/>
      <c r="AE95" s="308"/>
      <c r="AF95" s="308"/>
      <c r="AG95" s="308"/>
      <c r="AH95" s="308"/>
      <c r="AI95" s="308"/>
      <c r="AJ95" s="308"/>
    </row>
    <row r="96" spans="1:36" ht="13.95" customHeight="1" x14ac:dyDescent="0.25">
      <c r="A96" s="357">
        <v>19</v>
      </c>
      <c r="B96" s="358" t="str">
        <f t="shared" si="15"/>
        <v>[ vul deelnemende organisatie 19 in ]</v>
      </c>
      <c r="C96" s="385">
        <f t="shared" ca="1" si="16"/>
        <v>0</v>
      </c>
      <c r="D96" s="386">
        <f>SUMIF('Consortium management'!$B$57:$B$86,'Totaal budget'!B96,'Consortium management'!$M$57:$M$86)</f>
        <v>0</v>
      </c>
      <c r="E96" s="387">
        <f ca="1">SUMIF('Onderzoeksvoorstel 1'!$B$99:$E$128,'Totaal budget'!B96,'Onderzoeksvoorstel 1'!$M$99:$M$128)</f>
        <v>0</v>
      </c>
      <c r="F96" s="386">
        <f ca="1">SUMIF('Onderzoeksvoorstel 2'!$B$99:$E$128,'Totaal budget'!B96,'Onderzoeksvoorstel 2'!$M$99:$M$128)</f>
        <v>0</v>
      </c>
      <c r="G96" s="384">
        <f ca="1">SUMIF('Onderzoeksvoorstel 3'!$B$99:$E$128,'Totaal budget'!B96,'Onderzoeksvoorstel 3'!$M$99:$M$128)</f>
        <v>0</v>
      </c>
      <c r="H96" s="386">
        <f ca="1">SUMIF('Onderzoeksvoorstel 4'!$B$99:$E$128,'Totaal budget'!B96,'Onderzoeksvoorstel 4'!$M$99:$M$128)</f>
        <v>0</v>
      </c>
      <c r="I96" s="387">
        <f ca="1">SUMIF('Onderzoeksvoorstel 5'!$B$99:$E$128,'Totaal budget'!B96,'Onderzoeksvoorstel 5'!$M$99:$M$128)</f>
        <v>0</v>
      </c>
      <c r="J96" s="384">
        <f ca="1">SUMIF('Onderzoeksvoorstel 6'!$B$99:$E$128,'Totaal budget'!B96,'Onderzoeksvoorstel 6'!$M$99:$M$128)</f>
        <v>0</v>
      </c>
      <c r="K96" s="384">
        <f ca="1">SUMIF('Onderzoeksvoorstel 7'!$B$99:$E$128,'Totaal budget'!B96,'Onderzoeksvoorstel 7'!$M$99:$M$128)</f>
        <v>0</v>
      </c>
      <c r="L96" s="308"/>
      <c r="T96" s="308"/>
      <c r="U96" s="308"/>
      <c r="V96" s="308"/>
      <c r="W96" s="308"/>
      <c r="X96" s="308"/>
      <c r="Y96" s="308"/>
      <c r="Z96" s="308"/>
      <c r="AA96" s="308"/>
      <c r="AB96" s="308"/>
      <c r="AC96" s="308"/>
      <c r="AD96" s="308"/>
      <c r="AE96" s="308"/>
      <c r="AF96" s="308"/>
      <c r="AG96" s="308"/>
      <c r="AH96" s="308"/>
      <c r="AI96" s="308"/>
      <c r="AJ96" s="308"/>
    </row>
    <row r="97" spans="1:36" ht="13.95" customHeight="1" x14ac:dyDescent="0.25">
      <c r="A97" s="357">
        <v>20</v>
      </c>
      <c r="B97" s="358" t="str">
        <f t="shared" si="15"/>
        <v>[ vul deelnemende organisatie 20 in ]</v>
      </c>
      <c r="C97" s="385">
        <f t="shared" ca="1" si="16"/>
        <v>0</v>
      </c>
      <c r="D97" s="386">
        <f>SUMIF('Consortium management'!$B$57:$B$86,'Totaal budget'!B97,'Consortium management'!$M$57:$M$86)</f>
        <v>0</v>
      </c>
      <c r="E97" s="387">
        <f ca="1">SUMIF('Onderzoeksvoorstel 1'!$B$99:$E$128,'Totaal budget'!B97,'Onderzoeksvoorstel 1'!$M$99:$M$128)</f>
        <v>0</v>
      </c>
      <c r="F97" s="386">
        <f ca="1">SUMIF('Onderzoeksvoorstel 2'!$B$99:$E$128,'Totaal budget'!B97,'Onderzoeksvoorstel 2'!$M$99:$M$128)</f>
        <v>0</v>
      </c>
      <c r="G97" s="384">
        <f ca="1">SUMIF('Onderzoeksvoorstel 3'!$B$99:$E$128,'Totaal budget'!B97,'Onderzoeksvoorstel 3'!$M$99:$M$128)</f>
        <v>0</v>
      </c>
      <c r="H97" s="386">
        <f ca="1">SUMIF('Onderzoeksvoorstel 4'!$B$99:$E$128,'Totaal budget'!B97,'Onderzoeksvoorstel 4'!$M$99:$M$128)</f>
        <v>0</v>
      </c>
      <c r="I97" s="387">
        <f ca="1">SUMIF('Onderzoeksvoorstel 5'!$B$99:$E$128,'Totaal budget'!B97,'Onderzoeksvoorstel 5'!$M$99:$M$128)</f>
        <v>0</v>
      </c>
      <c r="J97" s="384">
        <f ca="1">SUMIF('Onderzoeksvoorstel 6'!$B$99:$E$128,'Totaal budget'!B97,'Onderzoeksvoorstel 6'!$M$99:$M$128)</f>
        <v>0</v>
      </c>
      <c r="K97" s="384">
        <f ca="1">SUMIF('Onderzoeksvoorstel 7'!$B$99:$E$128,'Totaal budget'!B97,'Onderzoeksvoorstel 7'!$M$99:$M$128)</f>
        <v>0</v>
      </c>
      <c r="L97" s="308"/>
      <c r="T97" s="308"/>
      <c r="U97" s="308"/>
      <c r="V97" s="308"/>
      <c r="W97" s="308"/>
      <c r="X97" s="308"/>
      <c r="Y97" s="308"/>
      <c r="Z97" s="308"/>
      <c r="AA97" s="308"/>
      <c r="AB97" s="308"/>
      <c r="AC97" s="308"/>
      <c r="AD97" s="308"/>
      <c r="AE97" s="308"/>
      <c r="AF97" s="308"/>
      <c r="AG97" s="308"/>
      <c r="AH97" s="308"/>
      <c r="AI97" s="308"/>
      <c r="AJ97" s="308"/>
    </row>
    <row r="98" spans="1:36" ht="13.95" customHeight="1" x14ac:dyDescent="0.25">
      <c r="A98" s="357">
        <v>21</v>
      </c>
      <c r="B98" s="358" t="str">
        <f t="shared" si="15"/>
        <v>[ vul deelnemende organisatie 21 in ]</v>
      </c>
      <c r="C98" s="385">
        <f t="shared" ca="1" si="16"/>
        <v>0</v>
      </c>
      <c r="D98" s="386">
        <f>SUMIF('Consortium management'!$B$57:$B$86,'Totaal budget'!B98,'Consortium management'!$M$57:$M$86)</f>
        <v>0</v>
      </c>
      <c r="E98" s="387">
        <f ca="1">SUMIF('Onderzoeksvoorstel 1'!$B$99:$E$128,'Totaal budget'!B98,'Onderzoeksvoorstel 1'!$M$99:$M$128)</f>
        <v>0</v>
      </c>
      <c r="F98" s="386">
        <f ca="1">SUMIF('Onderzoeksvoorstel 2'!$B$99:$E$128,'Totaal budget'!B98,'Onderzoeksvoorstel 2'!$M$99:$M$128)</f>
        <v>0</v>
      </c>
      <c r="G98" s="384">
        <f ca="1">SUMIF('Onderzoeksvoorstel 3'!$B$99:$E$128,'Totaal budget'!B98,'Onderzoeksvoorstel 3'!$M$99:$M$128)</f>
        <v>0</v>
      </c>
      <c r="H98" s="386">
        <f ca="1">SUMIF('Onderzoeksvoorstel 4'!$B$99:$E$128,'Totaal budget'!B98,'Onderzoeksvoorstel 4'!$M$99:$M$128)</f>
        <v>0</v>
      </c>
      <c r="I98" s="387">
        <f ca="1">SUMIF('Onderzoeksvoorstel 5'!$B$99:$E$128,'Totaal budget'!B98,'Onderzoeksvoorstel 5'!$M$99:$M$128)</f>
        <v>0</v>
      </c>
      <c r="J98" s="384">
        <f ca="1">SUMIF('Onderzoeksvoorstel 6'!$B$99:$E$128,'Totaal budget'!B98,'Onderzoeksvoorstel 6'!$M$99:$M$128)</f>
        <v>0</v>
      </c>
      <c r="K98" s="384">
        <f ca="1">SUMIF('Onderzoeksvoorstel 7'!$B$99:$E$128,'Totaal budget'!B98,'Onderzoeksvoorstel 7'!$M$99:$M$128)</f>
        <v>0</v>
      </c>
      <c r="L98" s="308"/>
      <c r="T98" s="308"/>
      <c r="U98" s="308"/>
      <c r="V98" s="308"/>
      <c r="W98" s="308"/>
      <c r="X98" s="308"/>
      <c r="Y98" s="308"/>
      <c r="Z98" s="308"/>
      <c r="AA98" s="308"/>
      <c r="AB98" s="308"/>
      <c r="AC98" s="308"/>
      <c r="AD98" s="308"/>
      <c r="AE98" s="308"/>
      <c r="AF98" s="308"/>
      <c r="AG98" s="308"/>
      <c r="AH98" s="308"/>
      <c r="AI98" s="308"/>
      <c r="AJ98" s="308"/>
    </row>
    <row r="99" spans="1:36" ht="13.95" customHeight="1" x14ac:dyDescent="0.25">
      <c r="A99" s="357">
        <v>22</v>
      </c>
      <c r="B99" s="358" t="str">
        <f t="shared" si="15"/>
        <v>[ vul deelnemende organisatie 22 in ]</v>
      </c>
      <c r="C99" s="385">
        <f t="shared" ca="1" si="16"/>
        <v>0</v>
      </c>
      <c r="D99" s="386">
        <f>SUMIF('Consortium management'!$B$57:$B$86,'Totaal budget'!B99,'Consortium management'!$M$57:$M$86)</f>
        <v>0</v>
      </c>
      <c r="E99" s="387">
        <f ca="1">SUMIF('Onderzoeksvoorstel 1'!$B$99:$E$128,'Totaal budget'!B99,'Onderzoeksvoorstel 1'!$M$99:$M$128)</f>
        <v>0</v>
      </c>
      <c r="F99" s="386">
        <f ca="1">SUMIF('Onderzoeksvoorstel 2'!$B$99:$E$128,'Totaal budget'!B99,'Onderzoeksvoorstel 2'!$M$99:$M$128)</f>
        <v>0</v>
      </c>
      <c r="G99" s="384">
        <f ca="1">SUMIF('Onderzoeksvoorstel 3'!$B$99:$E$128,'Totaal budget'!B99,'Onderzoeksvoorstel 3'!$M$99:$M$128)</f>
        <v>0</v>
      </c>
      <c r="H99" s="386">
        <f ca="1">SUMIF('Onderzoeksvoorstel 4'!$B$99:$E$128,'Totaal budget'!B99,'Onderzoeksvoorstel 4'!$M$99:$M$128)</f>
        <v>0</v>
      </c>
      <c r="I99" s="387">
        <f ca="1">SUMIF('Onderzoeksvoorstel 5'!$B$99:$E$128,'Totaal budget'!B99,'Onderzoeksvoorstel 5'!$M$99:$M$128)</f>
        <v>0</v>
      </c>
      <c r="J99" s="384">
        <f ca="1">SUMIF('Onderzoeksvoorstel 6'!$B$99:$E$128,'Totaal budget'!B99,'Onderzoeksvoorstel 6'!$M$99:$M$128)</f>
        <v>0</v>
      </c>
      <c r="K99" s="384">
        <f ca="1">SUMIF('Onderzoeksvoorstel 7'!$B$99:$E$128,'Totaal budget'!B99,'Onderzoeksvoorstel 7'!$M$99:$M$128)</f>
        <v>0</v>
      </c>
      <c r="L99" s="308"/>
      <c r="T99" s="308"/>
      <c r="U99" s="308"/>
      <c r="V99" s="308"/>
      <c r="W99" s="308"/>
      <c r="X99" s="308"/>
      <c r="Y99" s="308"/>
      <c r="Z99" s="308"/>
      <c r="AA99" s="308"/>
      <c r="AB99" s="308"/>
      <c r="AC99" s="308"/>
      <c r="AD99" s="308"/>
      <c r="AE99" s="308"/>
      <c r="AF99" s="308"/>
      <c r="AG99" s="308"/>
      <c r="AH99" s="308"/>
      <c r="AI99" s="308"/>
      <c r="AJ99" s="308"/>
    </row>
    <row r="100" spans="1:36" ht="13.95" customHeight="1" x14ac:dyDescent="0.25">
      <c r="A100" s="357">
        <v>23</v>
      </c>
      <c r="B100" s="358" t="str">
        <f t="shared" si="15"/>
        <v>[ vul deelnemende organisatie 23 in ]</v>
      </c>
      <c r="C100" s="385">
        <f t="shared" ca="1" si="16"/>
        <v>0</v>
      </c>
      <c r="D100" s="386">
        <f>SUMIF('Consortium management'!$B$57:$B$86,'Totaal budget'!B100,'Consortium management'!$M$57:$M$86)</f>
        <v>0</v>
      </c>
      <c r="E100" s="387">
        <f ca="1">SUMIF('Onderzoeksvoorstel 1'!$B$99:$E$128,'Totaal budget'!B100,'Onderzoeksvoorstel 1'!$M$99:$M$128)</f>
        <v>0</v>
      </c>
      <c r="F100" s="386">
        <f ca="1">SUMIF('Onderzoeksvoorstel 2'!$B$99:$E$128,'Totaal budget'!B100,'Onderzoeksvoorstel 2'!$M$99:$M$128)</f>
        <v>0</v>
      </c>
      <c r="G100" s="384">
        <f ca="1">SUMIF('Onderzoeksvoorstel 3'!$B$99:$E$128,'Totaal budget'!B100,'Onderzoeksvoorstel 3'!$M$99:$M$128)</f>
        <v>0</v>
      </c>
      <c r="H100" s="386">
        <f ca="1">SUMIF('Onderzoeksvoorstel 4'!$B$99:$E$128,'Totaal budget'!B100,'Onderzoeksvoorstel 4'!$M$99:$M$128)</f>
        <v>0</v>
      </c>
      <c r="I100" s="387">
        <f ca="1">SUMIF('Onderzoeksvoorstel 5'!$B$99:$E$128,'Totaal budget'!B100,'Onderzoeksvoorstel 5'!$M$99:$M$128)</f>
        <v>0</v>
      </c>
      <c r="J100" s="384">
        <f ca="1">SUMIF('Onderzoeksvoorstel 6'!$B$99:$E$128,'Totaal budget'!B100,'Onderzoeksvoorstel 6'!$M$99:$M$128)</f>
        <v>0</v>
      </c>
      <c r="K100" s="384">
        <f ca="1">SUMIF('Onderzoeksvoorstel 7'!$B$99:$E$128,'Totaal budget'!B100,'Onderzoeksvoorstel 7'!$M$99:$M$128)</f>
        <v>0</v>
      </c>
      <c r="L100" s="308"/>
      <c r="T100" s="308"/>
      <c r="U100" s="308"/>
      <c r="V100" s="308"/>
      <c r="W100" s="308"/>
      <c r="X100" s="308"/>
      <c r="Y100" s="308"/>
      <c r="Z100" s="308"/>
      <c r="AA100" s="308"/>
      <c r="AB100" s="308"/>
      <c r="AC100" s="308"/>
      <c r="AD100" s="308"/>
      <c r="AE100" s="308"/>
      <c r="AF100" s="308"/>
      <c r="AG100" s="308"/>
      <c r="AH100" s="308"/>
      <c r="AI100" s="308"/>
      <c r="AJ100" s="308"/>
    </row>
    <row r="101" spans="1:36" ht="13.95" customHeight="1" x14ac:dyDescent="0.25">
      <c r="A101" s="357">
        <v>24</v>
      </c>
      <c r="B101" s="358" t="str">
        <f t="shared" si="15"/>
        <v>[ vul deelnemende organisatie 24 in ]</v>
      </c>
      <c r="C101" s="385">
        <f t="shared" ca="1" si="16"/>
        <v>0</v>
      </c>
      <c r="D101" s="386">
        <f>SUMIF('Consortium management'!$B$57:$B$86,'Totaal budget'!B101,'Consortium management'!$M$57:$M$86)</f>
        <v>0</v>
      </c>
      <c r="E101" s="387">
        <f ca="1">SUMIF('Onderzoeksvoorstel 1'!$B$99:$E$128,'Totaal budget'!B101,'Onderzoeksvoorstel 1'!$M$99:$M$128)</f>
        <v>0</v>
      </c>
      <c r="F101" s="386">
        <f ca="1">SUMIF('Onderzoeksvoorstel 2'!$B$99:$E$128,'Totaal budget'!B101,'Onderzoeksvoorstel 2'!$M$99:$M$128)</f>
        <v>0</v>
      </c>
      <c r="G101" s="384">
        <f ca="1">SUMIF('Onderzoeksvoorstel 3'!$B$99:$E$128,'Totaal budget'!B101,'Onderzoeksvoorstel 3'!$M$99:$M$128)</f>
        <v>0</v>
      </c>
      <c r="H101" s="386">
        <f ca="1">SUMIF('Onderzoeksvoorstel 4'!$B$99:$E$128,'Totaal budget'!B101,'Onderzoeksvoorstel 4'!$M$99:$M$128)</f>
        <v>0</v>
      </c>
      <c r="I101" s="387">
        <f ca="1">SUMIF('Onderzoeksvoorstel 5'!$B$99:$E$128,'Totaal budget'!B101,'Onderzoeksvoorstel 5'!$M$99:$M$128)</f>
        <v>0</v>
      </c>
      <c r="J101" s="384">
        <f ca="1">SUMIF('Onderzoeksvoorstel 6'!$B$99:$E$128,'Totaal budget'!B101,'Onderzoeksvoorstel 6'!$M$99:$M$128)</f>
        <v>0</v>
      </c>
      <c r="K101" s="384">
        <f ca="1">SUMIF('Onderzoeksvoorstel 7'!$B$99:$E$128,'Totaal budget'!B101,'Onderzoeksvoorstel 7'!$M$99:$M$128)</f>
        <v>0</v>
      </c>
      <c r="L101" s="308"/>
      <c r="T101" s="308"/>
      <c r="U101" s="308"/>
      <c r="V101" s="308"/>
      <c r="W101" s="308"/>
      <c r="X101" s="308"/>
      <c r="Y101" s="308"/>
      <c r="Z101" s="308"/>
      <c r="AA101" s="308"/>
      <c r="AB101" s="308"/>
      <c r="AC101" s="308"/>
      <c r="AD101" s="308"/>
      <c r="AE101" s="308"/>
      <c r="AF101" s="308"/>
      <c r="AG101" s="308"/>
      <c r="AH101" s="308"/>
      <c r="AI101" s="308"/>
      <c r="AJ101" s="308"/>
    </row>
    <row r="102" spans="1:36" ht="13.95" customHeight="1" x14ac:dyDescent="0.25">
      <c r="A102" s="357">
        <v>25</v>
      </c>
      <c r="B102" s="358" t="str">
        <f t="shared" si="15"/>
        <v>[ vul deelnemende organisatie 25 in ]</v>
      </c>
      <c r="C102" s="385">
        <f t="shared" ca="1" si="16"/>
        <v>0</v>
      </c>
      <c r="D102" s="386">
        <f>SUMIF('Consortium management'!$B$57:$B$86,'Totaal budget'!B102,'Consortium management'!$M$57:$M$86)</f>
        <v>0</v>
      </c>
      <c r="E102" s="387">
        <f ca="1">SUMIF('Onderzoeksvoorstel 1'!$B$99:$E$128,'Totaal budget'!B102,'Onderzoeksvoorstel 1'!$M$99:$M$128)</f>
        <v>0</v>
      </c>
      <c r="F102" s="386">
        <f ca="1">SUMIF('Onderzoeksvoorstel 2'!$B$99:$E$128,'Totaal budget'!B102,'Onderzoeksvoorstel 2'!$M$99:$M$128)</f>
        <v>0</v>
      </c>
      <c r="G102" s="384">
        <f ca="1">SUMIF('Onderzoeksvoorstel 3'!$B$99:$E$128,'Totaal budget'!B102,'Onderzoeksvoorstel 3'!$M$99:$M$128)</f>
        <v>0</v>
      </c>
      <c r="H102" s="386">
        <f ca="1">SUMIF('Onderzoeksvoorstel 4'!$B$99:$E$128,'Totaal budget'!B102,'Onderzoeksvoorstel 4'!$M$99:$M$128)</f>
        <v>0</v>
      </c>
      <c r="I102" s="387">
        <f ca="1">SUMIF('Onderzoeksvoorstel 5'!$B$99:$E$128,'Totaal budget'!B102,'Onderzoeksvoorstel 5'!$M$99:$M$128)</f>
        <v>0</v>
      </c>
      <c r="J102" s="384">
        <f ca="1">SUMIF('Onderzoeksvoorstel 6'!$B$99:$E$128,'Totaal budget'!B102,'Onderzoeksvoorstel 6'!$M$99:$M$128)</f>
        <v>0</v>
      </c>
      <c r="K102" s="384">
        <f ca="1">SUMIF('Onderzoeksvoorstel 7'!$B$99:$E$128,'Totaal budget'!B102,'Onderzoeksvoorstel 7'!$M$99:$M$128)</f>
        <v>0</v>
      </c>
      <c r="L102" s="308"/>
      <c r="T102" s="308"/>
      <c r="U102" s="308"/>
      <c r="V102" s="308"/>
      <c r="W102" s="308"/>
      <c r="X102" s="308"/>
      <c r="Y102" s="308"/>
      <c r="Z102" s="308"/>
      <c r="AA102" s="308"/>
      <c r="AB102" s="308"/>
      <c r="AC102" s="308"/>
      <c r="AD102" s="308"/>
      <c r="AE102" s="308"/>
      <c r="AF102" s="308"/>
      <c r="AG102" s="308"/>
      <c r="AH102" s="308"/>
      <c r="AI102" s="308"/>
      <c r="AJ102" s="308"/>
    </row>
    <row r="103" spans="1:36" ht="13.95" customHeight="1" x14ac:dyDescent="0.25">
      <c r="A103" s="357">
        <v>26</v>
      </c>
      <c r="B103" s="358" t="str">
        <f t="shared" si="15"/>
        <v>[ vul deelnemende organisatie 26 in ]</v>
      </c>
      <c r="C103" s="385">
        <f t="shared" ca="1" si="16"/>
        <v>0</v>
      </c>
      <c r="D103" s="386">
        <f>SUMIF('Consortium management'!$B$57:$B$86,'Totaal budget'!B103,'Consortium management'!$M$57:$M$86)</f>
        <v>0</v>
      </c>
      <c r="E103" s="387">
        <f ca="1">SUMIF('Onderzoeksvoorstel 1'!$B$99:$E$128,'Totaal budget'!B103,'Onderzoeksvoorstel 1'!$M$99:$M$128)</f>
        <v>0</v>
      </c>
      <c r="F103" s="386">
        <f ca="1">SUMIF('Onderzoeksvoorstel 2'!$B$99:$E$128,'Totaal budget'!B103,'Onderzoeksvoorstel 2'!$M$99:$M$128)</f>
        <v>0</v>
      </c>
      <c r="G103" s="384">
        <f ca="1">SUMIF('Onderzoeksvoorstel 3'!$B$99:$E$128,'Totaal budget'!B103,'Onderzoeksvoorstel 3'!$M$99:$M$128)</f>
        <v>0</v>
      </c>
      <c r="H103" s="386">
        <f ca="1">SUMIF('Onderzoeksvoorstel 4'!$B$99:$E$128,'Totaal budget'!B103,'Onderzoeksvoorstel 4'!$M$99:$M$128)</f>
        <v>0</v>
      </c>
      <c r="I103" s="387">
        <f ca="1">SUMIF('Onderzoeksvoorstel 5'!$B$99:$E$128,'Totaal budget'!B103,'Onderzoeksvoorstel 5'!$M$99:$M$128)</f>
        <v>0</v>
      </c>
      <c r="J103" s="384">
        <f ca="1">SUMIF('Onderzoeksvoorstel 6'!$B$99:$E$128,'Totaal budget'!B103,'Onderzoeksvoorstel 6'!$M$99:$M$128)</f>
        <v>0</v>
      </c>
      <c r="K103" s="384">
        <f ca="1">SUMIF('Onderzoeksvoorstel 7'!$B$99:$E$128,'Totaal budget'!B103,'Onderzoeksvoorstel 7'!$M$99:$M$128)</f>
        <v>0</v>
      </c>
      <c r="L103" s="308"/>
      <c r="T103" s="308"/>
      <c r="U103" s="308"/>
      <c r="V103" s="308"/>
      <c r="W103" s="308"/>
      <c r="X103" s="308"/>
      <c r="Y103" s="308"/>
      <c r="Z103" s="308"/>
      <c r="AA103" s="308"/>
      <c r="AB103" s="308"/>
      <c r="AC103" s="308"/>
      <c r="AD103" s="308"/>
      <c r="AE103" s="308"/>
      <c r="AF103" s="308"/>
      <c r="AG103" s="308"/>
      <c r="AH103" s="308"/>
      <c r="AI103" s="308"/>
      <c r="AJ103" s="308"/>
    </row>
    <row r="104" spans="1:36" ht="13.95" customHeight="1" x14ac:dyDescent="0.25">
      <c r="A104" s="357">
        <v>27</v>
      </c>
      <c r="B104" s="358" t="str">
        <f t="shared" si="15"/>
        <v>[ vul deelnemende organisatie 27 in ]</v>
      </c>
      <c r="C104" s="385">
        <f t="shared" ca="1" si="16"/>
        <v>0</v>
      </c>
      <c r="D104" s="386">
        <f>SUMIF('Consortium management'!$B$57:$B$86,'Totaal budget'!B104,'Consortium management'!$M$57:$M$86)</f>
        <v>0</v>
      </c>
      <c r="E104" s="387">
        <f ca="1">SUMIF('Onderzoeksvoorstel 1'!$B$99:$E$128,'Totaal budget'!B104,'Onderzoeksvoorstel 1'!$M$99:$M$128)</f>
        <v>0</v>
      </c>
      <c r="F104" s="386">
        <f ca="1">SUMIF('Onderzoeksvoorstel 2'!$B$99:$E$128,'Totaal budget'!B104,'Onderzoeksvoorstel 2'!$M$99:$M$128)</f>
        <v>0</v>
      </c>
      <c r="G104" s="384">
        <f ca="1">SUMIF('Onderzoeksvoorstel 3'!$B$99:$E$128,'Totaal budget'!B104,'Onderzoeksvoorstel 3'!$M$99:$M$128)</f>
        <v>0</v>
      </c>
      <c r="H104" s="386">
        <f ca="1">SUMIF('Onderzoeksvoorstel 4'!$B$99:$E$128,'Totaal budget'!B104,'Onderzoeksvoorstel 4'!$M$99:$M$128)</f>
        <v>0</v>
      </c>
      <c r="I104" s="387">
        <f ca="1">SUMIF('Onderzoeksvoorstel 5'!$B$99:$E$128,'Totaal budget'!B104,'Onderzoeksvoorstel 5'!$M$99:$M$128)</f>
        <v>0</v>
      </c>
      <c r="J104" s="384">
        <f ca="1">SUMIF('Onderzoeksvoorstel 6'!$B$99:$E$128,'Totaal budget'!B104,'Onderzoeksvoorstel 6'!$M$99:$M$128)</f>
        <v>0</v>
      </c>
      <c r="K104" s="384">
        <f ca="1">SUMIF('Onderzoeksvoorstel 7'!$B$99:$E$128,'Totaal budget'!B104,'Onderzoeksvoorstel 7'!$M$99:$M$128)</f>
        <v>0</v>
      </c>
      <c r="L104" s="308"/>
      <c r="T104" s="308"/>
      <c r="U104" s="308"/>
      <c r="V104" s="308"/>
      <c r="W104" s="308"/>
      <c r="X104" s="308"/>
      <c r="Y104" s="308"/>
      <c r="Z104" s="308"/>
      <c r="AA104" s="308"/>
      <c r="AB104" s="308"/>
      <c r="AC104" s="308"/>
      <c r="AD104" s="308"/>
      <c r="AE104" s="308"/>
      <c r="AF104" s="308"/>
      <c r="AG104" s="308"/>
      <c r="AH104" s="308"/>
      <c r="AI104" s="308"/>
      <c r="AJ104" s="308"/>
    </row>
    <row r="105" spans="1:36" ht="13.95" customHeight="1" x14ac:dyDescent="0.25">
      <c r="A105" s="357">
        <v>28</v>
      </c>
      <c r="B105" s="358" t="str">
        <f t="shared" si="15"/>
        <v>[ vul deelnemende organisatie 28 in ]</v>
      </c>
      <c r="C105" s="385">
        <f t="shared" ca="1" si="16"/>
        <v>0</v>
      </c>
      <c r="D105" s="386">
        <f>SUMIF('Consortium management'!$B$57:$B$86,'Totaal budget'!B105,'Consortium management'!$M$57:$M$86)</f>
        <v>0</v>
      </c>
      <c r="E105" s="387">
        <f ca="1">SUMIF('Onderzoeksvoorstel 1'!$B$99:$E$128,'Totaal budget'!B105,'Onderzoeksvoorstel 1'!$M$99:$M$128)</f>
        <v>0</v>
      </c>
      <c r="F105" s="386">
        <f ca="1">SUMIF('Onderzoeksvoorstel 2'!$B$99:$E$128,'Totaal budget'!B105,'Onderzoeksvoorstel 2'!$M$99:$M$128)</f>
        <v>0</v>
      </c>
      <c r="G105" s="384">
        <f ca="1">SUMIF('Onderzoeksvoorstel 3'!$B$99:$E$128,'Totaal budget'!B105,'Onderzoeksvoorstel 3'!$M$99:$M$128)</f>
        <v>0</v>
      </c>
      <c r="H105" s="386">
        <f ca="1">SUMIF('Onderzoeksvoorstel 4'!$B$99:$E$128,'Totaal budget'!B105,'Onderzoeksvoorstel 4'!$M$99:$M$128)</f>
        <v>0</v>
      </c>
      <c r="I105" s="387">
        <f ca="1">SUMIF('Onderzoeksvoorstel 5'!$B$99:$E$128,'Totaal budget'!B105,'Onderzoeksvoorstel 5'!$M$99:$M$128)</f>
        <v>0</v>
      </c>
      <c r="J105" s="384">
        <f ca="1">SUMIF('Onderzoeksvoorstel 6'!$B$99:$E$128,'Totaal budget'!B105,'Onderzoeksvoorstel 6'!$M$99:$M$128)</f>
        <v>0</v>
      </c>
      <c r="K105" s="384">
        <f ca="1">SUMIF('Onderzoeksvoorstel 7'!$B$99:$E$128,'Totaal budget'!B105,'Onderzoeksvoorstel 7'!$M$99:$M$128)</f>
        <v>0</v>
      </c>
      <c r="L105" s="308"/>
      <c r="T105" s="308"/>
      <c r="U105" s="308"/>
      <c r="V105" s="308"/>
      <c r="W105" s="308"/>
      <c r="X105" s="308"/>
      <c r="Y105" s="308"/>
      <c r="Z105" s="308"/>
      <c r="AA105" s="308"/>
      <c r="AB105" s="308"/>
      <c r="AC105" s="308"/>
      <c r="AD105" s="308"/>
      <c r="AE105" s="308"/>
      <c r="AF105" s="308"/>
      <c r="AG105" s="308"/>
      <c r="AH105" s="308"/>
      <c r="AI105" s="308"/>
      <c r="AJ105" s="308"/>
    </row>
    <row r="106" spans="1:36" ht="13.95" customHeight="1" x14ac:dyDescent="0.25">
      <c r="A106" s="357">
        <v>29</v>
      </c>
      <c r="B106" s="358" t="str">
        <f t="shared" si="15"/>
        <v>[ vul deelnemende organisatie 29 in ]</v>
      </c>
      <c r="C106" s="385">
        <f t="shared" ca="1" si="16"/>
        <v>0</v>
      </c>
      <c r="D106" s="386">
        <f>SUMIF('Consortium management'!$B$57:$B$86,'Totaal budget'!B106,'Consortium management'!$M$57:$M$86)</f>
        <v>0</v>
      </c>
      <c r="E106" s="387">
        <f ca="1">SUMIF('Onderzoeksvoorstel 1'!$B$99:$E$128,'Totaal budget'!B106,'Onderzoeksvoorstel 1'!$M$99:$M$128)</f>
        <v>0</v>
      </c>
      <c r="F106" s="386">
        <f ca="1">SUMIF('Onderzoeksvoorstel 2'!$B$99:$E$128,'Totaal budget'!B106,'Onderzoeksvoorstel 2'!$M$99:$M$128)</f>
        <v>0</v>
      </c>
      <c r="G106" s="384">
        <f ca="1">SUMIF('Onderzoeksvoorstel 3'!$B$99:$E$128,'Totaal budget'!B106,'Onderzoeksvoorstel 3'!$M$99:$M$128)</f>
        <v>0</v>
      </c>
      <c r="H106" s="386">
        <f ca="1">SUMIF('Onderzoeksvoorstel 4'!$B$99:$E$128,'Totaal budget'!B106,'Onderzoeksvoorstel 4'!$M$99:$M$128)</f>
        <v>0</v>
      </c>
      <c r="I106" s="387">
        <f ca="1">SUMIF('Onderzoeksvoorstel 5'!$B$99:$E$128,'Totaal budget'!B106,'Onderzoeksvoorstel 5'!$M$99:$M$128)</f>
        <v>0</v>
      </c>
      <c r="J106" s="384">
        <f ca="1">SUMIF('Onderzoeksvoorstel 6'!$B$99:$E$128,'Totaal budget'!B106,'Onderzoeksvoorstel 6'!$M$99:$M$128)</f>
        <v>0</v>
      </c>
      <c r="K106" s="384">
        <f ca="1">SUMIF('Onderzoeksvoorstel 7'!$B$99:$E$128,'Totaal budget'!B106,'Onderzoeksvoorstel 7'!$M$99:$M$128)</f>
        <v>0</v>
      </c>
      <c r="L106" s="308"/>
      <c r="T106" s="308"/>
      <c r="U106" s="308"/>
      <c r="V106" s="308"/>
      <c r="W106" s="308"/>
      <c r="X106" s="308"/>
      <c r="Y106" s="308"/>
      <c r="Z106" s="308"/>
      <c r="AA106" s="308"/>
      <c r="AB106" s="308"/>
      <c r="AC106" s="308"/>
      <c r="AD106" s="308"/>
      <c r="AE106" s="308"/>
      <c r="AF106" s="308"/>
      <c r="AG106" s="308"/>
      <c r="AH106" s="308"/>
      <c r="AI106" s="308"/>
      <c r="AJ106" s="308"/>
    </row>
    <row r="107" spans="1:36" ht="13.95" customHeight="1" thickBot="1" x14ac:dyDescent="0.3">
      <c r="A107" s="362">
        <v>30</v>
      </c>
      <c r="B107" s="363" t="str">
        <f t="shared" si="15"/>
        <v>[ vul deelnemende organisatie 30 in ]</v>
      </c>
      <c r="C107" s="388">
        <f t="shared" ca="1" si="16"/>
        <v>0</v>
      </c>
      <c r="D107" s="389">
        <f>SUMIF('Consortium management'!$B$57:$B$86,'Totaal budget'!B107,'Consortium management'!$M$57:$M$86)</f>
        <v>0</v>
      </c>
      <c r="E107" s="390">
        <f ca="1">SUMIF('Onderzoeksvoorstel 1'!$B$99:$E$128,'Totaal budget'!B107,'Onderzoeksvoorstel 1'!$M$99:$M$128)</f>
        <v>0</v>
      </c>
      <c r="F107" s="389">
        <f ca="1">SUMIF('Onderzoeksvoorstel 2'!$B$99:$E$128,'Totaal budget'!B107,'Onderzoeksvoorstel 2'!$M$99:$M$128)</f>
        <v>0</v>
      </c>
      <c r="G107" s="391">
        <f ca="1">SUMIF('Onderzoeksvoorstel 3'!$B$99:$E$128,'Totaal budget'!B107,'Onderzoeksvoorstel 3'!$M$99:$M$128)</f>
        <v>0</v>
      </c>
      <c r="H107" s="389">
        <f ca="1">SUMIF('Onderzoeksvoorstel 4'!$B$99:$E$128,'Totaal budget'!B107,'Onderzoeksvoorstel 4'!$M$99:$M$128)</f>
        <v>0</v>
      </c>
      <c r="I107" s="390">
        <f ca="1">SUMIF('Onderzoeksvoorstel 5'!$B$99:$E$128,'Totaal budget'!B107,'Onderzoeksvoorstel 5'!$M$99:$M$128)</f>
        <v>0</v>
      </c>
      <c r="J107" s="391">
        <f ca="1">SUMIF('Onderzoeksvoorstel 6'!$B$99:$E$128,'Totaal budget'!B107,'Onderzoeksvoorstel 6'!$M$99:$M$128)</f>
        <v>0</v>
      </c>
      <c r="K107" s="391">
        <f ca="1">SUMIF('Onderzoeksvoorstel 7'!$B$99:$E$128,'Totaal budget'!B107,'Onderzoeksvoorstel 7'!$M$99:$M$128)</f>
        <v>0</v>
      </c>
      <c r="L107" s="308"/>
      <c r="T107" s="308"/>
      <c r="U107" s="308"/>
      <c r="V107" s="308"/>
      <c r="W107" s="308"/>
      <c r="X107" s="308"/>
      <c r="Y107" s="308"/>
      <c r="Z107" s="308"/>
      <c r="AA107" s="308"/>
      <c r="AB107" s="308"/>
      <c r="AC107" s="308"/>
      <c r="AD107" s="308"/>
      <c r="AE107" s="308"/>
      <c r="AF107" s="308"/>
      <c r="AG107" s="308"/>
      <c r="AH107" s="308"/>
      <c r="AI107" s="308"/>
      <c r="AJ107" s="308"/>
    </row>
    <row r="108" spans="1:36" s="398" customFormat="1" ht="13.95" customHeight="1" thickBot="1" x14ac:dyDescent="0.3">
      <c r="A108" s="392"/>
      <c r="B108" s="392"/>
      <c r="C108" s="393">
        <f ca="1">SUM(C78:C107)</f>
        <v>0</v>
      </c>
      <c r="D108" s="394">
        <f>SUM(D78:D107)</f>
        <v>0</v>
      </c>
      <c r="E108" s="395">
        <f t="shared" ref="E108:J108" ca="1" si="17">SUM(E78:E107)</f>
        <v>0</v>
      </c>
      <c r="F108" s="396">
        <f t="shared" ca="1" si="17"/>
        <v>0</v>
      </c>
      <c r="G108" s="395">
        <f t="shared" ca="1" si="17"/>
        <v>0</v>
      </c>
      <c r="H108" s="396">
        <f t="shared" ca="1" si="17"/>
        <v>0</v>
      </c>
      <c r="I108" s="395">
        <f t="shared" ca="1" si="17"/>
        <v>0</v>
      </c>
      <c r="J108" s="397">
        <f t="shared" ca="1" si="17"/>
        <v>0</v>
      </c>
      <c r="K108" s="397">
        <f ca="1">SUMIF('Onderzoeksvoorstel 7'!$B$99:$E$128,'Totaal budget'!C108,'Onderzoeksvoorstel 7'!$M$99:$M$128)</f>
        <v>0</v>
      </c>
      <c r="L108" s="308"/>
      <c r="M108" s="308"/>
      <c r="N108" s="308"/>
      <c r="O108" s="308"/>
      <c r="P108" s="308"/>
      <c r="Q108" s="308"/>
      <c r="R108" s="308"/>
      <c r="S108" s="308"/>
      <c r="T108" s="308"/>
      <c r="U108" s="308"/>
      <c r="V108" s="308"/>
      <c r="W108" s="308"/>
      <c r="X108" s="308"/>
      <c r="Y108" s="308"/>
      <c r="Z108" s="308"/>
      <c r="AA108" s="308"/>
      <c r="AB108" s="308"/>
      <c r="AC108" s="308"/>
      <c r="AD108" s="308"/>
      <c r="AE108" s="308"/>
      <c r="AF108" s="308"/>
      <c r="AG108" s="308"/>
      <c r="AH108" s="308"/>
      <c r="AI108" s="308"/>
      <c r="AJ108" s="308"/>
    </row>
    <row r="109" spans="1:36" s="398" customFormat="1" ht="13.95" hidden="1" customHeight="1" x14ac:dyDescent="0.25">
      <c r="A109" s="392"/>
      <c r="B109" s="392" t="s">
        <v>68</v>
      </c>
      <c r="C109" s="346">
        <f>SUM(D109:J109)</f>
        <v>0</v>
      </c>
      <c r="D109" s="346">
        <f>'Consortium management'!$M$87</f>
        <v>0</v>
      </c>
      <c r="E109" s="346">
        <f>'Onderzoeksvoorstel 1'!$M$129</f>
        <v>0</v>
      </c>
      <c r="F109" s="346">
        <f>'Onderzoeksvoorstel 2'!$M$129</f>
        <v>0</v>
      </c>
      <c r="G109" s="346">
        <f>'Onderzoeksvoorstel 3'!$M$129</f>
        <v>0</v>
      </c>
      <c r="H109" s="346">
        <f>'Onderzoeksvoorstel 4'!$M$129</f>
        <v>0</v>
      </c>
      <c r="I109" s="346">
        <f>'Onderzoeksvoorstel 5'!$M$129</f>
        <v>0</v>
      </c>
      <c r="J109" s="346">
        <f>'Onderzoeksvoorstel 6'!$M$129</f>
        <v>0</v>
      </c>
      <c r="K109" s="346">
        <f>'Onderzoeksvoorstel 6'!$M$129</f>
        <v>0</v>
      </c>
      <c r="L109" s="308"/>
      <c r="M109" s="308"/>
      <c r="N109" s="308"/>
      <c r="O109" s="308"/>
      <c r="P109" s="308"/>
      <c r="Q109" s="308"/>
      <c r="R109" s="308"/>
      <c r="S109" s="308"/>
      <c r="T109" s="308"/>
      <c r="U109" s="308"/>
      <c r="V109" s="308"/>
      <c r="W109" s="308"/>
      <c r="X109" s="308"/>
      <c r="Y109" s="308"/>
      <c r="Z109" s="308"/>
      <c r="AA109" s="308"/>
      <c r="AB109" s="308"/>
      <c r="AC109" s="308"/>
      <c r="AD109" s="308"/>
      <c r="AE109" s="308"/>
      <c r="AF109" s="308"/>
      <c r="AG109" s="308"/>
      <c r="AH109" s="308"/>
      <c r="AI109" s="308"/>
      <c r="AJ109" s="308"/>
    </row>
    <row r="110" spans="1:36" s="398" customFormat="1" ht="13.95" customHeight="1" x14ac:dyDescent="0.25">
      <c r="A110" s="392"/>
      <c r="B110" s="347" t="s">
        <v>76</v>
      </c>
      <c r="C110" s="348">
        <f ca="1">SUM(D110:J110)</f>
        <v>0</v>
      </c>
      <c r="D110" s="348">
        <f ca="1">IFERROR(D108/$C$108,0)</f>
        <v>0</v>
      </c>
      <c r="E110" s="348">
        <f t="shared" ref="E110:J110" ca="1" si="18">IFERROR(E108/$C$108,0)</f>
        <v>0</v>
      </c>
      <c r="F110" s="348">
        <f t="shared" ca="1" si="18"/>
        <v>0</v>
      </c>
      <c r="G110" s="348">
        <f t="shared" ca="1" si="18"/>
        <v>0</v>
      </c>
      <c r="H110" s="348">
        <f t="shared" ca="1" si="18"/>
        <v>0</v>
      </c>
      <c r="I110" s="348">
        <f t="shared" ca="1" si="18"/>
        <v>0</v>
      </c>
      <c r="J110" s="348">
        <f t="shared" ca="1" si="18"/>
        <v>0</v>
      </c>
      <c r="K110" s="348">
        <f t="shared" ref="K110" ca="1" si="19">IFERROR(K108/$C$108,0)</f>
        <v>0</v>
      </c>
      <c r="L110" s="308"/>
      <c r="M110" s="308"/>
      <c r="N110" s="308"/>
      <c r="O110" s="308"/>
      <c r="P110" s="308"/>
      <c r="Q110" s="308"/>
      <c r="R110" s="308"/>
      <c r="S110" s="308"/>
      <c r="T110" s="308"/>
      <c r="U110" s="308"/>
      <c r="V110" s="308"/>
      <c r="W110" s="308"/>
      <c r="X110" s="308"/>
      <c r="Y110" s="308"/>
      <c r="Z110" s="308"/>
      <c r="AA110" s="308"/>
      <c r="AB110" s="308"/>
      <c r="AC110" s="308"/>
      <c r="AD110" s="308"/>
      <c r="AE110" s="308"/>
      <c r="AF110" s="308"/>
      <c r="AG110" s="308"/>
      <c r="AH110" s="308"/>
      <c r="AI110" s="308"/>
      <c r="AJ110" s="308"/>
    </row>
    <row r="111" spans="1:36" s="398" customFormat="1" ht="13.95" customHeight="1" x14ac:dyDescent="0.25">
      <c r="A111" s="392"/>
      <c r="B111" s="392"/>
      <c r="C111" s="308"/>
      <c r="D111" s="308"/>
      <c r="E111" s="308"/>
      <c r="F111" s="308"/>
      <c r="G111" s="308"/>
      <c r="H111" s="308"/>
      <c r="I111" s="308"/>
      <c r="J111" s="308"/>
      <c r="K111" s="308"/>
      <c r="L111" s="308"/>
      <c r="M111" s="308"/>
      <c r="N111" s="308"/>
      <c r="O111" s="308"/>
      <c r="P111" s="308"/>
      <c r="Q111" s="308"/>
      <c r="R111" s="308"/>
      <c r="S111" s="308"/>
      <c r="T111" s="308"/>
      <c r="U111" s="308"/>
      <c r="V111" s="308"/>
      <c r="W111" s="308"/>
      <c r="X111" s="308"/>
      <c r="Y111" s="308"/>
      <c r="Z111" s="308"/>
      <c r="AA111" s="308"/>
      <c r="AB111" s="308"/>
      <c r="AC111" s="308"/>
      <c r="AD111" s="308"/>
      <c r="AE111" s="308"/>
      <c r="AF111" s="308"/>
      <c r="AG111" s="308"/>
      <c r="AH111" s="308"/>
      <c r="AI111" s="308"/>
      <c r="AJ111" s="308"/>
    </row>
    <row r="112" spans="1:36" ht="13.95" customHeight="1" x14ac:dyDescent="0.3">
      <c r="B112" s="399"/>
      <c r="C112" s="308"/>
      <c r="D112" s="308"/>
      <c r="E112" s="308"/>
      <c r="F112" s="308"/>
      <c r="G112" s="308"/>
      <c r="H112" s="308"/>
      <c r="I112" s="308"/>
      <c r="J112" s="308"/>
      <c r="K112" s="308"/>
      <c r="L112" s="308"/>
      <c r="T112" s="308"/>
      <c r="U112" s="308"/>
      <c r="V112" s="308"/>
      <c r="W112" s="308"/>
      <c r="X112" s="308"/>
      <c r="Y112" s="308"/>
      <c r="Z112" s="308"/>
      <c r="AA112" s="308"/>
      <c r="AB112" s="308"/>
      <c r="AC112" s="308"/>
      <c r="AD112" s="308"/>
      <c r="AE112" s="308"/>
      <c r="AF112" s="308"/>
      <c r="AG112" s="308"/>
      <c r="AH112" s="308"/>
      <c r="AI112" s="308"/>
      <c r="AJ112" s="308"/>
    </row>
    <row r="113" spans="1:36" ht="13.95" customHeight="1" thickBot="1" x14ac:dyDescent="0.35">
      <c r="B113" s="400" t="s">
        <v>129</v>
      </c>
      <c r="C113" s="308"/>
      <c r="D113" s="308"/>
      <c r="E113" s="308"/>
      <c r="F113" s="308"/>
      <c r="G113" s="308"/>
      <c r="H113" s="308"/>
      <c r="I113" s="308"/>
      <c r="J113" s="308"/>
      <c r="K113" s="308"/>
      <c r="L113" s="308"/>
      <c r="T113" s="308"/>
      <c r="U113" s="308"/>
      <c r="V113" s="308"/>
      <c r="W113" s="308"/>
      <c r="X113" s="308"/>
      <c r="Y113" s="308"/>
      <c r="Z113" s="308"/>
      <c r="AA113" s="308"/>
      <c r="AB113" s="308"/>
      <c r="AC113" s="308"/>
      <c r="AD113" s="308"/>
      <c r="AE113" s="308"/>
      <c r="AF113" s="308"/>
      <c r="AG113" s="308"/>
      <c r="AH113" s="308"/>
      <c r="AI113" s="308"/>
      <c r="AJ113" s="308"/>
    </row>
    <row r="114" spans="1:36" ht="27" thickBot="1" x14ac:dyDescent="0.3">
      <c r="A114" s="310" t="s">
        <v>102</v>
      </c>
      <c r="B114" s="311" t="s">
        <v>13</v>
      </c>
      <c r="C114" s="401" t="s">
        <v>131</v>
      </c>
      <c r="D114" s="376" t="s">
        <v>192</v>
      </c>
      <c r="E114" s="377" t="s">
        <v>58</v>
      </c>
      <c r="F114" s="376" t="s">
        <v>59</v>
      </c>
      <c r="G114" s="378" t="s">
        <v>60</v>
      </c>
      <c r="H114" s="402" t="s">
        <v>61</v>
      </c>
      <c r="I114" s="378" t="s">
        <v>62</v>
      </c>
      <c r="J114" s="379" t="s">
        <v>63</v>
      </c>
      <c r="K114" s="379" t="s">
        <v>186</v>
      </c>
      <c r="L114" s="308"/>
      <c r="T114" s="308"/>
      <c r="U114" s="308"/>
      <c r="V114" s="308"/>
      <c r="W114" s="308"/>
      <c r="X114" s="308"/>
      <c r="Y114" s="308"/>
      <c r="Z114" s="308"/>
      <c r="AA114" s="308"/>
      <c r="AB114" s="308"/>
      <c r="AC114" s="308"/>
      <c r="AD114" s="308"/>
      <c r="AE114" s="308"/>
      <c r="AF114" s="308"/>
      <c r="AG114" s="308"/>
      <c r="AH114" s="308"/>
      <c r="AI114" s="308"/>
      <c r="AJ114" s="308"/>
    </row>
    <row r="115" spans="1:36" ht="13.95" customHeight="1" x14ac:dyDescent="0.25">
      <c r="A115" s="403">
        <v>1</v>
      </c>
      <c r="B115" s="404" t="str">
        <f>Aanvrager!B9</f>
        <v>[ vul deelnemende organisatie 1 in ]</v>
      </c>
      <c r="C115" s="405">
        <f>SUM(D115:K115)</f>
        <v>0</v>
      </c>
      <c r="D115" s="384">
        <f>SUMIF('Consortium management'!$B$92:$B$111,'Totaal budget'!B115,'Consortium management'!$M$92:$M$111)</f>
        <v>0</v>
      </c>
      <c r="E115" s="406">
        <f>SUMIF('Onderzoeksvoorstel 1'!$B$133:$B$162,B115,'Onderzoeksvoorstel 1'!$M$133:$M$162)</f>
        <v>0</v>
      </c>
      <c r="F115" s="406">
        <f>SUMIF('Onderzoeksvoorstel 2'!$B$133:$B$162,B115,'Onderzoeksvoorstel 2'!$M$133:$M$162)</f>
        <v>0</v>
      </c>
      <c r="G115" s="406">
        <f>SUMIF('Onderzoeksvoorstel 3'!$B$133:$B$162,B115,'Onderzoeksvoorstel 3'!$M$133:$M$162)</f>
        <v>0</v>
      </c>
      <c r="H115" s="406">
        <f>SUMIF('Onderzoeksvoorstel 4'!$B$133:$B$162,B115,'Onderzoeksvoorstel 4'!$M$133:$M$162)</f>
        <v>0</v>
      </c>
      <c r="I115" s="406">
        <f>SUMIF('Onderzoeksvoorstel 5'!$B$133:$B$162,B115,'Onderzoeksvoorstel 5'!$M$133:$M$162)</f>
        <v>0</v>
      </c>
      <c r="J115" s="406">
        <f>SUMIF('Onderzoeksvoorstel 6'!$B$133:$B$162,B115,'Onderzoeksvoorstel 6'!$M$133:$M$162)</f>
        <v>0</v>
      </c>
      <c r="K115" s="406">
        <f>SUMIF('Onderzoeksvoorstel 7'!$B$133:$B$162,B115,'Onderzoeksvoorstel 7'!$M$133:$M$162)</f>
        <v>0</v>
      </c>
      <c r="L115" s="308"/>
      <c r="T115" s="308"/>
      <c r="U115" s="308"/>
      <c r="V115" s="308"/>
      <c r="W115" s="308"/>
      <c r="X115" s="308"/>
      <c r="Y115" s="308"/>
      <c r="Z115" s="308"/>
      <c r="AA115" s="308"/>
      <c r="AB115" s="308"/>
      <c r="AC115" s="308"/>
      <c r="AD115" s="308"/>
      <c r="AE115" s="308"/>
      <c r="AF115" s="308"/>
      <c r="AG115" s="308"/>
      <c r="AH115" s="308"/>
      <c r="AI115" s="308"/>
      <c r="AJ115" s="308"/>
    </row>
    <row r="116" spans="1:36" ht="13.95" customHeight="1" x14ac:dyDescent="0.25">
      <c r="A116" s="325">
        <v>2</v>
      </c>
      <c r="B116" s="407" t="str">
        <f>Aanvrager!B10</f>
        <v>[ vul deelnemende organisatie 2 in ]</v>
      </c>
      <c r="C116" s="408">
        <f t="shared" ref="C116:C144" si="20">SUM(D116:K116)</f>
        <v>0</v>
      </c>
      <c r="D116" s="384">
        <f>SUMIF('Consortium management'!$B$92:$B$111,'Totaal budget'!B116,'Consortium management'!$M$92:$M$111)</f>
        <v>0</v>
      </c>
      <c r="E116" s="409">
        <f>SUMIF('Onderzoeksvoorstel 1'!$B$133:$B$162,B116,'Onderzoeksvoorstel 1'!$M$133:$M$162)</f>
        <v>0</v>
      </c>
      <c r="F116" s="406">
        <f>SUMIF('Onderzoeksvoorstel 2'!$B$133:$B$162,B116,'Onderzoeksvoorstel 2'!$M$133:$M$162)</f>
        <v>0</v>
      </c>
      <c r="G116" s="406">
        <f>SUMIF('Onderzoeksvoorstel 3'!$B$133:$B$162,B116,'Onderzoeksvoorstel 3'!$M$133:$M$162)</f>
        <v>0</v>
      </c>
      <c r="H116" s="406">
        <f>SUMIF('Onderzoeksvoorstel 4'!$B$133:$B$162,B116,'Onderzoeksvoorstel 4'!$M$133:$M$162)</f>
        <v>0</v>
      </c>
      <c r="I116" s="406">
        <f>SUMIF('Onderzoeksvoorstel 5'!$B$133:$B$162,B116,'Onderzoeksvoorstel 5'!$M$133:$M$162)</f>
        <v>0</v>
      </c>
      <c r="J116" s="406">
        <f>SUMIF('Onderzoeksvoorstel 6'!$B$133:$B$162,B116,'Onderzoeksvoorstel 6'!$M$133:$M$162)</f>
        <v>0</v>
      </c>
      <c r="K116" s="406">
        <f>SUMIF('Onderzoeksvoorstel 7'!$B$133:$B$162,B116,'Onderzoeksvoorstel 7'!$M$133:$M$162)</f>
        <v>0</v>
      </c>
      <c r="L116" s="308"/>
      <c r="T116" s="308"/>
      <c r="U116" s="308"/>
      <c r="V116" s="308"/>
      <c r="W116" s="308"/>
      <c r="X116" s="308"/>
      <c r="Y116" s="308"/>
      <c r="Z116" s="308"/>
      <c r="AA116" s="308"/>
      <c r="AB116" s="308"/>
      <c r="AC116" s="308"/>
      <c r="AD116" s="308"/>
      <c r="AE116" s="308"/>
      <c r="AF116" s="308"/>
      <c r="AG116" s="308"/>
      <c r="AH116" s="308"/>
      <c r="AI116" s="308"/>
      <c r="AJ116" s="308"/>
    </row>
    <row r="117" spans="1:36" ht="13.95" customHeight="1" x14ac:dyDescent="0.25">
      <c r="A117" s="325">
        <v>3</v>
      </c>
      <c r="B117" s="407" t="str">
        <f>Aanvrager!B11</f>
        <v>[ vul deelnemende organisatie 3 in ]</v>
      </c>
      <c r="C117" s="408">
        <f t="shared" si="20"/>
        <v>0</v>
      </c>
      <c r="D117" s="384">
        <f>SUMIF('Consortium management'!$B$92:$B$111,'Totaal budget'!B117,'Consortium management'!$M$92:$M$111)</f>
        <v>0</v>
      </c>
      <c r="E117" s="409">
        <f>SUMIF('Onderzoeksvoorstel 1'!$B$133:$B$162,B117,'Onderzoeksvoorstel 1'!$M$133:$M$162)</f>
        <v>0</v>
      </c>
      <c r="F117" s="406">
        <f>SUMIF('Onderzoeksvoorstel 2'!$B$133:$B$162,B117,'Onderzoeksvoorstel 2'!$M$133:$M$162)</f>
        <v>0</v>
      </c>
      <c r="G117" s="406">
        <f>SUMIF('Onderzoeksvoorstel 3'!$B$133:$B$162,B117,'Onderzoeksvoorstel 3'!$M$133:$M$162)</f>
        <v>0</v>
      </c>
      <c r="H117" s="406">
        <f>SUMIF('Onderzoeksvoorstel 4'!$B$133:$B$162,B117,'Onderzoeksvoorstel 4'!$M$133:$M$162)</f>
        <v>0</v>
      </c>
      <c r="I117" s="406">
        <f>SUMIF('Onderzoeksvoorstel 5'!$B$133:$B$162,B117,'Onderzoeksvoorstel 5'!$M$133:$M$162)</f>
        <v>0</v>
      </c>
      <c r="J117" s="406">
        <f>SUMIF('Onderzoeksvoorstel 6'!$B$133:$B$162,B117,'Onderzoeksvoorstel 6'!$M$133:$M$162)</f>
        <v>0</v>
      </c>
      <c r="K117" s="406">
        <f>SUMIF('Onderzoeksvoorstel 7'!$B$133:$B$162,B117,'Onderzoeksvoorstel 7'!$M$133:$M$162)</f>
        <v>0</v>
      </c>
      <c r="L117" s="308"/>
      <c r="T117" s="308"/>
      <c r="U117" s="308"/>
      <c r="V117" s="308"/>
      <c r="W117" s="308"/>
      <c r="X117" s="308"/>
      <c r="Y117" s="308"/>
      <c r="Z117" s="308"/>
      <c r="AA117" s="308"/>
      <c r="AB117" s="308"/>
      <c r="AC117" s="308"/>
      <c r="AD117" s="308"/>
      <c r="AE117" s="308"/>
      <c r="AF117" s="308"/>
      <c r="AG117" s="308"/>
      <c r="AH117" s="308"/>
      <c r="AI117" s="308"/>
      <c r="AJ117" s="308"/>
    </row>
    <row r="118" spans="1:36" ht="13.95" customHeight="1" x14ac:dyDescent="0.25">
      <c r="A118" s="325">
        <v>4</v>
      </c>
      <c r="B118" s="407" t="str">
        <f>Aanvrager!B12</f>
        <v>[ vul deelnemende organisatie 4 in ]</v>
      </c>
      <c r="C118" s="408">
        <f t="shared" si="20"/>
        <v>0</v>
      </c>
      <c r="D118" s="384">
        <f>SUMIF('Consortium management'!$B$92:$B$111,'Totaal budget'!B118,'Consortium management'!$M$92:$M$111)</f>
        <v>0</v>
      </c>
      <c r="E118" s="409">
        <f>SUMIF('Onderzoeksvoorstel 1'!$B$133:$B$162,B118,'Onderzoeksvoorstel 1'!$M$133:$M$162)</f>
        <v>0</v>
      </c>
      <c r="F118" s="406">
        <f>SUMIF('Onderzoeksvoorstel 2'!$B$133:$B$162,B118,'Onderzoeksvoorstel 2'!$M$133:$M$162)</f>
        <v>0</v>
      </c>
      <c r="G118" s="406">
        <f>SUMIF('Onderzoeksvoorstel 3'!$B$133:$B$162,B118,'Onderzoeksvoorstel 3'!$M$133:$M$162)</f>
        <v>0</v>
      </c>
      <c r="H118" s="406">
        <f>SUMIF('Onderzoeksvoorstel 4'!$B$133:$B$162,B118,'Onderzoeksvoorstel 4'!$M$133:$M$162)</f>
        <v>0</v>
      </c>
      <c r="I118" s="406">
        <f>SUMIF('Onderzoeksvoorstel 5'!$B$133:$B$162,B118,'Onderzoeksvoorstel 5'!$M$133:$M$162)</f>
        <v>0</v>
      </c>
      <c r="J118" s="406">
        <f>SUMIF('Onderzoeksvoorstel 6'!$B$133:$B$162,B118,'Onderzoeksvoorstel 6'!$M$133:$M$162)</f>
        <v>0</v>
      </c>
      <c r="K118" s="406">
        <f>SUMIF('Onderzoeksvoorstel 7'!$B$133:$B$162,B118,'Onderzoeksvoorstel 7'!$M$133:$M$162)</f>
        <v>0</v>
      </c>
      <c r="L118" s="308"/>
      <c r="T118" s="308"/>
      <c r="U118" s="308"/>
      <c r="V118" s="308"/>
      <c r="W118" s="308"/>
      <c r="X118" s="308"/>
      <c r="Y118" s="308"/>
      <c r="Z118" s="308"/>
      <c r="AA118" s="308"/>
      <c r="AB118" s="308"/>
      <c r="AC118" s="308"/>
      <c r="AD118" s="308"/>
      <c r="AE118" s="308"/>
      <c r="AF118" s="308"/>
      <c r="AG118" s="308"/>
      <c r="AH118" s="308"/>
      <c r="AI118" s="308"/>
      <c r="AJ118" s="308"/>
    </row>
    <row r="119" spans="1:36" ht="13.95" customHeight="1" x14ac:dyDescent="0.25">
      <c r="A119" s="325">
        <v>5</v>
      </c>
      <c r="B119" s="407" t="str">
        <f>Aanvrager!B13</f>
        <v>[ vul deelnemende organisatie 5 in ]</v>
      </c>
      <c r="C119" s="408">
        <f t="shared" si="20"/>
        <v>0</v>
      </c>
      <c r="D119" s="384">
        <f>SUMIF('Consortium management'!$B$92:$B$111,'Totaal budget'!B119,'Consortium management'!$M$92:$M$111)</f>
        <v>0</v>
      </c>
      <c r="E119" s="409">
        <f>SUMIF('Onderzoeksvoorstel 1'!$B$133:$B$162,B119,'Onderzoeksvoorstel 1'!$M$133:$M$162)</f>
        <v>0</v>
      </c>
      <c r="F119" s="406">
        <f>SUMIF('Onderzoeksvoorstel 2'!$B$133:$B$162,B119,'Onderzoeksvoorstel 2'!$M$133:$M$162)</f>
        <v>0</v>
      </c>
      <c r="G119" s="406">
        <f>SUMIF('Onderzoeksvoorstel 3'!$B$133:$B$162,B119,'Onderzoeksvoorstel 3'!$M$133:$M$162)</f>
        <v>0</v>
      </c>
      <c r="H119" s="406">
        <f>SUMIF('Onderzoeksvoorstel 4'!$B$133:$B$162,B119,'Onderzoeksvoorstel 4'!$M$133:$M$162)</f>
        <v>0</v>
      </c>
      <c r="I119" s="406">
        <f>SUMIF('Onderzoeksvoorstel 5'!$B$133:$B$162,B119,'Onderzoeksvoorstel 5'!$M$133:$M$162)</f>
        <v>0</v>
      </c>
      <c r="J119" s="406">
        <f>SUMIF('Onderzoeksvoorstel 6'!$B$133:$B$162,B119,'Onderzoeksvoorstel 6'!$M$133:$M$162)</f>
        <v>0</v>
      </c>
      <c r="K119" s="406">
        <f>SUMIF('Onderzoeksvoorstel 7'!$B$133:$B$162,B119,'Onderzoeksvoorstel 7'!$M$133:$M$162)</f>
        <v>0</v>
      </c>
      <c r="L119" s="308"/>
      <c r="T119" s="308"/>
      <c r="U119" s="308"/>
      <c r="V119" s="308"/>
      <c r="W119" s="308"/>
      <c r="X119" s="308"/>
      <c r="Y119" s="308"/>
      <c r="Z119" s="308"/>
      <c r="AA119" s="308"/>
      <c r="AB119" s="308"/>
      <c r="AC119" s="308"/>
      <c r="AD119" s="308"/>
      <c r="AE119" s="308"/>
      <c r="AF119" s="308"/>
      <c r="AG119" s="308"/>
      <c r="AH119" s="308"/>
      <c r="AI119" s="308"/>
      <c r="AJ119" s="308"/>
    </row>
    <row r="120" spans="1:36" ht="13.95" customHeight="1" x14ac:dyDescent="0.25">
      <c r="A120" s="325">
        <v>6</v>
      </c>
      <c r="B120" s="407" t="str">
        <f>Aanvrager!B14</f>
        <v>[ vul deelnemende organisatie 6 in ]</v>
      </c>
      <c r="C120" s="408">
        <f t="shared" si="20"/>
        <v>0</v>
      </c>
      <c r="D120" s="384">
        <f>SUMIF('Consortium management'!$B$92:$B$111,'Totaal budget'!B120,'Consortium management'!$M$92:$M$111)</f>
        <v>0</v>
      </c>
      <c r="E120" s="409">
        <f>SUMIF('Onderzoeksvoorstel 1'!$B$133:$B$162,B120,'Onderzoeksvoorstel 1'!$M$133:$M$162)</f>
        <v>0</v>
      </c>
      <c r="F120" s="406">
        <f>SUMIF('Onderzoeksvoorstel 2'!$B$133:$B$162,B120,'Onderzoeksvoorstel 2'!$M$133:$M$162)</f>
        <v>0</v>
      </c>
      <c r="G120" s="406">
        <f>SUMIF('Onderzoeksvoorstel 3'!$B$133:$B$162,B120,'Onderzoeksvoorstel 3'!$M$133:$M$162)</f>
        <v>0</v>
      </c>
      <c r="H120" s="406">
        <f>SUMIF('Onderzoeksvoorstel 4'!$B$133:$B$162,B120,'Onderzoeksvoorstel 4'!$M$133:$M$162)</f>
        <v>0</v>
      </c>
      <c r="I120" s="406">
        <f>SUMIF('Onderzoeksvoorstel 5'!$B$133:$B$162,B120,'Onderzoeksvoorstel 5'!$M$133:$M$162)</f>
        <v>0</v>
      </c>
      <c r="J120" s="406">
        <f>SUMIF('Onderzoeksvoorstel 6'!$B$133:$B$162,B120,'Onderzoeksvoorstel 6'!$M$133:$M$162)</f>
        <v>0</v>
      </c>
      <c r="K120" s="406">
        <f>SUMIF('Onderzoeksvoorstel 7'!$B$133:$B$162,B120,'Onderzoeksvoorstel 7'!$M$133:$M$162)</f>
        <v>0</v>
      </c>
      <c r="L120" s="308"/>
      <c r="T120" s="308"/>
      <c r="U120" s="308"/>
      <c r="V120" s="308"/>
      <c r="W120" s="308"/>
      <c r="X120" s="308"/>
      <c r="Y120" s="308"/>
      <c r="Z120" s="308"/>
      <c r="AA120" s="308"/>
      <c r="AB120" s="308"/>
      <c r="AC120" s="308"/>
      <c r="AD120" s="308"/>
      <c r="AE120" s="308"/>
      <c r="AF120" s="308"/>
      <c r="AG120" s="308"/>
      <c r="AH120" s="308"/>
      <c r="AI120" s="308"/>
      <c r="AJ120" s="308"/>
    </row>
    <row r="121" spans="1:36" ht="13.95" customHeight="1" x14ac:dyDescent="0.25">
      <c r="A121" s="325">
        <v>7</v>
      </c>
      <c r="B121" s="407" t="str">
        <f>Aanvrager!B15</f>
        <v>[ vul deelnemende organisatie 7 in ]</v>
      </c>
      <c r="C121" s="408">
        <f t="shared" si="20"/>
        <v>0</v>
      </c>
      <c r="D121" s="384">
        <f>SUMIF('Consortium management'!$B$92:$B$111,'Totaal budget'!B121,'Consortium management'!$M$92:$M$111)</f>
        <v>0</v>
      </c>
      <c r="E121" s="409">
        <f>SUMIF('Onderzoeksvoorstel 1'!$B$133:$B$162,B121,'Onderzoeksvoorstel 1'!$M$133:$M$162)</f>
        <v>0</v>
      </c>
      <c r="F121" s="406">
        <f>SUMIF('Onderzoeksvoorstel 2'!$B$133:$B$162,B121,'Onderzoeksvoorstel 2'!$M$133:$M$162)</f>
        <v>0</v>
      </c>
      <c r="G121" s="406">
        <f>SUMIF('Onderzoeksvoorstel 3'!$B$133:$B$162,B121,'Onderzoeksvoorstel 3'!$M$133:$M$162)</f>
        <v>0</v>
      </c>
      <c r="H121" s="406">
        <f>SUMIF('Onderzoeksvoorstel 4'!$B$133:$B$162,B121,'Onderzoeksvoorstel 4'!$M$133:$M$162)</f>
        <v>0</v>
      </c>
      <c r="I121" s="406">
        <f>SUMIF('Onderzoeksvoorstel 5'!$B$133:$B$162,B121,'Onderzoeksvoorstel 5'!$M$133:$M$162)</f>
        <v>0</v>
      </c>
      <c r="J121" s="406">
        <f>SUMIF('Onderzoeksvoorstel 6'!$B$133:$B$162,B121,'Onderzoeksvoorstel 6'!$M$133:$M$162)</f>
        <v>0</v>
      </c>
      <c r="K121" s="406">
        <f>SUMIF('Onderzoeksvoorstel 7'!$B$133:$B$162,B121,'Onderzoeksvoorstel 7'!$M$133:$M$162)</f>
        <v>0</v>
      </c>
      <c r="L121" s="308"/>
      <c r="T121" s="308"/>
      <c r="U121" s="308"/>
      <c r="V121" s="308"/>
      <c r="W121" s="308"/>
      <c r="X121" s="308"/>
      <c r="Y121" s="308"/>
      <c r="Z121" s="308"/>
      <c r="AA121" s="308"/>
      <c r="AB121" s="308"/>
      <c r="AC121" s="308"/>
      <c r="AD121" s="308"/>
      <c r="AE121" s="308"/>
      <c r="AF121" s="308"/>
      <c r="AG121" s="308"/>
      <c r="AH121" s="308"/>
      <c r="AI121" s="308"/>
      <c r="AJ121" s="308"/>
    </row>
    <row r="122" spans="1:36" ht="13.95" customHeight="1" x14ac:dyDescent="0.25">
      <c r="A122" s="325">
        <v>8</v>
      </c>
      <c r="B122" s="407" t="str">
        <f>Aanvrager!B16</f>
        <v>[ vul deelnemende organisatie 8 in ]</v>
      </c>
      <c r="C122" s="408">
        <f t="shared" si="20"/>
        <v>0</v>
      </c>
      <c r="D122" s="384">
        <f>SUMIF('Consortium management'!$B$92:$B$111,'Totaal budget'!B122,'Consortium management'!$M$92:$M$111)</f>
        <v>0</v>
      </c>
      <c r="E122" s="409">
        <f>SUMIF('Onderzoeksvoorstel 1'!$B$133:$B$162,B122,'Onderzoeksvoorstel 1'!$M$133:$M$162)</f>
        <v>0</v>
      </c>
      <c r="F122" s="406">
        <f>SUMIF('Onderzoeksvoorstel 2'!$B$133:$B$162,B122,'Onderzoeksvoorstel 2'!$M$133:$M$162)</f>
        <v>0</v>
      </c>
      <c r="G122" s="406">
        <f>SUMIF('Onderzoeksvoorstel 3'!$B$133:$B$162,B122,'Onderzoeksvoorstel 3'!$M$133:$M$162)</f>
        <v>0</v>
      </c>
      <c r="H122" s="406">
        <f>SUMIF('Onderzoeksvoorstel 4'!$B$133:$B$162,B122,'Onderzoeksvoorstel 4'!$M$133:$M$162)</f>
        <v>0</v>
      </c>
      <c r="I122" s="406">
        <f>SUMIF('Onderzoeksvoorstel 5'!$B$133:$B$162,B122,'Onderzoeksvoorstel 5'!$M$133:$M$162)</f>
        <v>0</v>
      </c>
      <c r="J122" s="406">
        <f>SUMIF('Onderzoeksvoorstel 6'!$B$133:$B$162,B122,'Onderzoeksvoorstel 6'!$M$133:$M$162)</f>
        <v>0</v>
      </c>
      <c r="K122" s="406">
        <f>SUMIF('Onderzoeksvoorstel 7'!$B$133:$B$162,B122,'Onderzoeksvoorstel 7'!$M$133:$M$162)</f>
        <v>0</v>
      </c>
      <c r="L122" s="308"/>
      <c r="T122" s="308"/>
      <c r="U122" s="308"/>
      <c r="V122" s="308"/>
      <c r="W122" s="308"/>
      <c r="X122" s="308"/>
      <c r="Y122" s="308"/>
      <c r="Z122" s="308"/>
      <c r="AA122" s="308"/>
      <c r="AB122" s="308"/>
      <c r="AC122" s="308"/>
      <c r="AD122" s="308"/>
      <c r="AE122" s="308"/>
      <c r="AF122" s="308"/>
      <c r="AG122" s="308"/>
      <c r="AH122" s="308"/>
      <c r="AI122" s="308"/>
      <c r="AJ122" s="308"/>
    </row>
    <row r="123" spans="1:36" ht="13.95" customHeight="1" x14ac:dyDescent="0.25">
      <c r="A123" s="325">
        <v>9</v>
      </c>
      <c r="B123" s="407" t="str">
        <f>Aanvrager!B17</f>
        <v>[ vul deelnemende organisatie 9 in ]</v>
      </c>
      <c r="C123" s="408">
        <f t="shared" si="20"/>
        <v>0</v>
      </c>
      <c r="D123" s="384">
        <f>SUMIF('Consortium management'!$B$92:$B$111,'Totaal budget'!B123,'Consortium management'!$M$92:$M$111)</f>
        <v>0</v>
      </c>
      <c r="E123" s="409">
        <f>SUMIF('Onderzoeksvoorstel 1'!$B$133:$B$162,B123,'Onderzoeksvoorstel 1'!$M$133:$M$162)</f>
        <v>0</v>
      </c>
      <c r="F123" s="406">
        <f>SUMIF('Onderzoeksvoorstel 2'!$B$133:$B$162,B123,'Onderzoeksvoorstel 2'!$M$133:$M$162)</f>
        <v>0</v>
      </c>
      <c r="G123" s="406">
        <f>SUMIF('Onderzoeksvoorstel 3'!$B$133:$B$162,B123,'Onderzoeksvoorstel 3'!$M$133:$M$162)</f>
        <v>0</v>
      </c>
      <c r="H123" s="406">
        <f>SUMIF('Onderzoeksvoorstel 4'!$B$133:$B$162,B123,'Onderzoeksvoorstel 4'!$M$133:$M$162)</f>
        <v>0</v>
      </c>
      <c r="I123" s="406">
        <f>SUMIF('Onderzoeksvoorstel 5'!$B$133:$B$162,B123,'Onderzoeksvoorstel 5'!$M$133:$M$162)</f>
        <v>0</v>
      </c>
      <c r="J123" s="406">
        <f>SUMIF('Onderzoeksvoorstel 6'!$B$133:$B$162,B123,'Onderzoeksvoorstel 6'!$M$133:$M$162)</f>
        <v>0</v>
      </c>
      <c r="K123" s="406">
        <f>SUMIF('Onderzoeksvoorstel 7'!$B$133:$B$162,B123,'Onderzoeksvoorstel 7'!$M$133:$M$162)</f>
        <v>0</v>
      </c>
      <c r="L123" s="308"/>
      <c r="T123" s="308"/>
      <c r="U123" s="308"/>
      <c r="V123" s="308"/>
      <c r="W123" s="308"/>
      <c r="X123" s="308"/>
      <c r="Y123" s="308"/>
      <c r="Z123" s="308"/>
      <c r="AA123" s="308"/>
      <c r="AB123" s="308"/>
      <c r="AC123" s="308"/>
      <c r="AD123" s="308"/>
      <c r="AE123" s="308"/>
      <c r="AF123" s="308"/>
      <c r="AG123" s="308"/>
      <c r="AH123" s="308"/>
      <c r="AI123" s="308"/>
      <c r="AJ123" s="308"/>
    </row>
    <row r="124" spans="1:36" ht="13.95" customHeight="1" x14ac:dyDescent="0.25">
      <c r="A124" s="325">
        <v>10</v>
      </c>
      <c r="B124" s="407" t="str">
        <f>Aanvrager!B18</f>
        <v>[ vul deelnemende organisatie 10 in ]</v>
      </c>
      <c r="C124" s="408">
        <f t="shared" si="20"/>
        <v>0</v>
      </c>
      <c r="D124" s="384">
        <f>SUMIF('Consortium management'!$B$92:$B$111,'Totaal budget'!B124,'Consortium management'!$M$92:$M$111)</f>
        <v>0</v>
      </c>
      <c r="E124" s="409">
        <f>SUMIF('Onderzoeksvoorstel 1'!$B$133:$B$162,B124,'Onderzoeksvoorstel 1'!$M$133:$M$162)</f>
        <v>0</v>
      </c>
      <c r="F124" s="406">
        <f>SUMIF('Onderzoeksvoorstel 2'!$B$133:$B$162,B124,'Onderzoeksvoorstel 2'!$M$133:$M$162)</f>
        <v>0</v>
      </c>
      <c r="G124" s="406">
        <f>SUMIF('Onderzoeksvoorstel 3'!$B$133:$B$162,B124,'Onderzoeksvoorstel 3'!$M$133:$M$162)</f>
        <v>0</v>
      </c>
      <c r="H124" s="406">
        <f>SUMIF('Onderzoeksvoorstel 4'!$B$133:$B$162,B124,'Onderzoeksvoorstel 4'!$M$133:$M$162)</f>
        <v>0</v>
      </c>
      <c r="I124" s="406">
        <f>SUMIF('Onderzoeksvoorstel 5'!$B$133:$B$162,B124,'Onderzoeksvoorstel 5'!$M$133:$M$162)</f>
        <v>0</v>
      </c>
      <c r="J124" s="406">
        <f>SUMIF('Onderzoeksvoorstel 6'!$B$133:$B$162,B124,'Onderzoeksvoorstel 6'!$M$133:$M$162)</f>
        <v>0</v>
      </c>
      <c r="K124" s="406">
        <f>SUMIF('Onderzoeksvoorstel 7'!$B$133:$B$162,B124,'Onderzoeksvoorstel 7'!$M$133:$M$162)</f>
        <v>0</v>
      </c>
      <c r="L124" s="308"/>
      <c r="T124" s="308"/>
      <c r="U124" s="308"/>
      <c r="V124" s="308"/>
      <c r="W124" s="308"/>
      <c r="X124" s="308"/>
      <c r="Y124" s="308"/>
      <c r="Z124" s="308"/>
      <c r="AA124" s="308"/>
      <c r="AB124" s="308"/>
      <c r="AC124" s="308"/>
      <c r="AD124" s="308"/>
      <c r="AE124" s="308"/>
      <c r="AF124" s="308"/>
      <c r="AG124" s="308"/>
      <c r="AH124" s="308"/>
      <c r="AI124" s="308"/>
      <c r="AJ124" s="308"/>
    </row>
    <row r="125" spans="1:36" ht="13.95" customHeight="1" x14ac:dyDescent="0.25">
      <c r="A125" s="325">
        <v>11</v>
      </c>
      <c r="B125" s="407" t="str">
        <f>Aanvrager!B19</f>
        <v>[ vul deelnemende organisatie 11 in ]</v>
      </c>
      <c r="C125" s="408">
        <f t="shared" si="20"/>
        <v>0</v>
      </c>
      <c r="D125" s="384">
        <f>SUMIF('Consortium management'!$B$92:$B$111,'Totaal budget'!B125,'Consortium management'!$M$92:$M$111)</f>
        <v>0</v>
      </c>
      <c r="E125" s="409">
        <f>SUMIF('Onderzoeksvoorstel 1'!$B$133:$B$162,B125,'Onderzoeksvoorstel 1'!$M$133:$M$162)</f>
        <v>0</v>
      </c>
      <c r="F125" s="406">
        <f>SUMIF('Onderzoeksvoorstel 2'!$B$133:$B$162,B125,'Onderzoeksvoorstel 2'!$M$133:$M$162)</f>
        <v>0</v>
      </c>
      <c r="G125" s="406">
        <f>SUMIF('Onderzoeksvoorstel 3'!$B$133:$B$162,B125,'Onderzoeksvoorstel 3'!$M$133:$M$162)</f>
        <v>0</v>
      </c>
      <c r="H125" s="406">
        <f>SUMIF('Onderzoeksvoorstel 4'!$B$133:$B$162,B125,'Onderzoeksvoorstel 4'!$M$133:$M$162)</f>
        <v>0</v>
      </c>
      <c r="I125" s="406">
        <f>SUMIF('Onderzoeksvoorstel 5'!$B$133:$B$162,B125,'Onderzoeksvoorstel 5'!$M$133:$M$162)</f>
        <v>0</v>
      </c>
      <c r="J125" s="406">
        <f>SUMIF('Onderzoeksvoorstel 6'!$B$133:$B$162,B125,'Onderzoeksvoorstel 6'!$M$133:$M$162)</f>
        <v>0</v>
      </c>
      <c r="K125" s="406">
        <f>SUMIF('Onderzoeksvoorstel 7'!$B$133:$B$162,B125,'Onderzoeksvoorstel 7'!$M$133:$M$162)</f>
        <v>0</v>
      </c>
      <c r="L125" s="308"/>
      <c r="T125" s="308"/>
      <c r="U125" s="308"/>
      <c r="V125" s="308"/>
      <c r="W125" s="308"/>
      <c r="X125" s="308"/>
      <c r="Y125" s="308"/>
      <c r="Z125" s="308"/>
      <c r="AA125" s="308"/>
      <c r="AB125" s="308"/>
      <c r="AC125" s="308"/>
      <c r="AD125" s="308"/>
      <c r="AE125" s="308"/>
      <c r="AF125" s="308"/>
      <c r="AG125" s="308"/>
      <c r="AH125" s="308"/>
      <c r="AI125" s="308"/>
      <c r="AJ125" s="308"/>
    </row>
    <row r="126" spans="1:36" ht="13.95" customHeight="1" x14ac:dyDescent="0.25">
      <c r="A126" s="325">
        <v>12</v>
      </c>
      <c r="B126" s="407" t="str">
        <f>Aanvrager!B20</f>
        <v>[ vul deelnemende organisatie 12 in ]</v>
      </c>
      <c r="C126" s="408">
        <f t="shared" si="20"/>
        <v>0</v>
      </c>
      <c r="D126" s="384">
        <f>SUMIF('Consortium management'!$B$92:$B$111,'Totaal budget'!B126,'Consortium management'!$M$92:$M$111)</f>
        <v>0</v>
      </c>
      <c r="E126" s="409">
        <f>SUMIF('Onderzoeksvoorstel 1'!$B$133:$B$162,B126,'Onderzoeksvoorstel 1'!$M$133:$M$162)</f>
        <v>0</v>
      </c>
      <c r="F126" s="406">
        <f>SUMIF('Onderzoeksvoorstel 2'!$B$133:$B$162,B126,'Onderzoeksvoorstel 2'!$M$133:$M$162)</f>
        <v>0</v>
      </c>
      <c r="G126" s="406">
        <f>SUMIF('Onderzoeksvoorstel 3'!$B$133:$B$162,B126,'Onderzoeksvoorstel 3'!$M$133:$M$162)</f>
        <v>0</v>
      </c>
      <c r="H126" s="406">
        <f>SUMIF('Onderzoeksvoorstel 4'!$B$133:$B$162,B126,'Onderzoeksvoorstel 4'!$M$133:$M$162)</f>
        <v>0</v>
      </c>
      <c r="I126" s="406">
        <f>SUMIF('Onderzoeksvoorstel 5'!$B$133:$B$162,B126,'Onderzoeksvoorstel 5'!$M$133:$M$162)</f>
        <v>0</v>
      </c>
      <c r="J126" s="406">
        <f>SUMIF('Onderzoeksvoorstel 6'!$B$133:$B$162,B126,'Onderzoeksvoorstel 6'!$M$133:$M$162)</f>
        <v>0</v>
      </c>
      <c r="K126" s="406">
        <f>SUMIF('Onderzoeksvoorstel 7'!$B$133:$B$162,B126,'Onderzoeksvoorstel 7'!$M$133:$M$162)</f>
        <v>0</v>
      </c>
      <c r="L126" s="308"/>
      <c r="T126" s="308"/>
      <c r="U126" s="308"/>
      <c r="V126" s="308"/>
      <c r="W126" s="308"/>
      <c r="X126" s="308"/>
      <c r="Y126" s="308"/>
      <c r="Z126" s="308"/>
      <c r="AA126" s="308"/>
      <c r="AB126" s="308"/>
      <c r="AC126" s="308"/>
      <c r="AD126" s="308"/>
      <c r="AE126" s="308"/>
      <c r="AF126" s="308"/>
      <c r="AG126" s="308"/>
      <c r="AH126" s="308"/>
      <c r="AI126" s="308"/>
      <c r="AJ126" s="308"/>
    </row>
    <row r="127" spans="1:36" ht="13.95" customHeight="1" x14ac:dyDescent="0.25">
      <c r="A127" s="325">
        <v>13</v>
      </c>
      <c r="B127" s="407" t="str">
        <f>Aanvrager!B21</f>
        <v>[ vul deelnemende organisatie 13 in ]</v>
      </c>
      <c r="C127" s="408">
        <f t="shared" si="20"/>
        <v>0</v>
      </c>
      <c r="D127" s="384">
        <f>SUMIF('Consortium management'!$B$92:$B$111,'Totaal budget'!B127,'Consortium management'!$M$92:$M$111)</f>
        <v>0</v>
      </c>
      <c r="E127" s="409">
        <f>SUMIF('Onderzoeksvoorstel 1'!$B$133:$B$162,B127,'Onderzoeksvoorstel 1'!$M$133:$M$162)</f>
        <v>0</v>
      </c>
      <c r="F127" s="406">
        <f>SUMIF('Onderzoeksvoorstel 2'!$B$133:$B$162,B127,'Onderzoeksvoorstel 2'!$M$133:$M$162)</f>
        <v>0</v>
      </c>
      <c r="G127" s="406">
        <f>SUMIF('Onderzoeksvoorstel 3'!$B$133:$B$162,B127,'Onderzoeksvoorstel 3'!$M$133:$M$162)</f>
        <v>0</v>
      </c>
      <c r="H127" s="406">
        <f>SUMIF('Onderzoeksvoorstel 4'!$B$133:$B$162,B127,'Onderzoeksvoorstel 4'!$M$133:$M$162)</f>
        <v>0</v>
      </c>
      <c r="I127" s="406">
        <f>SUMIF('Onderzoeksvoorstel 5'!$B$133:$B$162,B127,'Onderzoeksvoorstel 5'!$M$133:$M$162)</f>
        <v>0</v>
      </c>
      <c r="J127" s="406">
        <f>SUMIF('Onderzoeksvoorstel 6'!$B$133:$B$162,B127,'Onderzoeksvoorstel 6'!$M$133:$M$162)</f>
        <v>0</v>
      </c>
      <c r="K127" s="406">
        <f>SUMIF('Onderzoeksvoorstel 7'!$B$133:$B$162,B127,'Onderzoeksvoorstel 7'!$M$133:$M$162)</f>
        <v>0</v>
      </c>
      <c r="L127" s="308"/>
      <c r="T127" s="308"/>
      <c r="U127" s="308"/>
      <c r="V127" s="308"/>
      <c r="W127" s="308"/>
      <c r="X127" s="308"/>
      <c r="Y127" s="308"/>
      <c r="Z127" s="308"/>
      <c r="AA127" s="308"/>
      <c r="AB127" s="308"/>
      <c r="AC127" s="308"/>
      <c r="AD127" s="308"/>
      <c r="AE127" s="308"/>
      <c r="AF127" s="308"/>
      <c r="AG127" s="308"/>
      <c r="AH127" s="308"/>
      <c r="AI127" s="308"/>
      <c r="AJ127" s="308"/>
    </row>
    <row r="128" spans="1:36" ht="13.95" customHeight="1" x14ac:dyDescent="0.25">
      <c r="A128" s="325">
        <v>14</v>
      </c>
      <c r="B128" s="407" t="str">
        <f>Aanvrager!B22</f>
        <v>[ vul deelnemende organisatie 14 in ]</v>
      </c>
      <c r="C128" s="408">
        <f t="shared" si="20"/>
        <v>0</v>
      </c>
      <c r="D128" s="384">
        <f>SUMIF('Consortium management'!$B$92:$B$111,'Totaal budget'!B128,'Consortium management'!$M$92:$M$111)</f>
        <v>0</v>
      </c>
      <c r="E128" s="409">
        <f>SUMIF('Onderzoeksvoorstel 1'!$B$133:$B$162,B128,'Onderzoeksvoorstel 1'!$M$133:$M$162)</f>
        <v>0</v>
      </c>
      <c r="F128" s="406">
        <f>SUMIF('Onderzoeksvoorstel 2'!$B$133:$B$162,B128,'Onderzoeksvoorstel 2'!$M$133:$M$162)</f>
        <v>0</v>
      </c>
      <c r="G128" s="406">
        <f>SUMIF('Onderzoeksvoorstel 3'!$B$133:$B$162,B128,'Onderzoeksvoorstel 3'!$M$133:$M$162)</f>
        <v>0</v>
      </c>
      <c r="H128" s="406">
        <f>SUMIF('Onderzoeksvoorstel 4'!$B$133:$B$162,B128,'Onderzoeksvoorstel 4'!$M$133:$M$162)</f>
        <v>0</v>
      </c>
      <c r="I128" s="406">
        <f>SUMIF('Onderzoeksvoorstel 5'!$B$133:$B$162,B128,'Onderzoeksvoorstel 5'!$M$133:$M$162)</f>
        <v>0</v>
      </c>
      <c r="J128" s="406">
        <f>SUMIF('Onderzoeksvoorstel 6'!$B$133:$B$162,B128,'Onderzoeksvoorstel 6'!$M$133:$M$162)</f>
        <v>0</v>
      </c>
      <c r="K128" s="406">
        <f>SUMIF('Onderzoeksvoorstel 7'!$B$133:$B$162,B128,'Onderzoeksvoorstel 7'!$M$133:$M$162)</f>
        <v>0</v>
      </c>
      <c r="L128" s="308"/>
      <c r="T128" s="308"/>
      <c r="U128" s="308"/>
      <c r="V128" s="308"/>
      <c r="W128" s="308"/>
      <c r="X128" s="308"/>
      <c r="Y128" s="308"/>
      <c r="Z128" s="308"/>
      <c r="AA128" s="308"/>
      <c r="AB128" s="308"/>
      <c r="AC128" s="308"/>
      <c r="AD128" s="308"/>
      <c r="AE128" s="308"/>
      <c r="AF128" s="308"/>
      <c r="AG128" s="308"/>
      <c r="AH128" s="308"/>
      <c r="AI128" s="308"/>
      <c r="AJ128" s="308"/>
    </row>
    <row r="129" spans="1:36" ht="13.95" customHeight="1" x14ac:dyDescent="0.25">
      <c r="A129" s="325">
        <v>15</v>
      </c>
      <c r="B129" s="407" t="str">
        <f>Aanvrager!B23</f>
        <v>[ vul deelnemende organisatie 15 in ]</v>
      </c>
      <c r="C129" s="408">
        <f t="shared" si="20"/>
        <v>0</v>
      </c>
      <c r="D129" s="384">
        <f>SUMIF('Consortium management'!$B$92:$B$111,'Totaal budget'!B129,'Consortium management'!$M$92:$M$111)</f>
        <v>0</v>
      </c>
      <c r="E129" s="409">
        <f>SUMIF('Onderzoeksvoorstel 1'!$B$133:$B$162,B129,'Onderzoeksvoorstel 1'!$M$133:$M$162)</f>
        <v>0</v>
      </c>
      <c r="F129" s="406">
        <f>SUMIF('Onderzoeksvoorstel 2'!$B$133:$B$162,B129,'Onderzoeksvoorstel 2'!$M$133:$M$162)</f>
        <v>0</v>
      </c>
      <c r="G129" s="406">
        <f>SUMIF('Onderzoeksvoorstel 3'!$B$133:$B$162,B129,'Onderzoeksvoorstel 3'!$M$133:$M$162)</f>
        <v>0</v>
      </c>
      <c r="H129" s="406">
        <f>SUMIF('Onderzoeksvoorstel 4'!$B$133:$B$162,B129,'Onderzoeksvoorstel 4'!$M$133:$M$162)</f>
        <v>0</v>
      </c>
      <c r="I129" s="406">
        <f>SUMIF('Onderzoeksvoorstel 5'!$B$133:$B$162,B129,'Onderzoeksvoorstel 5'!$M$133:$M$162)</f>
        <v>0</v>
      </c>
      <c r="J129" s="406">
        <f>SUMIF('Onderzoeksvoorstel 6'!$B$133:$B$162,B129,'Onderzoeksvoorstel 6'!$M$133:$M$162)</f>
        <v>0</v>
      </c>
      <c r="K129" s="406">
        <f>SUMIF('Onderzoeksvoorstel 7'!$B$133:$B$162,B129,'Onderzoeksvoorstel 7'!$M$133:$M$162)</f>
        <v>0</v>
      </c>
      <c r="L129" s="308"/>
      <c r="T129" s="308"/>
      <c r="U129" s="308"/>
      <c r="V129" s="308"/>
      <c r="W129" s="308"/>
      <c r="X129" s="308"/>
      <c r="Y129" s="308"/>
      <c r="Z129" s="308"/>
      <c r="AA129" s="308"/>
      <c r="AB129" s="308"/>
      <c r="AC129" s="308"/>
      <c r="AD129" s="308"/>
      <c r="AE129" s="308"/>
      <c r="AF129" s="308"/>
      <c r="AG129" s="308"/>
      <c r="AH129" s="308"/>
      <c r="AI129" s="308"/>
      <c r="AJ129" s="308"/>
    </row>
    <row r="130" spans="1:36" ht="13.95" customHeight="1" x14ac:dyDescent="0.25">
      <c r="A130" s="325">
        <v>16</v>
      </c>
      <c r="B130" s="407" t="str">
        <f>Aanvrager!B24</f>
        <v>[ vul deelnemende organisatie 16 in ]</v>
      </c>
      <c r="C130" s="408">
        <f t="shared" si="20"/>
        <v>0</v>
      </c>
      <c r="D130" s="384">
        <f>SUMIF('Consortium management'!$B$92:$B$111,'Totaal budget'!B130,'Consortium management'!$M$92:$M$111)</f>
        <v>0</v>
      </c>
      <c r="E130" s="409">
        <f>SUMIF('Onderzoeksvoorstel 1'!$B$133:$B$162,B130,'Onderzoeksvoorstel 1'!$M$133:$M$162)</f>
        <v>0</v>
      </c>
      <c r="F130" s="406">
        <f>SUMIF('Onderzoeksvoorstel 2'!$B$133:$B$162,B130,'Onderzoeksvoorstel 2'!$M$133:$M$162)</f>
        <v>0</v>
      </c>
      <c r="G130" s="406">
        <f>SUMIF('Onderzoeksvoorstel 3'!$B$133:$B$162,B130,'Onderzoeksvoorstel 3'!$M$133:$M$162)</f>
        <v>0</v>
      </c>
      <c r="H130" s="406">
        <f>SUMIF('Onderzoeksvoorstel 4'!$B$133:$B$162,B130,'Onderzoeksvoorstel 4'!$M$133:$M$162)</f>
        <v>0</v>
      </c>
      <c r="I130" s="406">
        <f>SUMIF('Onderzoeksvoorstel 5'!$B$133:$B$162,B130,'Onderzoeksvoorstel 5'!$M$133:$M$162)</f>
        <v>0</v>
      </c>
      <c r="J130" s="406">
        <f>SUMIF('Onderzoeksvoorstel 6'!$B$133:$B$162,B130,'Onderzoeksvoorstel 6'!$M$133:$M$162)</f>
        <v>0</v>
      </c>
      <c r="K130" s="406">
        <f>SUMIF('Onderzoeksvoorstel 7'!$B$133:$B$162,B130,'Onderzoeksvoorstel 7'!$M$133:$M$162)</f>
        <v>0</v>
      </c>
      <c r="L130" s="308"/>
      <c r="T130" s="308"/>
      <c r="U130" s="308"/>
      <c r="V130" s="308"/>
      <c r="W130" s="308"/>
      <c r="X130" s="308"/>
      <c r="Y130" s="308"/>
      <c r="Z130" s="308"/>
      <c r="AA130" s="308"/>
      <c r="AB130" s="308"/>
      <c r="AC130" s="308"/>
      <c r="AD130" s="308"/>
      <c r="AE130" s="308"/>
      <c r="AF130" s="308"/>
      <c r="AG130" s="308"/>
      <c r="AH130" s="308"/>
      <c r="AI130" s="308"/>
      <c r="AJ130" s="308"/>
    </row>
    <row r="131" spans="1:36" ht="13.95" customHeight="1" x14ac:dyDescent="0.25">
      <c r="A131" s="325">
        <v>17</v>
      </c>
      <c r="B131" s="407" t="str">
        <f>Aanvrager!B25</f>
        <v>[ vul deelnemende organisatie 17 in ]</v>
      </c>
      <c r="C131" s="408">
        <f t="shared" si="20"/>
        <v>0</v>
      </c>
      <c r="D131" s="384">
        <f>SUMIF('Consortium management'!$B$92:$B$111,'Totaal budget'!B131,'Consortium management'!$M$92:$M$111)</f>
        <v>0</v>
      </c>
      <c r="E131" s="409">
        <f>SUMIF('Onderzoeksvoorstel 1'!$B$133:$B$162,B131,'Onderzoeksvoorstel 1'!$M$133:$M$162)</f>
        <v>0</v>
      </c>
      <c r="F131" s="406">
        <f>SUMIF('Onderzoeksvoorstel 2'!$B$133:$B$162,B131,'Onderzoeksvoorstel 2'!$M$133:$M$162)</f>
        <v>0</v>
      </c>
      <c r="G131" s="406">
        <f>SUMIF('Onderzoeksvoorstel 3'!$B$133:$B$162,B131,'Onderzoeksvoorstel 3'!$M$133:$M$162)</f>
        <v>0</v>
      </c>
      <c r="H131" s="406">
        <f>SUMIF('Onderzoeksvoorstel 4'!$B$133:$B$162,B131,'Onderzoeksvoorstel 4'!$M$133:$M$162)</f>
        <v>0</v>
      </c>
      <c r="I131" s="406">
        <f>SUMIF('Onderzoeksvoorstel 5'!$B$133:$B$162,B131,'Onderzoeksvoorstel 5'!$M$133:$M$162)</f>
        <v>0</v>
      </c>
      <c r="J131" s="406">
        <f>SUMIF('Onderzoeksvoorstel 6'!$B$133:$B$162,B131,'Onderzoeksvoorstel 6'!$M$133:$M$162)</f>
        <v>0</v>
      </c>
      <c r="K131" s="406">
        <f>SUMIF('Onderzoeksvoorstel 7'!$B$133:$B$162,B131,'Onderzoeksvoorstel 7'!$M$133:$M$162)</f>
        <v>0</v>
      </c>
      <c r="L131" s="308"/>
      <c r="T131" s="308"/>
      <c r="U131" s="308"/>
      <c r="V131" s="308"/>
      <c r="W131" s="308"/>
      <c r="X131" s="308"/>
      <c r="Y131" s="308"/>
      <c r="Z131" s="308"/>
      <c r="AA131" s="308"/>
      <c r="AB131" s="308"/>
      <c r="AC131" s="308"/>
      <c r="AD131" s="308"/>
      <c r="AE131" s="308"/>
      <c r="AF131" s="308"/>
      <c r="AG131" s="308"/>
      <c r="AH131" s="308"/>
      <c r="AI131" s="308"/>
      <c r="AJ131" s="308"/>
    </row>
    <row r="132" spans="1:36" ht="13.95" customHeight="1" x14ac:dyDescent="0.25">
      <c r="A132" s="325">
        <v>18</v>
      </c>
      <c r="B132" s="407" t="str">
        <f>Aanvrager!B26</f>
        <v>[ vul deelnemende organisatie 18 in ]</v>
      </c>
      <c r="C132" s="408">
        <f t="shared" si="20"/>
        <v>0</v>
      </c>
      <c r="D132" s="384">
        <f>SUMIF('Consortium management'!$B$92:$B$111,'Totaal budget'!B132,'Consortium management'!$M$92:$M$111)</f>
        <v>0</v>
      </c>
      <c r="E132" s="409">
        <f>SUMIF('Onderzoeksvoorstel 1'!$B$133:$B$162,B132,'Onderzoeksvoorstel 1'!$M$133:$M$162)</f>
        <v>0</v>
      </c>
      <c r="F132" s="406">
        <f>SUMIF('Onderzoeksvoorstel 2'!$B$133:$B$162,B132,'Onderzoeksvoorstel 2'!$M$133:$M$162)</f>
        <v>0</v>
      </c>
      <c r="G132" s="406">
        <f>SUMIF('Onderzoeksvoorstel 3'!$B$133:$B$162,B132,'Onderzoeksvoorstel 3'!$M$133:$M$162)</f>
        <v>0</v>
      </c>
      <c r="H132" s="406">
        <f>SUMIF('Onderzoeksvoorstel 4'!$B$133:$B$162,B132,'Onderzoeksvoorstel 4'!$M$133:$M$162)</f>
        <v>0</v>
      </c>
      <c r="I132" s="406">
        <f>SUMIF('Onderzoeksvoorstel 5'!$B$133:$B$162,B132,'Onderzoeksvoorstel 5'!$M$133:$M$162)</f>
        <v>0</v>
      </c>
      <c r="J132" s="406">
        <f>SUMIF('Onderzoeksvoorstel 6'!$B$133:$B$162,B132,'Onderzoeksvoorstel 6'!$M$133:$M$162)</f>
        <v>0</v>
      </c>
      <c r="K132" s="406">
        <f>SUMIF('Onderzoeksvoorstel 7'!$B$133:$B$162,B132,'Onderzoeksvoorstel 7'!$M$133:$M$162)</f>
        <v>0</v>
      </c>
      <c r="L132" s="308"/>
      <c r="T132" s="308"/>
      <c r="U132" s="308"/>
      <c r="V132" s="308"/>
      <c r="W132" s="308"/>
      <c r="X132" s="308"/>
      <c r="Y132" s="308"/>
      <c r="Z132" s="308"/>
      <c r="AA132" s="308"/>
      <c r="AB132" s="308"/>
      <c r="AC132" s="308"/>
      <c r="AD132" s="308"/>
      <c r="AE132" s="308"/>
      <c r="AF132" s="308"/>
      <c r="AG132" s="308"/>
      <c r="AH132" s="308"/>
      <c r="AI132" s="308"/>
      <c r="AJ132" s="308"/>
    </row>
    <row r="133" spans="1:36" ht="13.95" customHeight="1" x14ac:dyDescent="0.25">
      <c r="A133" s="325">
        <v>19</v>
      </c>
      <c r="B133" s="407" t="str">
        <f>Aanvrager!B27</f>
        <v>[ vul deelnemende organisatie 19 in ]</v>
      </c>
      <c r="C133" s="408">
        <f t="shared" si="20"/>
        <v>0</v>
      </c>
      <c r="D133" s="384">
        <f>SUMIF('Consortium management'!$B$92:$B$111,'Totaal budget'!B133,'Consortium management'!$M$92:$M$111)</f>
        <v>0</v>
      </c>
      <c r="E133" s="409">
        <f>SUMIF('Onderzoeksvoorstel 1'!$B$133:$B$162,B133,'Onderzoeksvoorstel 1'!$M$133:$M$162)</f>
        <v>0</v>
      </c>
      <c r="F133" s="406">
        <f>SUMIF('Onderzoeksvoorstel 2'!$B$133:$B$162,B133,'Onderzoeksvoorstel 2'!$M$133:$M$162)</f>
        <v>0</v>
      </c>
      <c r="G133" s="406">
        <f>SUMIF('Onderzoeksvoorstel 3'!$B$133:$B$162,B133,'Onderzoeksvoorstel 3'!$M$133:$M$162)</f>
        <v>0</v>
      </c>
      <c r="H133" s="406">
        <f>SUMIF('Onderzoeksvoorstel 4'!$B$133:$B$162,B133,'Onderzoeksvoorstel 4'!$M$133:$M$162)</f>
        <v>0</v>
      </c>
      <c r="I133" s="406">
        <f>SUMIF('Onderzoeksvoorstel 5'!$B$133:$B$162,B133,'Onderzoeksvoorstel 5'!$M$133:$M$162)</f>
        <v>0</v>
      </c>
      <c r="J133" s="406">
        <f>SUMIF('Onderzoeksvoorstel 6'!$B$133:$B$162,B133,'Onderzoeksvoorstel 6'!$M$133:$M$162)</f>
        <v>0</v>
      </c>
      <c r="K133" s="406">
        <f>SUMIF('Onderzoeksvoorstel 7'!$B$133:$B$162,B133,'Onderzoeksvoorstel 7'!$M$133:$M$162)</f>
        <v>0</v>
      </c>
      <c r="L133" s="308"/>
      <c r="T133" s="308"/>
      <c r="U133" s="308"/>
      <c r="V133" s="308"/>
      <c r="W133" s="308"/>
      <c r="X133" s="308"/>
      <c r="Y133" s="308"/>
      <c r="Z133" s="308"/>
      <c r="AA133" s="308"/>
      <c r="AB133" s="308"/>
      <c r="AC133" s="308"/>
      <c r="AD133" s="308"/>
      <c r="AE133" s="308"/>
      <c r="AF133" s="308"/>
      <c r="AG133" s="308"/>
      <c r="AH133" s="308"/>
      <c r="AI133" s="308"/>
      <c r="AJ133" s="308"/>
    </row>
    <row r="134" spans="1:36" ht="13.95" customHeight="1" x14ac:dyDescent="0.25">
      <c r="A134" s="325">
        <v>20</v>
      </c>
      <c r="B134" s="407" t="str">
        <f>Aanvrager!B28</f>
        <v>[ vul deelnemende organisatie 20 in ]</v>
      </c>
      <c r="C134" s="408">
        <f t="shared" si="20"/>
        <v>0</v>
      </c>
      <c r="D134" s="384">
        <f>SUMIF('Consortium management'!$B$92:$B$111,'Totaal budget'!B134,'Consortium management'!$M$92:$M$111)</f>
        <v>0</v>
      </c>
      <c r="E134" s="409">
        <f>SUMIF('Onderzoeksvoorstel 1'!$B$133:$B$162,B134,'Onderzoeksvoorstel 1'!$M$133:$M$162)</f>
        <v>0</v>
      </c>
      <c r="F134" s="406">
        <f>SUMIF('Onderzoeksvoorstel 2'!$B$133:$B$162,B134,'Onderzoeksvoorstel 2'!$M$133:$M$162)</f>
        <v>0</v>
      </c>
      <c r="G134" s="406">
        <f>SUMIF('Onderzoeksvoorstel 3'!$B$133:$B$162,B134,'Onderzoeksvoorstel 3'!$M$133:$M$162)</f>
        <v>0</v>
      </c>
      <c r="H134" s="406">
        <f>SUMIF('Onderzoeksvoorstel 4'!$B$133:$B$162,B134,'Onderzoeksvoorstel 4'!$M$133:$M$162)</f>
        <v>0</v>
      </c>
      <c r="I134" s="406">
        <f>SUMIF('Onderzoeksvoorstel 5'!$B$133:$B$162,B134,'Onderzoeksvoorstel 5'!$M$133:$M$162)</f>
        <v>0</v>
      </c>
      <c r="J134" s="406">
        <f>SUMIF('Onderzoeksvoorstel 6'!$B$133:$B$162,B134,'Onderzoeksvoorstel 6'!$M$133:$M$162)</f>
        <v>0</v>
      </c>
      <c r="K134" s="406">
        <f>SUMIF('Onderzoeksvoorstel 7'!$B$133:$B$162,B134,'Onderzoeksvoorstel 7'!$M$133:$M$162)</f>
        <v>0</v>
      </c>
      <c r="L134" s="308"/>
      <c r="T134" s="308"/>
      <c r="U134" s="308"/>
      <c r="V134" s="308"/>
      <c r="W134" s="308"/>
      <c r="X134" s="308"/>
      <c r="Y134" s="308"/>
      <c r="Z134" s="308"/>
      <c r="AA134" s="308"/>
      <c r="AB134" s="308"/>
      <c r="AC134" s="308"/>
      <c r="AD134" s="308"/>
      <c r="AE134" s="308"/>
      <c r="AF134" s="308"/>
      <c r="AG134" s="308"/>
      <c r="AH134" s="308"/>
      <c r="AI134" s="308"/>
      <c r="AJ134" s="308"/>
    </row>
    <row r="135" spans="1:36" ht="13.95" customHeight="1" x14ac:dyDescent="0.25">
      <c r="A135" s="325">
        <v>21</v>
      </c>
      <c r="B135" s="407" t="str">
        <f>Aanvrager!B29</f>
        <v>[ vul deelnemende organisatie 21 in ]</v>
      </c>
      <c r="C135" s="408">
        <f t="shared" si="20"/>
        <v>0</v>
      </c>
      <c r="D135" s="384">
        <f>SUMIF('Consortium management'!$B$92:$B$111,'Totaal budget'!B135,'Consortium management'!$M$92:$M$111)</f>
        <v>0</v>
      </c>
      <c r="E135" s="409">
        <f>SUMIF('Onderzoeksvoorstel 1'!$B$133:$B$162,B135,'Onderzoeksvoorstel 1'!$M$133:$M$162)</f>
        <v>0</v>
      </c>
      <c r="F135" s="406">
        <f>SUMIF('Onderzoeksvoorstel 2'!$B$133:$B$162,B135,'Onderzoeksvoorstel 2'!$M$133:$M$162)</f>
        <v>0</v>
      </c>
      <c r="G135" s="406">
        <f>SUMIF('Onderzoeksvoorstel 3'!$B$133:$B$162,B135,'Onderzoeksvoorstel 3'!$M$133:$M$162)</f>
        <v>0</v>
      </c>
      <c r="H135" s="406">
        <f>SUMIF('Onderzoeksvoorstel 4'!$B$133:$B$162,B135,'Onderzoeksvoorstel 4'!$M$133:$M$162)</f>
        <v>0</v>
      </c>
      <c r="I135" s="406">
        <f>SUMIF('Onderzoeksvoorstel 5'!$B$133:$B$162,B135,'Onderzoeksvoorstel 5'!$M$133:$M$162)</f>
        <v>0</v>
      </c>
      <c r="J135" s="406">
        <f>SUMIF('Onderzoeksvoorstel 6'!$B$133:$B$162,B135,'Onderzoeksvoorstel 6'!$M$133:$M$162)</f>
        <v>0</v>
      </c>
      <c r="K135" s="406">
        <f>SUMIF('Onderzoeksvoorstel 7'!$B$133:$B$162,B135,'Onderzoeksvoorstel 7'!$M$133:$M$162)</f>
        <v>0</v>
      </c>
      <c r="L135" s="308"/>
      <c r="T135" s="308"/>
      <c r="U135" s="308"/>
      <c r="V135" s="308"/>
      <c r="W135" s="308"/>
      <c r="X135" s="308"/>
      <c r="Y135" s="308"/>
      <c r="Z135" s="308"/>
      <c r="AA135" s="308"/>
      <c r="AB135" s="308"/>
      <c r="AC135" s="308"/>
      <c r="AD135" s="308"/>
      <c r="AE135" s="308"/>
      <c r="AF135" s="308"/>
      <c r="AG135" s="308"/>
      <c r="AH135" s="308"/>
      <c r="AI135" s="308"/>
      <c r="AJ135" s="308"/>
    </row>
    <row r="136" spans="1:36" ht="13.95" customHeight="1" x14ac:dyDescent="0.25">
      <c r="A136" s="325">
        <v>22</v>
      </c>
      <c r="B136" s="407" t="str">
        <f>Aanvrager!B30</f>
        <v>[ vul deelnemende organisatie 22 in ]</v>
      </c>
      <c r="C136" s="408">
        <f t="shared" si="20"/>
        <v>0</v>
      </c>
      <c r="D136" s="384">
        <f>SUMIF('Consortium management'!$B$92:$B$111,'Totaal budget'!B136,'Consortium management'!$M$92:$M$111)</f>
        <v>0</v>
      </c>
      <c r="E136" s="409">
        <f>SUMIF('Onderzoeksvoorstel 1'!$B$133:$B$162,B136,'Onderzoeksvoorstel 1'!$M$133:$M$162)</f>
        <v>0</v>
      </c>
      <c r="F136" s="406">
        <f>SUMIF('Onderzoeksvoorstel 2'!$B$133:$B$162,B136,'Onderzoeksvoorstel 2'!$M$133:$M$162)</f>
        <v>0</v>
      </c>
      <c r="G136" s="406">
        <f>SUMIF('Onderzoeksvoorstel 3'!$B$133:$B$162,B136,'Onderzoeksvoorstel 3'!$M$133:$M$162)</f>
        <v>0</v>
      </c>
      <c r="H136" s="406">
        <f>SUMIF('Onderzoeksvoorstel 4'!$B$133:$B$162,B136,'Onderzoeksvoorstel 4'!$M$133:$M$162)</f>
        <v>0</v>
      </c>
      <c r="I136" s="406">
        <f>SUMIF('Onderzoeksvoorstel 5'!$B$133:$B$162,B136,'Onderzoeksvoorstel 5'!$M$133:$M$162)</f>
        <v>0</v>
      </c>
      <c r="J136" s="406">
        <f>SUMIF('Onderzoeksvoorstel 6'!$B$133:$B$162,B136,'Onderzoeksvoorstel 6'!$M$133:$M$162)</f>
        <v>0</v>
      </c>
      <c r="K136" s="406">
        <f>SUMIF('Onderzoeksvoorstel 7'!$B$133:$B$162,B136,'Onderzoeksvoorstel 7'!$M$133:$M$162)</f>
        <v>0</v>
      </c>
      <c r="L136" s="308"/>
      <c r="T136" s="308"/>
      <c r="U136" s="308"/>
      <c r="V136" s="308"/>
      <c r="W136" s="308"/>
      <c r="X136" s="308"/>
      <c r="Y136" s="308"/>
      <c r="Z136" s="308"/>
      <c r="AA136" s="308"/>
      <c r="AB136" s="308"/>
      <c r="AC136" s="308"/>
      <c r="AD136" s="308"/>
      <c r="AE136" s="308"/>
      <c r="AF136" s="308"/>
      <c r="AG136" s="308"/>
      <c r="AH136" s="308"/>
      <c r="AI136" s="308"/>
      <c r="AJ136" s="308"/>
    </row>
    <row r="137" spans="1:36" ht="13.95" customHeight="1" x14ac:dyDescent="0.25">
      <c r="A137" s="325">
        <v>23</v>
      </c>
      <c r="B137" s="407" t="str">
        <f>Aanvrager!B31</f>
        <v>[ vul deelnemende organisatie 23 in ]</v>
      </c>
      <c r="C137" s="408">
        <f t="shared" si="20"/>
        <v>0</v>
      </c>
      <c r="D137" s="384">
        <f>SUMIF('Consortium management'!$B$92:$B$111,'Totaal budget'!B137,'Consortium management'!$M$92:$M$111)</f>
        <v>0</v>
      </c>
      <c r="E137" s="409">
        <f>SUMIF('Onderzoeksvoorstel 1'!$B$133:$B$162,B137,'Onderzoeksvoorstel 1'!$M$133:$M$162)</f>
        <v>0</v>
      </c>
      <c r="F137" s="406">
        <f>SUMIF('Onderzoeksvoorstel 2'!$B$133:$B$162,B137,'Onderzoeksvoorstel 2'!$M$133:$M$162)</f>
        <v>0</v>
      </c>
      <c r="G137" s="406">
        <f>SUMIF('Onderzoeksvoorstel 3'!$B$133:$B$162,B137,'Onderzoeksvoorstel 3'!$M$133:$M$162)</f>
        <v>0</v>
      </c>
      <c r="H137" s="406">
        <f>SUMIF('Onderzoeksvoorstel 4'!$B$133:$B$162,B137,'Onderzoeksvoorstel 4'!$M$133:$M$162)</f>
        <v>0</v>
      </c>
      <c r="I137" s="406">
        <f>SUMIF('Onderzoeksvoorstel 5'!$B$133:$B$162,B137,'Onderzoeksvoorstel 5'!$M$133:$M$162)</f>
        <v>0</v>
      </c>
      <c r="J137" s="406">
        <f>SUMIF('Onderzoeksvoorstel 6'!$B$133:$B$162,B137,'Onderzoeksvoorstel 6'!$M$133:$M$162)</f>
        <v>0</v>
      </c>
      <c r="K137" s="406">
        <f>SUMIF('Onderzoeksvoorstel 7'!$B$133:$B$162,B137,'Onderzoeksvoorstel 7'!$M$133:$M$162)</f>
        <v>0</v>
      </c>
      <c r="L137" s="308"/>
      <c r="T137" s="308"/>
      <c r="U137" s="308"/>
      <c r="V137" s="308"/>
      <c r="W137" s="308"/>
      <c r="X137" s="308"/>
      <c r="Y137" s="308"/>
      <c r="Z137" s="308"/>
      <c r="AA137" s="308"/>
      <c r="AB137" s="308"/>
      <c r="AC137" s="308"/>
      <c r="AD137" s="308"/>
      <c r="AE137" s="308"/>
      <c r="AF137" s="308"/>
      <c r="AG137" s="308"/>
      <c r="AH137" s="308"/>
      <c r="AI137" s="308"/>
      <c r="AJ137" s="308"/>
    </row>
    <row r="138" spans="1:36" ht="13.95" customHeight="1" x14ac:dyDescent="0.25">
      <c r="A138" s="325">
        <v>24</v>
      </c>
      <c r="B138" s="407" t="str">
        <f>Aanvrager!B32</f>
        <v>[ vul deelnemende organisatie 24 in ]</v>
      </c>
      <c r="C138" s="408">
        <f t="shared" si="20"/>
        <v>0</v>
      </c>
      <c r="D138" s="384">
        <f>SUMIF('Consortium management'!$B$92:$B$111,'Totaal budget'!B138,'Consortium management'!$M$92:$M$111)</f>
        <v>0</v>
      </c>
      <c r="E138" s="409">
        <f>SUMIF('Onderzoeksvoorstel 1'!$B$133:$B$162,B138,'Onderzoeksvoorstel 1'!$M$133:$M$162)</f>
        <v>0</v>
      </c>
      <c r="F138" s="406">
        <f>SUMIF('Onderzoeksvoorstel 2'!$B$133:$B$162,B138,'Onderzoeksvoorstel 2'!$M$133:$M$162)</f>
        <v>0</v>
      </c>
      <c r="G138" s="406">
        <f>SUMIF('Onderzoeksvoorstel 3'!$B$133:$B$162,B138,'Onderzoeksvoorstel 3'!$M$133:$M$162)</f>
        <v>0</v>
      </c>
      <c r="H138" s="406">
        <f>SUMIF('Onderzoeksvoorstel 4'!$B$133:$B$162,B138,'Onderzoeksvoorstel 4'!$M$133:$M$162)</f>
        <v>0</v>
      </c>
      <c r="I138" s="406">
        <f>SUMIF('Onderzoeksvoorstel 5'!$B$133:$B$162,B138,'Onderzoeksvoorstel 5'!$M$133:$M$162)</f>
        <v>0</v>
      </c>
      <c r="J138" s="406">
        <f>SUMIF('Onderzoeksvoorstel 6'!$B$133:$B$162,B138,'Onderzoeksvoorstel 6'!$M$133:$M$162)</f>
        <v>0</v>
      </c>
      <c r="K138" s="406">
        <f>SUMIF('Onderzoeksvoorstel 7'!$B$133:$B$162,B138,'Onderzoeksvoorstel 7'!$M$133:$M$162)</f>
        <v>0</v>
      </c>
      <c r="L138" s="308"/>
      <c r="T138" s="308"/>
      <c r="U138" s="308"/>
      <c r="V138" s="308"/>
      <c r="W138" s="308"/>
      <c r="X138" s="308"/>
      <c r="Y138" s="308"/>
      <c r="Z138" s="308"/>
      <c r="AA138" s="308"/>
      <c r="AB138" s="308"/>
      <c r="AC138" s="308"/>
      <c r="AD138" s="308"/>
      <c r="AE138" s="308"/>
      <c r="AF138" s="308"/>
      <c r="AG138" s="308"/>
      <c r="AH138" s="308"/>
      <c r="AI138" s="308"/>
      <c r="AJ138" s="308"/>
    </row>
    <row r="139" spans="1:36" ht="13.95" customHeight="1" x14ac:dyDescent="0.25">
      <c r="A139" s="325">
        <v>25</v>
      </c>
      <c r="B139" s="407" t="str">
        <f>Aanvrager!B33</f>
        <v>[ vul deelnemende organisatie 25 in ]</v>
      </c>
      <c r="C139" s="408">
        <f t="shared" si="20"/>
        <v>0</v>
      </c>
      <c r="D139" s="384">
        <f>SUMIF('Consortium management'!$B$92:$B$111,'Totaal budget'!B139,'Consortium management'!$M$92:$M$111)</f>
        <v>0</v>
      </c>
      <c r="E139" s="409">
        <f>SUMIF('Onderzoeksvoorstel 1'!$B$133:$B$162,B139,'Onderzoeksvoorstel 1'!$M$133:$M$162)</f>
        <v>0</v>
      </c>
      <c r="F139" s="406">
        <f>SUMIF('Onderzoeksvoorstel 2'!$B$133:$B$162,B139,'Onderzoeksvoorstel 2'!$M$133:$M$162)</f>
        <v>0</v>
      </c>
      <c r="G139" s="406">
        <f>SUMIF('Onderzoeksvoorstel 3'!$B$133:$B$162,B139,'Onderzoeksvoorstel 3'!$M$133:$M$162)</f>
        <v>0</v>
      </c>
      <c r="H139" s="406">
        <f>SUMIF('Onderzoeksvoorstel 4'!$B$133:$B$162,B139,'Onderzoeksvoorstel 4'!$M$133:$M$162)</f>
        <v>0</v>
      </c>
      <c r="I139" s="406">
        <f>SUMIF('Onderzoeksvoorstel 5'!$B$133:$B$162,B139,'Onderzoeksvoorstel 5'!$M$133:$M$162)</f>
        <v>0</v>
      </c>
      <c r="J139" s="406">
        <f>SUMIF('Onderzoeksvoorstel 6'!$B$133:$B$162,B139,'Onderzoeksvoorstel 6'!$M$133:$M$162)</f>
        <v>0</v>
      </c>
      <c r="K139" s="406">
        <f>SUMIF('Onderzoeksvoorstel 7'!$B$133:$B$162,B139,'Onderzoeksvoorstel 7'!$M$133:$M$162)</f>
        <v>0</v>
      </c>
      <c r="L139" s="308"/>
      <c r="T139" s="308"/>
      <c r="U139" s="308"/>
      <c r="V139" s="308"/>
      <c r="W139" s="308"/>
      <c r="X139" s="308"/>
      <c r="Y139" s="308"/>
      <c r="Z139" s="308"/>
      <c r="AA139" s="308"/>
      <c r="AB139" s="308"/>
      <c r="AC139" s="308"/>
      <c r="AD139" s="308"/>
      <c r="AE139" s="308"/>
      <c r="AF139" s="308"/>
      <c r="AG139" s="308"/>
      <c r="AH139" s="308"/>
      <c r="AI139" s="308"/>
      <c r="AJ139" s="308"/>
    </row>
    <row r="140" spans="1:36" ht="13.95" customHeight="1" x14ac:dyDescent="0.25">
      <c r="A140" s="325">
        <v>26</v>
      </c>
      <c r="B140" s="407" t="str">
        <f>Aanvrager!B34</f>
        <v>[ vul deelnemende organisatie 26 in ]</v>
      </c>
      <c r="C140" s="408">
        <f t="shared" si="20"/>
        <v>0</v>
      </c>
      <c r="D140" s="384">
        <f>SUMIF('Consortium management'!$B$92:$B$111,'Totaal budget'!B140,'Consortium management'!$M$92:$M$111)</f>
        <v>0</v>
      </c>
      <c r="E140" s="409">
        <f>SUMIF('Onderzoeksvoorstel 1'!$B$133:$B$162,B140,'Onderzoeksvoorstel 1'!$M$133:$M$162)</f>
        <v>0</v>
      </c>
      <c r="F140" s="406">
        <f>SUMIF('Onderzoeksvoorstel 2'!$B$133:$B$162,B140,'Onderzoeksvoorstel 2'!$M$133:$M$162)</f>
        <v>0</v>
      </c>
      <c r="G140" s="406">
        <f>SUMIF('Onderzoeksvoorstel 3'!$B$133:$B$162,B140,'Onderzoeksvoorstel 3'!$M$133:$M$162)</f>
        <v>0</v>
      </c>
      <c r="H140" s="406">
        <f>SUMIF('Onderzoeksvoorstel 4'!$B$133:$B$162,B140,'Onderzoeksvoorstel 4'!$M$133:$M$162)</f>
        <v>0</v>
      </c>
      <c r="I140" s="406">
        <f>SUMIF('Onderzoeksvoorstel 5'!$B$133:$B$162,B140,'Onderzoeksvoorstel 5'!$M$133:$M$162)</f>
        <v>0</v>
      </c>
      <c r="J140" s="406">
        <f>SUMIF('Onderzoeksvoorstel 6'!$B$133:$B$162,B140,'Onderzoeksvoorstel 6'!$M$133:$M$162)</f>
        <v>0</v>
      </c>
      <c r="K140" s="406">
        <f>SUMIF('Onderzoeksvoorstel 7'!$B$133:$B$162,B140,'Onderzoeksvoorstel 7'!$M$133:$M$162)</f>
        <v>0</v>
      </c>
      <c r="L140" s="308"/>
      <c r="T140" s="308"/>
      <c r="U140" s="308"/>
      <c r="V140" s="308"/>
      <c r="W140" s="308"/>
      <c r="X140" s="308"/>
      <c r="Y140" s="308"/>
      <c r="Z140" s="308"/>
      <c r="AA140" s="308"/>
      <c r="AB140" s="308"/>
      <c r="AC140" s="308"/>
      <c r="AD140" s="308"/>
      <c r="AE140" s="308"/>
      <c r="AF140" s="308"/>
      <c r="AG140" s="308"/>
      <c r="AH140" s="308"/>
      <c r="AI140" s="308"/>
      <c r="AJ140" s="308"/>
    </row>
    <row r="141" spans="1:36" ht="13.95" customHeight="1" x14ac:dyDescent="0.25">
      <c r="A141" s="325">
        <v>27</v>
      </c>
      <c r="B141" s="407" t="str">
        <f>Aanvrager!B35</f>
        <v>[ vul deelnemende organisatie 27 in ]</v>
      </c>
      <c r="C141" s="408">
        <f t="shared" si="20"/>
        <v>0</v>
      </c>
      <c r="D141" s="384">
        <f>SUMIF('Consortium management'!$B$92:$B$111,'Totaal budget'!B141,'Consortium management'!$M$92:$M$111)</f>
        <v>0</v>
      </c>
      <c r="E141" s="409">
        <f>SUMIF('Onderzoeksvoorstel 1'!$B$133:$B$162,B141,'Onderzoeksvoorstel 1'!$M$133:$M$162)</f>
        <v>0</v>
      </c>
      <c r="F141" s="406">
        <f>SUMIF('Onderzoeksvoorstel 2'!$B$133:$B$162,B141,'Onderzoeksvoorstel 2'!$M$133:$M$162)</f>
        <v>0</v>
      </c>
      <c r="G141" s="406">
        <f>SUMIF('Onderzoeksvoorstel 3'!$B$133:$B$162,B141,'Onderzoeksvoorstel 3'!$M$133:$M$162)</f>
        <v>0</v>
      </c>
      <c r="H141" s="406">
        <f>SUMIF('Onderzoeksvoorstel 4'!$B$133:$B$162,B141,'Onderzoeksvoorstel 4'!$M$133:$M$162)</f>
        <v>0</v>
      </c>
      <c r="I141" s="406">
        <f>SUMIF('Onderzoeksvoorstel 5'!$B$133:$B$162,B141,'Onderzoeksvoorstel 5'!$M$133:$M$162)</f>
        <v>0</v>
      </c>
      <c r="J141" s="406">
        <f>SUMIF('Onderzoeksvoorstel 6'!$B$133:$B$162,B141,'Onderzoeksvoorstel 6'!$M$133:$M$162)</f>
        <v>0</v>
      </c>
      <c r="K141" s="406">
        <f>SUMIF('Onderzoeksvoorstel 7'!$B$133:$B$162,B141,'Onderzoeksvoorstel 7'!$M$133:$M$162)</f>
        <v>0</v>
      </c>
      <c r="L141" s="308"/>
      <c r="T141" s="308"/>
      <c r="U141" s="308"/>
      <c r="V141" s="308"/>
      <c r="W141" s="308"/>
      <c r="X141" s="308"/>
      <c r="Y141" s="308"/>
      <c r="Z141" s="308"/>
      <c r="AA141" s="308"/>
      <c r="AB141" s="308"/>
      <c r="AC141" s="308"/>
      <c r="AD141" s="308"/>
      <c r="AE141" s="308"/>
      <c r="AF141" s="308"/>
      <c r="AG141" s="308"/>
      <c r="AH141" s="308"/>
      <c r="AI141" s="308"/>
      <c r="AJ141" s="308"/>
    </row>
    <row r="142" spans="1:36" ht="13.95" customHeight="1" x14ac:dyDescent="0.25">
      <c r="A142" s="325">
        <v>28</v>
      </c>
      <c r="B142" s="407" t="str">
        <f>Aanvrager!B36</f>
        <v>[ vul deelnemende organisatie 28 in ]</v>
      </c>
      <c r="C142" s="408">
        <f t="shared" si="20"/>
        <v>0</v>
      </c>
      <c r="D142" s="384">
        <f>SUMIF('Consortium management'!$B$92:$B$111,'Totaal budget'!B142,'Consortium management'!$M$92:$M$111)</f>
        <v>0</v>
      </c>
      <c r="E142" s="409">
        <f>SUMIF('Onderzoeksvoorstel 1'!$B$133:$B$162,B142,'Onderzoeksvoorstel 1'!$M$133:$M$162)</f>
        <v>0</v>
      </c>
      <c r="F142" s="406">
        <f>SUMIF('Onderzoeksvoorstel 2'!$B$133:$B$162,B142,'Onderzoeksvoorstel 2'!$M$133:$M$162)</f>
        <v>0</v>
      </c>
      <c r="G142" s="406">
        <f>SUMIF('Onderzoeksvoorstel 3'!$B$133:$B$162,B142,'Onderzoeksvoorstel 3'!$M$133:$M$162)</f>
        <v>0</v>
      </c>
      <c r="H142" s="406">
        <f>SUMIF('Onderzoeksvoorstel 4'!$B$133:$B$162,B142,'Onderzoeksvoorstel 4'!$M$133:$M$162)</f>
        <v>0</v>
      </c>
      <c r="I142" s="406">
        <f>SUMIF('Onderzoeksvoorstel 5'!$B$133:$B$162,B142,'Onderzoeksvoorstel 5'!$M$133:$M$162)</f>
        <v>0</v>
      </c>
      <c r="J142" s="406">
        <f>SUMIF('Onderzoeksvoorstel 6'!$B$133:$B$162,B142,'Onderzoeksvoorstel 6'!$M$133:$M$162)</f>
        <v>0</v>
      </c>
      <c r="K142" s="406">
        <f>SUMIF('Onderzoeksvoorstel 7'!$B$133:$B$162,B142,'Onderzoeksvoorstel 7'!$M$133:$M$162)</f>
        <v>0</v>
      </c>
      <c r="L142" s="308"/>
      <c r="T142" s="308"/>
      <c r="U142" s="308"/>
      <c r="V142" s="308"/>
      <c r="W142" s="308"/>
      <c r="X142" s="308"/>
      <c r="Y142" s="308"/>
      <c r="Z142" s="308"/>
      <c r="AA142" s="308"/>
      <c r="AB142" s="308"/>
      <c r="AC142" s="308"/>
      <c r="AD142" s="308"/>
      <c r="AE142" s="308"/>
      <c r="AF142" s="308"/>
      <c r="AG142" s="308"/>
      <c r="AH142" s="308"/>
      <c r="AI142" s="308"/>
      <c r="AJ142" s="308"/>
    </row>
    <row r="143" spans="1:36" ht="13.95" customHeight="1" x14ac:dyDescent="0.25">
      <c r="A143" s="325">
        <v>29</v>
      </c>
      <c r="B143" s="407" t="str">
        <f>Aanvrager!B37</f>
        <v>[ vul deelnemende organisatie 29 in ]</v>
      </c>
      <c r="C143" s="408">
        <f t="shared" si="20"/>
        <v>0</v>
      </c>
      <c r="D143" s="384">
        <f>SUMIF('Consortium management'!$B$92:$B$111,'Totaal budget'!B143,'Consortium management'!$M$92:$M$111)</f>
        <v>0</v>
      </c>
      <c r="E143" s="409">
        <f>SUMIF('Onderzoeksvoorstel 1'!$B$133:$B$162,B143,'Onderzoeksvoorstel 1'!$M$133:$M$162)</f>
        <v>0</v>
      </c>
      <c r="F143" s="406">
        <f>SUMIF('Onderzoeksvoorstel 2'!$B$133:$B$162,B143,'Onderzoeksvoorstel 2'!$M$133:$M$162)</f>
        <v>0</v>
      </c>
      <c r="G143" s="406">
        <f>SUMIF('Onderzoeksvoorstel 3'!$B$133:$B$162,B143,'Onderzoeksvoorstel 3'!$M$133:$M$162)</f>
        <v>0</v>
      </c>
      <c r="H143" s="406">
        <f>SUMIF('Onderzoeksvoorstel 4'!$B$133:$B$162,B143,'Onderzoeksvoorstel 4'!$M$133:$M$162)</f>
        <v>0</v>
      </c>
      <c r="I143" s="406">
        <f>SUMIF('Onderzoeksvoorstel 5'!$B$133:$B$162,B143,'Onderzoeksvoorstel 5'!$M$133:$M$162)</f>
        <v>0</v>
      </c>
      <c r="J143" s="406">
        <f>SUMIF('Onderzoeksvoorstel 6'!$B$133:$B$162,B143,'Onderzoeksvoorstel 6'!$M$133:$M$162)</f>
        <v>0</v>
      </c>
      <c r="K143" s="406">
        <f>SUMIF('Onderzoeksvoorstel 7'!$B$133:$B$162,B143,'Onderzoeksvoorstel 7'!$M$133:$M$162)</f>
        <v>0</v>
      </c>
      <c r="L143" s="308"/>
      <c r="T143" s="308"/>
      <c r="U143" s="308"/>
      <c r="V143" s="308"/>
      <c r="W143" s="308"/>
      <c r="X143" s="308"/>
      <c r="Y143" s="308"/>
      <c r="Z143" s="308"/>
      <c r="AA143" s="308"/>
      <c r="AB143" s="308"/>
      <c r="AC143" s="308"/>
      <c r="AD143" s="308"/>
      <c r="AE143" s="308"/>
      <c r="AF143" s="308"/>
      <c r="AG143" s="308"/>
      <c r="AH143" s="308"/>
      <c r="AI143" s="308"/>
      <c r="AJ143" s="308"/>
    </row>
    <row r="144" spans="1:36" ht="13.95" customHeight="1" thickBot="1" x14ac:dyDescent="0.3">
      <c r="A144" s="333">
        <v>30</v>
      </c>
      <c r="B144" s="410" t="str">
        <f>Aanvrager!B38</f>
        <v>[ vul deelnemende organisatie 30 in ]</v>
      </c>
      <c r="C144" s="411">
        <f t="shared" si="20"/>
        <v>0</v>
      </c>
      <c r="D144" s="384">
        <f>SUMIF('Consortium management'!$B$92:$B$111,'Totaal budget'!B144,'Consortium management'!$M$92:$M$111)</f>
        <v>0</v>
      </c>
      <c r="E144" s="412">
        <f>SUMIF('Onderzoeksvoorstel 1'!$B$133:$B$162,B144,'Onderzoeksvoorstel 1'!$M$133:$M$162)</f>
        <v>0</v>
      </c>
      <c r="F144" s="406">
        <f>SUMIF('Onderzoeksvoorstel 2'!$B$133:$B$162,B144,'Onderzoeksvoorstel 2'!$M$133:$M$162)</f>
        <v>0</v>
      </c>
      <c r="G144" s="406">
        <f>SUMIF('Onderzoeksvoorstel 3'!$B$133:$B$162,B144,'Onderzoeksvoorstel 3'!$M$133:$M$162)</f>
        <v>0</v>
      </c>
      <c r="H144" s="406">
        <f>SUMIF('Onderzoeksvoorstel 4'!$B$133:$B$162,B144,'Onderzoeksvoorstel 4'!$M$133:$M$162)</f>
        <v>0</v>
      </c>
      <c r="I144" s="406">
        <f>SUMIF('Onderzoeksvoorstel 5'!$B$133:$B$162,B144,'Onderzoeksvoorstel 5'!$M$133:$M$162)</f>
        <v>0</v>
      </c>
      <c r="J144" s="406">
        <f>SUMIF('Onderzoeksvoorstel 6'!$B$133:$B$162,B144,'Onderzoeksvoorstel 6'!$M$133:$M$162)</f>
        <v>0</v>
      </c>
      <c r="K144" s="406">
        <f>SUMIF('Onderzoeksvoorstel 7'!$B$133:$B$162,B144,'Onderzoeksvoorstel 7'!$M$133:$M$162)</f>
        <v>0</v>
      </c>
      <c r="L144" s="308"/>
      <c r="T144" s="308"/>
      <c r="U144" s="308"/>
      <c r="V144" s="308"/>
      <c r="W144" s="308"/>
      <c r="X144" s="308"/>
      <c r="Y144" s="308"/>
      <c r="Z144" s="308"/>
      <c r="AA144" s="308"/>
      <c r="AB144" s="308"/>
      <c r="AC144" s="308"/>
      <c r="AD144" s="308"/>
      <c r="AE144" s="308"/>
      <c r="AF144" s="308"/>
      <c r="AG144" s="308"/>
      <c r="AH144" s="308"/>
      <c r="AI144" s="308"/>
      <c r="AJ144" s="308"/>
    </row>
    <row r="145" spans="1:36" ht="13.95" customHeight="1" thickBot="1" x14ac:dyDescent="0.35">
      <c r="A145" s="399"/>
      <c r="B145" s="392"/>
      <c r="C145" s="413">
        <f>SUM(C115:C144)</f>
        <v>0</v>
      </c>
      <c r="D145" s="414">
        <f t="shared" ref="D145:J145" si="21">SUM(D115:D144)</f>
        <v>0</v>
      </c>
      <c r="E145" s="415">
        <f t="shared" si="21"/>
        <v>0</v>
      </c>
      <c r="F145" s="416">
        <f t="shared" si="21"/>
        <v>0</v>
      </c>
      <c r="G145" s="415">
        <f>SUM(G115:G144)</f>
        <v>0</v>
      </c>
      <c r="H145" s="416">
        <f t="shared" si="21"/>
        <v>0</v>
      </c>
      <c r="I145" s="415">
        <f t="shared" si="21"/>
        <v>0</v>
      </c>
      <c r="J145" s="416">
        <f t="shared" si="21"/>
        <v>0</v>
      </c>
      <c r="K145" s="416">
        <f>SUMIF('Onderzoeksvoorstel 7'!$B$133:$B$162,C145,'Onderzoeksvoorstel 7'!$M$133:$M$162)</f>
        <v>0</v>
      </c>
      <c r="L145" s="308"/>
      <c r="T145" s="308"/>
      <c r="U145" s="308"/>
      <c r="V145" s="308"/>
      <c r="W145" s="308"/>
      <c r="X145" s="308"/>
      <c r="Y145" s="308"/>
      <c r="Z145" s="308"/>
      <c r="AA145" s="308"/>
      <c r="AB145" s="308"/>
      <c r="AC145" s="308"/>
      <c r="AD145" s="308"/>
      <c r="AE145" s="308"/>
      <c r="AF145" s="308"/>
      <c r="AG145" s="308"/>
      <c r="AH145" s="308"/>
      <c r="AI145" s="308"/>
      <c r="AJ145" s="308"/>
    </row>
    <row r="146" spans="1:36" ht="13.95" hidden="1" customHeight="1" x14ac:dyDescent="0.3">
      <c r="A146" s="399"/>
      <c r="B146" s="392" t="s">
        <v>68</v>
      </c>
      <c r="C146" s="346">
        <f>SUM(D146:J146)</f>
        <v>0</v>
      </c>
      <c r="D146" s="346">
        <f>'Consortium management'!M112</f>
        <v>0</v>
      </c>
      <c r="E146" s="346">
        <f>'Onderzoeksvoorstel 1'!M163</f>
        <v>0</v>
      </c>
      <c r="F146" s="346">
        <f>'Onderzoeksvoorstel 2'!M163</f>
        <v>0</v>
      </c>
      <c r="G146" s="346">
        <f>'Onderzoeksvoorstel 3'!M163</f>
        <v>0</v>
      </c>
      <c r="H146" s="346">
        <f>'Onderzoeksvoorstel 4'!M163</f>
        <v>0</v>
      </c>
      <c r="I146" s="346">
        <f>'Onderzoeksvoorstel 5'!M163</f>
        <v>0</v>
      </c>
      <c r="J146" s="346">
        <f>'Onderzoeksvoorstel 6'!M163</f>
        <v>0</v>
      </c>
      <c r="K146" s="346" t="str">
        <f>'Onderzoeksvoorstel 6'!N163</f>
        <v/>
      </c>
      <c r="L146" s="308"/>
      <c r="T146" s="308"/>
      <c r="U146" s="308"/>
      <c r="V146" s="308"/>
      <c r="W146" s="308"/>
      <c r="X146" s="308"/>
      <c r="Y146" s="308"/>
      <c r="Z146" s="308"/>
      <c r="AA146" s="308"/>
      <c r="AB146" s="308"/>
      <c r="AC146" s="308"/>
      <c r="AD146" s="308"/>
      <c r="AE146" s="308"/>
      <c r="AF146" s="308"/>
      <c r="AG146" s="308"/>
      <c r="AH146" s="308"/>
      <c r="AI146" s="308"/>
      <c r="AJ146" s="308"/>
    </row>
    <row r="147" spans="1:36" ht="13.95" customHeight="1" x14ac:dyDescent="0.3">
      <c r="A147" s="399"/>
      <c r="B147" s="347" t="s">
        <v>76</v>
      </c>
      <c r="C147" s="348">
        <f>SUM(D147:J147)</f>
        <v>0</v>
      </c>
      <c r="D147" s="348">
        <f>IFERROR(D145/$C$145,0)</f>
        <v>0</v>
      </c>
      <c r="E147" s="348">
        <f t="shared" ref="E147:J147" si="22">IFERROR(E145/$C$145,0)</f>
        <v>0</v>
      </c>
      <c r="F147" s="348">
        <f>IFERROR(F145/$C$145,0)</f>
        <v>0</v>
      </c>
      <c r="G147" s="348">
        <f t="shared" si="22"/>
        <v>0</v>
      </c>
      <c r="H147" s="348">
        <f t="shared" si="22"/>
        <v>0</v>
      </c>
      <c r="I147" s="348">
        <f t="shared" si="22"/>
        <v>0</v>
      </c>
      <c r="J147" s="348">
        <f t="shared" si="22"/>
        <v>0</v>
      </c>
      <c r="K147" s="348">
        <f t="shared" ref="K147" si="23">IFERROR(K145/$C$145,0)</f>
        <v>0</v>
      </c>
      <c r="L147" s="308"/>
      <c r="T147" s="308"/>
      <c r="U147" s="308"/>
      <c r="V147" s="308"/>
      <c r="W147" s="308"/>
      <c r="X147" s="308"/>
      <c r="Y147" s="308"/>
      <c r="Z147" s="308"/>
      <c r="AA147" s="308"/>
      <c r="AB147" s="308"/>
      <c r="AC147" s="308"/>
      <c r="AD147" s="308"/>
      <c r="AE147" s="308"/>
      <c r="AF147" s="308"/>
      <c r="AG147" s="308"/>
      <c r="AH147" s="308"/>
      <c r="AI147" s="308"/>
      <c r="AJ147" s="308"/>
    </row>
    <row r="148" spans="1:36" ht="25.95" customHeight="1" thickBot="1" x14ac:dyDescent="0.35">
      <c r="B148" s="400" t="s">
        <v>130</v>
      </c>
      <c r="C148" s="308"/>
      <c r="D148" s="308"/>
      <c r="E148" s="308"/>
      <c r="F148" s="308"/>
      <c r="G148" s="308"/>
      <c r="H148" s="308"/>
      <c r="I148" s="308"/>
      <c r="J148" s="308"/>
      <c r="K148" s="308"/>
      <c r="L148" s="308"/>
      <c r="T148" s="308"/>
      <c r="U148" s="308"/>
      <c r="V148" s="308"/>
      <c r="W148" s="308"/>
      <c r="X148" s="308"/>
      <c r="Y148" s="308"/>
      <c r="Z148" s="308"/>
      <c r="AA148" s="308"/>
      <c r="AB148" s="308"/>
      <c r="AC148" s="308"/>
      <c r="AD148" s="308"/>
      <c r="AE148" s="308"/>
      <c r="AF148" s="308"/>
      <c r="AG148" s="308"/>
      <c r="AH148" s="308"/>
      <c r="AI148" s="308"/>
      <c r="AJ148" s="308"/>
    </row>
    <row r="149" spans="1:36" ht="40.200000000000003" thickBot="1" x14ac:dyDescent="0.3">
      <c r="A149" s="310" t="s">
        <v>102</v>
      </c>
      <c r="B149" s="311" t="s">
        <v>13</v>
      </c>
      <c r="C149" s="401" t="s">
        <v>132</v>
      </c>
      <c r="D149" s="376" t="s">
        <v>192</v>
      </c>
      <c r="E149" s="377" t="s">
        <v>58</v>
      </c>
      <c r="F149" s="376" t="s">
        <v>59</v>
      </c>
      <c r="G149" s="378" t="s">
        <v>60</v>
      </c>
      <c r="H149" s="376" t="s">
        <v>61</v>
      </c>
      <c r="I149" s="378" t="s">
        <v>62</v>
      </c>
      <c r="J149" s="379" t="s">
        <v>63</v>
      </c>
      <c r="K149" s="379" t="s">
        <v>186</v>
      </c>
      <c r="L149" s="308"/>
      <c r="T149" s="308"/>
      <c r="U149" s="308"/>
      <c r="V149" s="308"/>
      <c r="W149" s="308"/>
      <c r="X149" s="308"/>
      <c r="Y149" s="308"/>
      <c r="Z149" s="308"/>
      <c r="AA149" s="308"/>
      <c r="AB149" s="308"/>
      <c r="AC149" s="308"/>
      <c r="AD149" s="308"/>
      <c r="AE149" s="308"/>
      <c r="AF149" s="308"/>
      <c r="AG149" s="308"/>
      <c r="AH149" s="308"/>
      <c r="AI149" s="308"/>
      <c r="AJ149" s="308"/>
    </row>
    <row r="150" spans="1:36" ht="13.95" customHeight="1" x14ac:dyDescent="0.25">
      <c r="A150" s="403">
        <v>1</v>
      </c>
      <c r="B150" s="407" t="str">
        <f t="shared" ref="B150:B179" si="24">B6</f>
        <v>[ vul deelnemende organisatie 1 in ]</v>
      </c>
      <c r="C150" s="405">
        <f>SUM(D150:K150)</f>
        <v>0</v>
      </c>
      <c r="D150" s="384">
        <f>(SUMIF('Consortium management'!$B$116:$B$135,'Totaal budget'!B150,'Consortium management'!$K$116:$K$135))</f>
        <v>0</v>
      </c>
      <c r="E150" s="384">
        <f>SUMIF('Onderzoeksvoorstel 1'!$B$167:$B$196,B150,'Onderzoeksvoorstel 1'!$K$167:$K$196)</f>
        <v>0</v>
      </c>
      <c r="F150" s="384">
        <f>SUMIF('Onderzoeksvoorstel 2'!$B$167:$B$196,B150,'Onderzoeksvoorstel 2'!$K$167:$K$196)</f>
        <v>0</v>
      </c>
      <c r="G150" s="384">
        <f>SUMIF('Onderzoeksvoorstel 3'!$B$167:$B$196,B150,'Onderzoeksvoorstel 3'!$K$167:$K$196)</f>
        <v>0</v>
      </c>
      <c r="H150" s="384">
        <f>SUMIF('Onderzoeksvoorstel 4'!$B$167:$B$196,B150,'Onderzoeksvoorstel 4'!$K$167:$K$196)</f>
        <v>0</v>
      </c>
      <c r="I150" s="384">
        <f>SUMIF('Onderzoeksvoorstel 5'!$B$167:$B$196,B150,'Onderzoeksvoorstel 5'!$K$167:$K$196)</f>
        <v>0</v>
      </c>
      <c r="J150" s="384">
        <f>SUMIF('Onderzoeksvoorstel 6'!$B$167:$B$196,B150,'Onderzoeksvoorstel 6'!$K$167:$K$196)</f>
        <v>0</v>
      </c>
      <c r="K150" s="384">
        <f>SUMIF('Onderzoeksvoorstel 7'!$B$167:$B$196,B150,'Onderzoeksvoorstel 7'!$K$167:$K$196)</f>
        <v>0</v>
      </c>
      <c r="L150" s="308"/>
      <c r="T150" s="308"/>
      <c r="U150" s="308"/>
      <c r="V150" s="308"/>
      <c r="W150" s="308"/>
      <c r="X150" s="308"/>
      <c r="Y150" s="308"/>
      <c r="Z150" s="308"/>
      <c r="AA150" s="308"/>
      <c r="AB150" s="308"/>
      <c r="AC150" s="308"/>
      <c r="AD150" s="308"/>
      <c r="AE150" s="308"/>
      <c r="AF150" s="308"/>
      <c r="AG150" s="308"/>
      <c r="AH150" s="308"/>
      <c r="AI150" s="308"/>
      <c r="AJ150" s="308"/>
    </row>
    <row r="151" spans="1:36" ht="13.95" customHeight="1" x14ac:dyDescent="0.25">
      <c r="A151" s="325">
        <v>2</v>
      </c>
      <c r="B151" s="417" t="str">
        <f t="shared" si="24"/>
        <v>[ vul deelnemende organisatie 2 in ]</v>
      </c>
      <c r="C151" s="408">
        <f t="shared" ref="C151:C179" si="25">SUM(D151:K151)</f>
        <v>0</v>
      </c>
      <c r="D151" s="387">
        <f>(SUMIF('Consortium management'!$B$116:$B$135,'Totaal budget'!B151,'Consortium management'!$K$116:$K$135))</f>
        <v>0</v>
      </c>
      <c r="E151" s="387">
        <f>SUMIF('Onderzoeksvoorstel 1'!$B$167:$B$196,B151,'Onderzoeksvoorstel 1'!$K$167:$K$196)</f>
        <v>0</v>
      </c>
      <c r="F151" s="386">
        <f>SUMIF('Onderzoeksvoorstel 2'!$B$167:$B$196,B151,'Onderzoeksvoorstel 2'!$K$167:$K$196)</f>
        <v>0</v>
      </c>
      <c r="G151" s="418">
        <f>SUMIF('Onderzoeksvoorstel 3'!$B$167:$B$196,B151,'Onderzoeksvoorstel 3'!$K$167:$K$196)</f>
        <v>0</v>
      </c>
      <c r="H151" s="386">
        <f>SUMIF('Onderzoeksvoorstel 4'!$B$167:$B$196,B151,'Onderzoeksvoorstel 4'!$K$167:$K$196)</f>
        <v>0</v>
      </c>
      <c r="I151" s="384">
        <f>SUMIF('Onderzoeksvoorstel 5'!$B$167:$B$196,B151,'Onderzoeksvoorstel 5'!$K$167:$K$196)</f>
        <v>0</v>
      </c>
      <c r="J151" s="384">
        <f>SUMIF('Onderzoeksvoorstel 6'!$B$167:$B$196,B151,'Onderzoeksvoorstel 6'!$K$167:$K$196)</f>
        <v>0</v>
      </c>
      <c r="K151" s="384">
        <f>SUMIF('Onderzoeksvoorstel 7'!$B$167:$B$196,B151,'Onderzoeksvoorstel 7'!$K$167:$K$196)</f>
        <v>0</v>
      </c>
      <c r="L151" s="308"/>
      <c r="T151" s="308"/>
      <c r="U151" s="308"/>
      <c r="V151" s="308"/>
      <c r="W151" s="308"/>
      <c r="X151" s="308"/>
      <c r="Y151" s="308"/>
      <c r="Z151" s="308"/>
      <c r="AA151" s="308"/>
      <c r="AB151" s="308"/>
      <c r="AC151" s="308"/>
      <c r="AD151" s="308"/>
      <c r="AE151" s="308"/>
      <c r="AF151" s="308"/>
      <c r="AG151" s="308"/>
      <c r="AH151" s="308"/>
      <c r="AI151" s="308"/>
      <c r="AJ151" s="308"/>
    </row>
    <row r="152" spans="1:36" ht="13.95" customHeight="1" x14ac:dyDescent="0.25">
      <c r="A152" s="325">
        <v>3</v>
      </c>
      <c r="B152" s="417" t="str">
        <f t="shared" si="24"/>
        <v>[ vul deelnemende organisatie 3 in ]</v>
      </c>
      <c r="C152" s="408">
        <f t="shared" si="25"/>
        <v>0</v>
      </c>
      <c r="D152" s="387">
        <f>(SUMIF('Consortium management'!$B$116:$B$135,'Totaal budget'!B152,'Consortium management'!$K$116:$K$135))</f>
        <v>0</v>
      </c>
      <c r="E152" s="387">
        <f>SUMIF('Onderzoeksvoorstel 1'!$B$167:$B$196,B152,'Onderzoeksvoorstel 1'!$K$167:$K$196)</f>
        <v>0</v>
      </c>
      <c r="F152" s="386">
        <f>SUMIF('Onderzoeksvoorstel 2'!$B$167:$B$196,B152,'Onderzoeksvoorstel 2'!$K$167:$K$196)</f>
        <v>0</v>
      </c>
      <c r="G152" s="418">
        <f>SUMIF('Onderzoeksvoorstel 3'!$B$167:$B$196,B152,'Onderzoeksvoorstel 3'!$K$167:$K$196)</f>
        <v>0</v>
      </c>
      <c r="H152" s="386">
        <f>SUMIF('Onderzoeksvoorstel 4'!$B$167:$B$196,B152,'Onderzoeksvoorstel 4'!$K$167:$K$196)</f>
        <v>0</v>
      </c>
      <c r="I152" s="384">
        <f>SUMIF('Onderzoeksvoorstel 5'!$B$167:$B$196,B152,'Onderzoeksvoorstel 5'!$K$167:$K$196)</f>
        <v>0</v>
      </c>
      <c r="J152" s="384">
        <f>SUMIF('Onderzoeksvoorstel 6'!$B$167:$B$196,B152,'Onderzoeksvoorstel 6'!$K$167:$K$196)</f>
        <v>0</v>
      </c>
      <c r="K152" s="384">
        <f>SUMIF('Onderzoeksvoorstel 7'!$B$167:$B$196,B152,'Onderzoeksvoorstel 7'!$K$167:$K$196)</f>
        <v>0</v>
      </c>
      <c r="L152" s="308"/>
      <c r="T152" s="308"/>
      <c r="U152" s="308"/>
      <c r="V152" s="308"/>
      <c r="W152" s="308"/>
      <c r="X152" s="308"/>
      <c r="Y152" s="308"/>
      <c r="Z152" s="308"/>
      <c r="AA152" s="308"/>
      <c r="AB152" s="308"/>
      <c r="AC152" s="308"/>
      <c r="AD152" s="308"/>
      <c r="AE152" s="308"/>
      <c r="AF152" s="308"/>
      <c r="AG152" s="308"/>
      <c r="AH152" s="308"/>
      <c r="AI152" s="308"/>
      <c r="AJ152" s="308"/>
    </row>
    <row r="153" spans="1:36" ht="13.95" customHeight="1" x14ac:dyDescent="0.25">
      <c r="A153" s="325">
        <v>4</v>
      </c>
      <c r="B153" s="417" t="str">
        <f t="shared" si="24"/>
        <v>[ vul deelnemende organisatie 4 in ]</v>
      </c>
      <c r="C153" s="408">
        <f t="shared" si="25"/>
        <v>0</v>
      </c>
      <c r="D153" s="387">
        <f>(SUMIF('Consortium management'!$B$116:$B$135,'Totaal budget'!B153,'Consortium management'!$K$116:$K$135))</f>
        <v>0</v>
      </c>
      <c r="E153" s="387">
        <f>SUMIF('Onderzoeksvoorstel 1'!$B$167:$B$196,B153,'Onderzoeksvoorstel 1'!$K$167:$K$196)</f>
        <v>0</v>
      </c>
      <c r="F153" s="386">
        <f>SUMIF('Onderzoeksvoorstel 2'!$B$167:$B$196,B153,'Onderzoeksvoorstel 2'!$K$167:$K$196)</f>
        <v>0</v>
      </c>
      <c r="G153" s="418">
        <f>SUMIF('Onderzoeksvoorstel 3'!$B$167:$B$196,B153,'Onderzoeksvoorstel 3'!$K$167:$K$196)</f>
        <v>0</v>
      </c>
      <c r="H153" s="386">
        <f>SUMIF('Onderzoeksvoorstel 4'!$B$167:$B$196,B153,'Onderzoeksvoorstel 4'!$K$167:$K$196)</f>
        <v>0</v>
      </c>
      <c r="I153" s="384">
        <f>SUMIF('Onderzoeksvoorstel 5'!$B$167:$B$196,B153,'Onderzoeksvoorstel 5'!$K$167:$K$196)</f>
        <v>0</v>
      </c>
      <c r="J153" s="384">
        <f>SUMIF('Onderzoeksvoorstel 6'!$B$167:$B$196,B153,'Onderzoeksvoorstel 6'!$K$167:$K$196)</f>
        <v>0</v>
      </c>
      <c r="K153" s="384">
        <f>SUMIF('Onderzoeksvoorstel 7'!$B$167:$B$196,B153,'Onderzoeksvoorstel 7'!$K$167:$K$196)</f>
        <v>0</v>
      </c>
      <c r="L153" s="308"/>
      <c r="T153" s="308"/>
      <c r="U153" s="308"/>
      <c r="V153" s="308"/>
      <c r="W153" s="308"/>
      <c r="X153" s="308"/>
      <c r="Y153" s="308"/>
      <c r="Z153" s="308"/>
      <c r="AA153" s="308"/>
      <c r="AB153" s="308"/>
      <c r="AC153" s="308"/>
      <c r="AD153" s="308"/>
      <c r="AE153" s="308"/>
      <c r="AF153" s="308"/>
      <c r="AG153" s="308"/>
      <c r="AH153" s="308"/>
      <c r="AI153" s="308"/>
      <c r="AJ153" s="308"/>
    </row>
    <row r="154" spans="1:36" ht="13.95" customHeight="1" x14ac:dyDescent="0.25">
      <c r="A154" s="325">
        <v>5</v>
      </c>
      <c r="B154" s="417" t="str">
        <f t="shared" si="24"/>
        <v>[ vul deelnemende organisatie 5 in ]</v>
      </c>
      <c r="C154" s="408">
        <f t="shared" si="25"/>
        <v>0</v>
      </c>
      <c r="D154" s="387">
        <f>(SUMIF('Consortium management'!$B$116:$B$135,'Totaal budget'!B154,'Consortium management'!$K$116:$K$135))</f>
        <v>0</v>
      </c>
      <c r="E154" s="387">
        <f>SUMIF('Onderzoeksvoorstel 1'!$B$167:$B$196,B154,'Onderzoeksvoorstel 1'!$K$167:$K$196)</f>
        <v>0</v>
      </c>
      <c r="F154" s="386">
        <f>SUMIF('Onderzoeksvoorstel 2'!$B$167:$B$196,B154,'Onderzoeksvoorstel 2'!$K$167:$K$196)</f>
        <v>0</v>
      </c>
      <c r="G154" s="418">
        <f>SUMIF('Onderzoeksvoorstel 3'!$B$167:$B$196,B154,'Onderzoeksvoorstel 3'!$K$167:$K$196)</f>
        <v>0</v>
      </c>
      <c r="H154" s="386">
        <f>SUMIF('Onderzoeksvoorstel 4'!$B$167:$B$196,B154,'Onderzoeksvoorstel 4'!$K$167:$K$196)</f>
        <v>0</v>
      </c>
      <c r="I154" s="384">
        <f>SUMIF('Onderzoeksvoorstel 5'!$B$167:$B$196,B154,'Onderzoeksvoorstel 5'!$K$167:$K$196)</f>
        <v>0</v>
      </c>
      <c r="J154" s="384">
        <f>SUMIF('Onderzoeksvoorstel 6'!$B$167:$B$196,B154,'Onderzoeksvoorstel 6'!$K$167:$K$196)</f>
        <v>0</v>
      </c>
      <c r="K154" s="384">
        <f>SUMIF('Onderzoeksvoorstel 7'!$B$167:$B$196,B154,'Onderzoeksvoorstel 7'!$K$167:$K$196)</f>
        <v>0</v>
      </c>
      <c r="L154" s="308"/>
      <c r="T154" s="308"/>
      <c r="U154" s="308"/>
      <c r="V154" s="308"/>
      <c r="W154" s="308"/>
      <c r="X154" s="308"/>
      <c r="Y154" s="308"/>
      <c r="Z154" s="308"/>
      <c r="AA154" s="308"/>
      <c r="AB154" s="308"/>
      <c r="AC154" s="308"/>
      <c r="AD154" s="308"/>
      <c r="AE154" s="308"/>
      <c r="AF154" s="308"/>
      <c r="AG154" s="308"/>
      <c r="AH154" s="308"/>
      <c r="AI154" s="308"/>
      <c r="AJ154" s="308"/>
    </row>
    <row r="155" spans="1:36" ht="13.95" customHeight="1" x14ac:dyDescent="0.25">
      <c r="A155" s="325">
        <v>6</v>
      </c>
      <c r="B155" s="417" t="str">
        <f t="shared" si="24"/>
        <v>[ vul deelnemende organisatie 6 in ]</v>
      </c>
      <c r="C155" s="408">
        <f t="shared" si="25"/>
        <v>0</v>
      </c>
      <c r="D155" s="387">
        <f>(SUMIF('Consortium management'!$B$116:$B$135,'Totaal budget'!B155,'Consortium management'!$K$116:$K$135))</f>
        <v>0</v>
      </c>
      <c r="E155" s="387">
        <f>SUMIF('Onderzoeksvoorstel 1'!$B$167:$B$196,B155,'Onderzoeksvoorstel 1'!$K$167:$K$196)</f>
        <v>0</v>
      </c>
      <c r="F155" s="386">
        <f>SUMIF('Onderzoeksvoorstel 2'!$B$167:$B$196,B155,'Onderzoeksvoorstel 2'!$K$167:$K$196)</f>
        <v>0</v>
      </c>
      <c r="G155" s="418">
        <f>SUMIF('Onderzoeksvoorstel 3'!$B$167:$B$196,B155,'Onderzoeksvoorstel 3'!$K$167:$K$196)</f>
        <v>0</v>
      </c>
      <c r="H155" s="386">
        <f>SUMIF('Onderzoeksvoorstel 4'!$B$167:$B$196,B155,'Onderzoeksvoorstel 4'!$K$167:$K$196)</f>
        <v>0</v>
      </c>
      <c r="I155" s="384">
        <f>SUMIF('Onderzoeksvoorstel 5'!$B$167:$B$196,B155,'Onderzoeksvoorstel 5'!$K$167:$K$196)</f>
        <v>0</v>
      </c>
      <c r="J155" s="384">
        <f>SUMIF('Onderzoeksvoorstel 6'!$B$167:$B$196,B155,'Onderzoeksvoorstel 6'!$K$167:$K$196)</f>
        <v>0</v>
      </c>
      <c r="K155" s="384">
        <f>SUMIF('Onderzoeksvoorstel 7'!$B$167:$B$196,B155,'Onderzoeksvoorstel 7'!$K$167:$K$196)</f>
        <v>0</v>
      </c>
      <c r="L155" s="308"/>
      <c r="T155" s="308"/>
      <c r="U155" s="308"/>
      <c r="V155" s="308"/>
      <c r="W155" s="308"/>
      <c r="X155" s="308"/>
      <c r="Y155" s="308"/>
      <c r="Z155" s="308"/>
      <c r="AA155" s="308"/>
      <c r="AB155" s="308"/>
      <c r="AC155" s="308"/>
      <c r="AD155" s="308"/>
      <c r="AE155" s="308"/>
      <c r="AF155" s="308"/>
      <c r="AG155" s="308"/>
      <c r="AH155" s="308"/>
      <c r="AI155" s="308"/>
      <c r="AJ155" s="308"/>
    </row>
    <row r="156" spans="1:36" ht="13.95" customHeight="1" x14ac:dyDescent="0.25">
      <c r="A156" s="325">
        <v>7</v>
      </c>
      <c r="B156" s="417" t="str">
        <f t="shared" si="24"/>
        <v>[ vul deelnemende organisatie 7 in ]</v>
      </c>
      <c r="C156" s="408">
        <f t="shared" si="25"/>
        <v>0</v>
      </c>
      <c r="D156" s="387">
        <f>(SUMIF('Consortium management'!$B$116:$B$135,'Totaal budget'!B156,'Consortium management'!$K$116:$K$135))</f>
        <v>0</v>
      </c>
      <c r="E156" s="387">
        <f>SUMIF('Onderzoeksvoorstel 1'!$B$167:$B$196,B156,'Onderzoeksvoorstel 1'!$K$167:$K$196)</f>
        <v>0</v>
      </c>
      <c r="F156" s="386">
        <f>SUMIF('Onderzoeksvoorstel 2'!$B$167:$B$196,B156,'Onderzoeksvoorstel 2'!$K$167:$K$196)</f>
        <v>0</v>
      </c>
      <c r="G156" s="418">
        <f>SUMIF('Onderzoeksvoorstel 3'!$B$167:$B$196,B156,'Onderzoeksvoorstel 3'!$K$167:$K$196)</f>
        <v>0</v>
      </c>
      <c r="H156" s="386">
        <f>SUMIF('Onderzoeksvoorstel 4'!$B$167:$B$196,B156,'Onderzoeksvoorstel 4'!$K$167:$K$196)</f>
        <v>0</v>
      </c>
      <c r="I156" s="384">
        <f>SUMIF('Onderzoeksvoorstel 5'!$B$167:$B$196,B156,'Onderzoeksvoorstel 5'!$K$167:$K$196)</f>
        <v>0</v>
      </c>
      <c r="J156" s="384">
        <f>SUMIF('Onderzoeksvoorstel 6'!$B$167:$B$196,B156,'Onderzoeksvoorstel 6'!$K$167:$K$196)</f>
        <v>0</v>
      </c>
      <c r="K156" s="384">
        <f>SUMIF('Onderzoeksvoorstel 7'!$B$167:$B$196,B156,'Onderzoeksvoorstel 7'!$K$167:$K$196)</f>
        <v>0</v>
      </c>
      <c r="L156" s="308"/>
      <c r="T156" s="308"/>
      <c r="U156" s="308"/>
      <c r="V156" s="308"/>
      <c r="W156" s="308"/>
      <c r="X156" s="308"/>
      <c r="Y156" s="308"/>
      <c r="Z156" s="308"/>
      <c r="AA156" s="308"/>
      <c r="AB156" s="308"/>
      <c r="AC156" s="308"/>
      <c r="AD156" s="308"/>
      <c r="AE156" s="308"/>
      <c r="AF156" s="308"/>
      <c r="AG156" s="308"/>
      <c r="AH156" s="308"/>
      <c r="AI156" s="308"/>
      <c r="AJ156" s="308"/>
    </row>
    <row r="157" spans="1:36" ht="13.95" customHeight="1" x14ac:dyDescent="0.25">
      <c r="A157" s="325">
        <v>8</v>
      </c>
      <c r="B157" s="417" t="str">
        <f t="shared" si="24"/>
        <v>[ vul deelnemende organisatie 8 in ]</v>
      </c>
      <c r="C157" s="408">
        <f t="shared" si="25"/>
        <v>0</v>
      </c>
      <c r="D157" s="387">
        <f>(SUMIF('Consortium management'!$B$116:$B$135,'Totaal budget'!B157,'Consortium management'!$K$116:$K$135))</f>
        <v>0</v>
      </c>
      <c r="E157" s="387">
        <f>SUMIF('Onderzoeksvoorstel 1'!$B$167:$B$196,B157,'Onderzoeksvoorstel 1'!$K$167:$K$196)</f>
        <v>0</v>
      </c>
      <c r="F157" s="386">
        <f>SUMIF('Onderzoeksvoorstel 2'!$B$167:$B$196,B157,'Onderzoeksvoorstel 2'!$K$167:$K$196)</f>
        <v>0</v>
      </c>
      <c r="G157" s="418">
        <f>SUMIF('Onderzoeksvoorstel 3'!$B$167:$B$196,B157,'Onderzoeksvoorstel 3'!$K$167:$K$196)</f>
        <v>0</v>
      </c>
      <c r="H157" s="386">
        <f>SUMIF('Onderzoeksvoorstel 4'!$B$167:$B$196,B157,'Onderzoeksvoorstel 4'!$K$167:$K$196)</f>
        <v>0</v>
      </c>
      <c r="I157" s="384">
        <f>SUMIF('Onderzoeksvoorstel 5'!$B$167:$B$196,B157,'Onderzoeksvoorstel 5'!$K$167:$K$196)</f>
        <v>0</v>
      </c>
      <c r="J157" s="384">
        <f>SUMIF('Onderzoeksvoorstel 6'!$B$167:$B$196,B157,'Onderzoeksvoorstel 6'!$K$167:$K$196)</f>
        <v>0</v>
      </c>
      <c r="K157" s="384">
        <f>SUMIF('Onderzoeksvoorstel 7'!$B$167:$B$196,B157,'Onderzoeksvoorstel 7'!$K$167:$K$196)</f>
        <v>0</v>
      </c>
      <c r="L157" s="308"/>
      <c r="T157" s="308"/>
      <c r="U157" s="308"/>
      <c r="V157" s="308"/>
      <c r="W157" s="308"/>
      <c r="X157" s="308"/>
      <c r="Y157" s="308"/>
      <c r="Z157" s="308"/>
      <c r="AA157" s="308"/>
      <c r="AB157" s="308"/>
      <c r="AC157" s="308"/>
      <c r="AD157" s="308"/>
      <c r="AE157" s="308"/>
      <c r="AF157" s="308"/>
      <c r="AG157" s="308"/>
      <c r="AH157" s="308"/>
      <c r="AI157" s="308"/>
      <c r="AJ157" s="308"/>
    </row>
    <row r="158" spans="1:36" ht="13.95" customHeight="1" x14ac:dyDescent="0.25">
      <c r="A158" s="325">
        <v>9</v>
      </c>
      <c r="B158" s="417" t="str">
        <f t="shared" si="24"/>
        <v>[ vul deelnemende organisatie 9 in ]</v>
      </c>
      <c r="C158" s="408">
        <f t="shared" si="25"/>
        <v>0</v>
      </c>
      <c r="D158" s="387">
        <f>(SUMIF('Consortium management'!$B$116:$B$135,'Totaal budget'!B158,'Consortium management'!$K$116:$K$135))</f>
        <v>0</v>
      </c>
      <c r="E158" s="387">
        <f>SUMIF('Onderzoeksvoorstel 1'!$B$167:$B$196,B158,'Onderzoeksvoorstel 1'!$K$167:$K$196)</f>
        <v>0</v>
      </c>
      <c r="F158" s="386">
        <f>SUMIF('Onderzoeksvoorstel 2'!$B$167:$B$196,B158,'Onderzoeksvoorstel 2'!$K$167:$K$196)</f>
        <v>0</v>
      </c>
      <c r="G158" s="418">
        <f>SUMIF('Onderzoeksvoorstel 3'!$B$167:$B$196,B158,'Onderzoeksvoorstel 3'!$K$167:$K$196)</f>
        <v>0</v>
      </c>
      <c r="H158" s="386">
        <f>SUMIF('Onderzoeksvoorstel 4'!$B$167:$B$196,B158,'Onderzoeksvoorstel 4'!$K$167:$K$196)</f>
        <v>0</v>
      </c>
      <c r="I158" s="384">
        <f>SUMIF('Onderzoeksvoorstel 5'!$B$167:$B$196,B158,'Onderzoeksvoorstel 5'!$K$167:$K$196)</f>
        <v>0</v>
      </c>
      <c r="J158" s="384">
        <f>SUMIF('Onderzoeksvoorstel 6'!$B$167:$B$196,B158,'Onderzoeksvoorstel 6'!$K$167:$K$196)</f>
        <v>0</v>
      </c>
      <c r="K158" s="384">
        <f>SUMIF('Onderzoeksvoorstel 7'!$B$167:$B$196,B158,'Onderzoeksvoorstel 7'!$K$167:$K$196)</f>
        <v>0</v>
      </c>
      <c r="L158" s="308"/>
      <c r="T158" s="308"/>
      <c r="U158" s="308"/>
      <c r="V158" s="308"/>
      <c r="W158" s="308"/>
      <c r="X158" s="308"/>
      <c r="Y158" s="308"/>
      <c r="Z158" s="308"/>
      <c r="AA158" s="308"/>
      <c r="AB158" s="308"/>
      <c r="AC158" s="308"/>
      <c r="AD158" s="308"/>
      <c r="AE158" s="308"/>
      <c r="AF158" s="308"/>
      <c r="AG158" s="308"/>
      <c r="AH158" s="308"/>
      <c r="AI158" s="308"/>
      <c r="AJ158" s="308"/>
    </row>
    <row r="159" spans="1:36" ht="13.95" customHeight="1" x14ac:dyDescent="0.25">
      <c r="A159" s="325">
        <v>10</v>
      </c>
      <c r="B159" s="417" t="str">
        <f t="shared" si="24"/>
        <v>[ vul deelnemende organisatie 10 in ]</v>
      </c>
      <c r="C159" s="408">
        <f t="shared" si="25"/>
        <v>0</v>
      </c>
      <c r="D159" s="387">
        <f>(SUMIF('Consortium management'!$B$116:$B$135,'Totaal budget'!B159,'Consortium management'!$K$116:$K$135))</f>
        <v>0</v>
      </c>
      <c r="E159" s="387">
        <f>SUMIF('Onderzoeksvoorstel 1'!$B$167:$B$196,B159,'Onderzoeksvoorstel 1'!$K$167:$K$196)</f>
        <v>0</v>
      </c>
      <c r="F159" s="386">
        <f>SUMIF('Onderzoeksvoorstel 2'!$B$167:$B$196,B159,'Onderzoeksvoorstel 2'!$K$167:$K$196)</f>
        <v>0</v>
      </c>
      <c r="G159" s="418">
        <f>SUMIF('Onderzoeksvoorstel 3'!$B$167:$B$196,B159,'Onderzoeksvoorstel 3'!$K$167:$K$196)</f>
        <v>0</v>
      </c>
      <c r="H159" s="386">
        <f>SUMIF('Onderzoeksvoorstel 4'!$B$167:$B$196,B159,'Onderzoeksvoorstel 4'!$K$167:$K$196)</f>
        <v>0</v>
      </c>
      <c r="I159" s="384">
        <f>SUMIF('Onderzoeksvoorstel 5'!$B$167:$B$196,B159,'Onderzoeksvoorstel 5'!$K$167:$K$196)</f>
        <v>0</v>
      </c>
      <c r="J159" s="384">
        <f>SUMIF('Onderzoeksvoorstel 6'!$B$167:$B$196,B159,'Onderzoeksvoorstel 6'!$K$167:$K$196)</f>
        <v>0</v>
      </c>
      <c r="K159" s="384">
        <f>SUMIF('Onderzoeksvoorstel 7'!$B$167:$B$196,B159,'Onderzoeksvoorstel 7'!$K$167:$K$196)</f>
        <v>0</v>
      </c>
      <c r="L159" s="308"/>
      <c r="T159" s="308"/>
      <c r="U159" s="308"/>
      <c r="V159" s="308"/>
      <c r="W159" s="308"/>
      <c r="X159" s="308"/>
      <c r="Y159" s="308"/>
      <c r="Z159" s="308"/>
      <c r="AA159" s="308"/>
      <c r="AB159" s="308"/>
      <c r="AC159" s="308"/>
      <c r="AD159" s="308"/>
      <c r="AE159" s="308"/>
      <c r="AF159" s="308"/>
      <c r="AG159" s="308"/>
      <c r="AH159" s="308"/>
      <c r="AI159" s="308"/>
      <c r="AJ159" s="308"/>
    </row>
    <row r="160" spans="1:36" ht="13.95" customHeight="1" x14ac:dyDescent="0.25">
      <c r="A160" s="325">
        <v>11</v>
      </c>
      <c r="B160" s="417" t="str">
        <f t="shared" si="24"/>
        <v>[ vul deelnemende organisatie 11 in ]</v>
      </c>
      <c r="C160" s="408">
        <f t="shared" si="25"/>
        <v>0</v>
      </c>
      <c r="D160" s="387">
        <f>(SUMIF('Consortium management'!$B$116:$B$135,'Totaal budget'!B160,'Consortium management'!$K$116:$K$135))</f>
        <v>0</v>
      </c>
      <c r="E160" s="387">
        <f>SUMIF('Onderzoeksvoorstel 1'!$B$167:$B$196,B160,'Onderzoeksvoorstel 1'!$K$167:$K$196)</f>
        <v>0</v>
      </c>
      <c r="F160" s="386">
        <f>SUMIF('Onderzoeksvoorstel 2'!$B$167:$B$196,B160,'Onderzoeksvoorstel 2'!$K$167:$K$196)</f>
        <v>0</v>
      </c>
      <c r="G160" s="418">
        <f>SUMIF('Onderzoeksvoorstel 3'!$B$167:$B$196,B160,'Onderzoeksvoorstel 3'!$K$167:$K$196)</f>
        <v>0</v>
      </c>
      <c r="H160" s="386">
        <f>SUMIF('Onderzoeksvoorstel 4'!$B$167:$B$196,B160,'Onderzoeksvoorstel 4'!$K$167:$K$196)</f>
        <v>0</v>
      </c>
      <c r="I160" s="384">
        <f>SUMIF('Onderzoeksvoorstel 5'!$B$167:$B$196,B160,'Onderzoeksvoorstel 5'!$K$167:$K$196)</f>
        <v>0</v>
      </c>
      <c r="J160" s="384">
        <f>SUMIF('Onderzoeksvoorstel 6'!$B$167:$B$196,B160,'Onderzoeksvoorstel 6'!$K$167:$K$196)</f>
        <v>0</v>
      </c>
      <c r="K160" s="384">
        <f>SUMIF('Onderzoeksvoorstel 7'!$B$167:$B$196,B160,'Onderzoeksvoorstel 7'!$K$167:$K$196)</f>
        <v>0</v>
      </c>
      <c r="L160" s="308"/>
      <c r="T160" s="308"/>
      <c r="U160" s="308"/>
      <c r="V160" s="308"/>
      <c r="W160" s="308"/>
      <c r="X160" s="308"/>
      <c r="Y160" s="308"/>
      <c r="Z160" s="308"/>
      <c r="AA160" s="308"/>
      <c r="AB160" s="308"/>
      <c r="AC160" s="308"/>
      <c r="AD160" s="308"/>
      <c r="AE160" s="308"/>
      <c r="AF160" s="308"/>
      <c r="AG160" s="308"/>
      <c r="AH160" s="308"/>
      <c r="AI160" s="308"/>
      <c r="AJ160" s="308"/>
    </row>
    <row r="161" spans="1:36" ht="13.95" customHeight="1" x14ac:dyDescent="0.25">
      <c r="A161" s="325">
        <v>12</v>
      </c>
      <c r="B161" s="417" t="str">
        <f t="shared" si="24"/>
        <v>[ vul deelnemende organisatie 12 in ]</v>
      </c>
      <c r="C161" s="408">
        <f t="shared" si="25"/>
        <v>0</v>
      </c>
      <c r="D161" s="387">
        <f>(SUMIF('Consortium management'!$B$116:$B$135,'Totaal budget'!B161,'Consortium management'!$K$116:$K$135))</f>
        <v>0</v>
      </c>
      <c r="E161" s="387">
        <f>SUMIF('Onderzoeksvoorstel 1'!$B$167:$B$196,B161,'Onderzoeksvoorstel 1'!$K$167:$K$196)</f>
        <v>0</v>
      </c>
      <c r="F161" s="386">
        <f>SUMIF('Onderzoeksvoorstel 2'!$B$167:$B$196,B161,'Onderzoeksvoorstel 2'!$K$167:$K$196)</f>
        <v>0</v>
      </c>
      <c r="G161" s="418">
        <f>SUMIF('Onderzoeksvoorstel 3'!$B$167:$B$196,B161,'Onderzoeksvoorstel 3'!$K$167:$K$196)</f>
        <v>0</v>
      </c>
      <c r="H161" s="386">
        <f>SUMIF('Onderzoeksvoorstel 4'!$B$167:$B$196,B161,'Onderzoeksvoorstel 4'!$K$167:$K$196)</f>
        <v>0</v>
      </c>
      <c r="I161" s="384">
        <f>SUMIF('Onderzoeksvoorstel 5'!$B$167:$B$196,B161,'Onderzoeksvoorstel 5'!$K$167:$K$196)</f>
        <v>0</v>
      </c>
      <c r="J161" s="384">
        <f>SUMIF('Onderzoeksvoorstel 6'!$B$167:$B$196,B161,'Onderzoeksvoorstel 6'!$K$167:$K$196)</f>
        <v>0</v>
      </c>
      <c r="K161" s="384">
        <f>SUMIF('Onderzoeksvoorstel 7'!$B$167:$B$196,B161,'Onderzoeksvoorstel 7'!$K$167:$K$196)</f>
        <v>0</v>
      </c>
      <c r="L161" s="308"/>
      <c r="T161" s="308"/>
      <c r="U161" s="308"/>
      <c r="V161" s="308"/>
      <c r="W161" s="308"/>
      <c r="X161" s="308"/>
      <c r="Y161" s="308"/>
      <c r="Z161" s="308"/>
      <c r="AA161" s="308"/>
      <c r="AB161" s="308"/>
      <c r="AC161" s="308"/>
      <c r="AD161" s="308"/>
      <c r="AE161" s="308"/>
      <c r="AF161" s="308"/>
      <c r="AG161" s="308"/>
      <c r="AH161" s="308"/>
      <c r="AI161" s="308"/>
      <c r="AJ161" s="308"/>
    </row>
    <row r="162" spans="1:36" ht="13.95" customHeight="1" x14ac:dyDescent="0.25">
      <c r="A162" s="325">
        <v>13</v>
      </c>
      <c r="B162" s="417" t="str">
        <f t="shared" si="24"/>
        <v>[ vul deelnemende organisatie 13 in ]</v>
      </c>
      <c r="C162" s="408">
        <f t="shared" si="25"/>
        <v>0</v>
      </c>
      <c r="D162" s="387">
        <f>(SUMIF('Consortium management'!$B$116:$B$135,'Totaal budget'!B162,'Consortium management'!$K$116:$K$135))</f>
        <v>0</v>
      </c>
      <c r="E162" s="387">
        <f>SUMIF('Onderzoeksvoorstel 1'!$B$167:$B$196,B162,'Onderzoeksvoorstel 1'!$K$167:$K$196)</f>
        <v>0</v>
      </c>
      <c r="F162" s="386">
        <f>SUMIF('Onderzoeksvoorstel 2'!$B$167:$B$196,B162,'Onderzoeksvoorstel 2'!$K$167:$K$196)</f>
        <v>0</v>
      </c>
      <c r="G162" s="418">
        <f>SUMIF('Onderzoeksvoorstel 3'!$B$167:$B$196,B162,'Onderzoeksvoorstel 3'!$K$167:$K$196)</f>
        <v>0</v>
      </c>
      <c r="H162" s="386">
        <f>SUMIF('Onderzoeksvoorstel 4'!$B$167:$B$196,B162,'Onderzoeksvoorstel 4'!$K$167:$K$196)</f>
        <v>0</v>
      </c>
      <c r="I162" s="384">
        <f>SUMIF('Onderzoeksvoorstel 5'!$B$167:$B$196,B162,'Onderzoeksvoorstel 5'!$K$167:$K$196)</f>
        <v>0</v>
      </c>
      <c r="J162" s="384">
        <f>SUMIF('Onderzoeksvoorstel 6'!$B$167:$B$196,B162,'Onderzoeksvoorstel 6'!$K$167:$K$196)</f>
        <v>0</v>
      </c>
      <c r="K162" s="384">
        <f>SUMIF('Onderzoeksvoorstel 7'!$B$167:$B$196,B162,'Onderzoeksvoorstel 7'!$K$167:$K$196)</f>
        <v>0</v>
      </c>
      <c r="L162" s="308"/>
      <c r="T162" s="308"/>
      <c r="U162" s="308"/>
      <c r="V162" s="308"/>
      <c r="W162" s="308"/>
      <c r="X162" s="308"/>
      <c r="Y162" s="308"/>
      <c r="Z162" s="308"/>
      <c r="AA162" s="308"/>
      <c r="AB162" s="308"/>
      <c r="AC162" s="308"/>
      <c r="AD162" s="308"/>
      <c r="AE162" s="308"/>
      <c r="AF162" s="308"/>
      <c r="AG162" s="308"/>
      <c r="AH162" s="308"/>
      <c r="AI162" s="308"/>
      <c r="AJ162" s="308"/>
    </row>
    <row r="163" spans="1:36" ht="13.95" customHeight="1" x14ac:dyDescent="0.25">
      <c r="A163" s="325">
        <v>14</v>
      </c>
      <c r="B163" s="417" t="str">
        <f t="shared" si="24"/>
        <v>[ vul deelnemende organisatie 14 in ]</v>
      </c>
      <c r="C163" s="408">
        <f t="shared" si="25"/>
        <v>0</v>
      </c>
      <c r="D163" s="387">
        <f>(SUMIF('Consortium management'!$B$116:$B$135,'Totaal budget'!B163,'Consortium management'!$K$116:$K$135))</f>
        <v>0</v>
      </c>
      <c r="E163" s="387">
        <f>SUMIF('Onderzoeksvoorstel 1'!$B$167:$B$196,B163,'Onderzoeksvoorstel 1'!$K$167:$K$196)</f>
        <v>0</v>
      </c>
      <c r="F163" s="386">
        <f>SUMIF('Onderzoeksvoorstel 2'!$B$167:$B$196,B163,'Onderzoeksvoorstel 2'!$K$167:$K$196)</f>
        <v>0</v>
      </c>
      <c r="G163" s="418">
        <f>SUMIF('Onderzoeksvoorstel 3'!$B$167:$B$196,B163,'Onderzoeksvoorstel 3'!$K$167:$K$196)</f>
        <v>0</v>
      </c>
      <c r="H163" s="386">
        <f>SUMIF('Onderzoeksvoorstel 4'!$B$167:$B$196,B163,'Onderzoeksvoorstel 4'!$K$167:$K$196)</f>
        <v>0</v>
      </c>
      <c r="I163" s="384">
        <f>SUMIF('Onderzoeksvoorstel 5'!$B$167:$B$196,B163,'Onderzoeksvoorstel 5'!$K$167:$K$196)</f>
        <v>0</v>
      </c>
      <c r="J163" s="384">
        <f>SUMIF('Onderzoeksvoorstel 6'!$B$167:$B$196,B163,'Onderzoeksvoorstel 6'!$K$167:$K$196)</f>
        <v>0</v>
      </c>
      <c r="K163" s="384">
        <f>SUMIF('Onderzoeksvoorstel 7'!$B$167:$B$196,B163,'Onderzoeksvoorstel 7'!$K$167:$K$196)</f>
        <v>0</v>
      </c>
      <c r="L163" s="308"/>
      <c r="T163" s="308"/>
      <c r="U163" s="308"/>
      <c r="V163" s="308"/>
      <c r="W163" s="308"/>
      <c r="X163" s="308"/>
      <c r="Y163" s="308"/>
      <c r="Z163" s="308"/>
      <c r="AA163" s="308"/>
      <c r="AB163" s="308"/>
      <c r="AC163" s="308"/>
      <c r="AD163" s="308"/>
      <c r="AE163" s="308"/>
      <c r="AF163" s="308"/>
      <c r="AG163" s="308"/>
      <c r="AH163" s="308"/>
      <c r="AI163" s="308"/>
      <c r="AJ163" s="308"/>
    </row>
    <row r="164" spans="1:36" ht="13.95" customHeight="1" x14ac:dyDescent="0.25">
      <c r="A164" s="325">
        <v>15</v>
      </c>
      <c r="B164" s="417" t="str">
        <f t="shared" si="24"/>
        <v>[ vul deelnemende organisatie 15 in ]</v>
      </c>
      <c r="C164" s="408">
        <f t="shared" si="25"/>
        <v>0</v>
      </c>
      <c r="D164" s="387">
        <f>(SUMIF('Consortium management'!$B$116:$B$135,'Totaal budget'!B164,'Consortium management'!$K$116:$K$135))</f>
        <v>0</v>
      </c>
      <c r="E164" s="387">
        <f>SUMIF('Onderzoeksvoorstel 1'!$B$167:$B$196,B164,'Onderzoeksvoorstel 1'!$K$167:$K$196)</f>
        <v>0</v>
      </c>
      <c r="F164" s="386">
        <f>SUMIF('Onderzoeksvoorstel 2'!$B$167:$B$196,B164,'Onderzoeksvoorstel 2'!$K$167:$K$196)</f>
        <v>0</v>
      </c>
      <c r="G164" s="418">
        <f>SUMIF('Onderzoeksvoorstel 3'!$B$167:$B$196,B164,'Onderzoeksvoorstel 3'!$K$167:$K$196)</f>
        <v>0</v>
      </c>
      <c r="H164" s="386">
        <f>SUMIF('Onderzoeksvoorstel 4'!$B$167:$B$196,B164,'Onderzoeksvoorstel 4'!$K$167:$K$196)</f>
        <v>0</v>
      </c>
      <c r="I164" s="384">
        <f>SUMIF('Onderzoeksvoorstel 5'!$B$167:$B$196,B164,'Onderzoeksvoorstel 5'!$K$167:$K$196)</f>
        <v>0</v>
      </c>
      <c r="J164" s="384">
        <f>SUMIF('Onderzoeksvoorstel 6'!$B$167:$B$196,B164,'Onderzoeksvoorstel 6'!$K$167:$K$196)</f>
        <v>0</v>
      </c>
      <c r="K164" s="384">
        <f>SUMIF('Onderzoeksvoorstel 7'!$B$167:$B$196,B164,'Onderzoeksvoorstel 7'!$K$167:$K$196)</f>
        <v>0</v>
      </c>
      <c r="L164" s="308"/>
      <c r="T164" s="308"/>
      <c r="U164" s="308"/>
      <c r="V164" s="308"/>
      <c r="W164" s="308"/>
      <c r="X164" s="308"/>
      <c r="Y164" s="308"/>
      <c r="Z164" s="308"/>
      <c r="AA164" s="308"/>
      <c r="AB164" s="308"/>
      <c r="AC164" s="308"/>
      <c r="AD164" s="308"/>
      <c r="AE164" s="308"/>
      <c r="AF164" s="308"/>
      <c r="AG164" s="308"/>
      <c r="AH164" s="308"/>
      <c r="AI164" s="308"/>
      <c r="AJ164" s="308"/>
    </row>
    <row r="165" spans="1:36" ht="13.95" customHeight="1" x14ac:dyDescent="0.25">
      <c r="A165" s="325">
        <v>16</v>
      </c>
      <c r="B165" s="417" t="str">
        <f t="shared" si="24"/>
        <v>[ vul deelnemende organisatie 16 in ]</v>
      </c>
      <c r="C165" s="408">
        <f t="shared" si="25"/>
        <v>0</v>
      </c>
      <c r="D165" s="387">
        <f>(SUMIF('Consortium management'!$B$116:$B$135,'Totaal budget'!B165,'Consortium management'!$K$116:$K$135))</f>
        <v>0</v>
      </c>
      <c r="E165" s="387">
        <f>SUMIF('Onderzoeksvoorstel 1'!$B$167:$B$196,B165,'Onderzoeksvoorstel 1'!$K$167:$K$196)</f>
        <v>0</v>
      </c>
      <c r="F165" s="386">
        <f>SUMIF('Onderzoeksvoorstel 2'!$B$167:$B$196,B165,'Onderzoeksvoorstel 2'!$K$167:$K$196)</f>
        <v>0</v>
      </c>
      <c r="G165" s="418">
        <f>SUMIF('Onderzoeksvoorstel 3'!$B$167:$B$196,B165,'Onderzoeksvoorstel 3'!$K$167:$K$196)</f>
        <v>0</v>
      </c>
      <c r="H165" s="386">
        <f>SUMIF('Onderzoeksvoorstel 4'!$B$167:$B$196,B165,'Onderzoeksvoorstel 4'!$K$167:$K$196)</f>
        <v>0</v>
      </c>
      <c r="I165" s="384">
        <f>SUMIF('Onderzoeksvoorstel 5'!$B$167:$B$196,B165,'Onderzoeksvoorstel 5'!$K$167:$K$196)</f>
        <v>0</v>
      </c>
      <c r="J165" s="384">
        <f>SUMIF('Onderzoeksvoorstel 6'!$B$167:$B$196,B165,'Onderzoeksvoorstel 6'!$K$167:$K$196)</f>
        <v>0</v>
      </c>
      <c r="K165" s="384">
        <f>SUMIF('Onderzoeksvoorstel 7'!$B$167:$B$196,B165,'Onderzoeksvoorstel 7'!$K$167:$K$196)</f>
        <v>0</v>
      </c>
      <c r="L165" s="308"/>
      <c r="T165" s="308"/>
      <c r="U165" s="308"/>
      <c r="V165" s="308"/>
      <c r="W165" s="308"/>
      <c r="X165" s="308"/>
      <c r="Y165" s="308"/>
      <c r="Z165" s="308"/>
      <c r="AA165" s="308"/>
      <c r="AB165" s="308"/>
      <c r="AC165" s="308"/>
      <c r="AD165" s="308"/>
      <c r="AE165" s="308"/>
      <c r="AF165" s="308"/>
      <c r="AG165" s="308"/>
      <c r="AH165" s="308"/>
      <c r="AI165" s="308"/>
      <c r="AJ165" s="308"/>
    </row>
    <row r="166" spans="1:36" ht="13.95" customHeight="1" x14ac:dyDescent="0.25">
      <c r="A166" s="325">
        <v>17</v>
      </c>
      <c r="B166" s="417" t="str">
        <f t="shared" si="24"/>
        <v>[ vul deelnemende organisatie 17 in ]</v>
      </c>
      <c r="C166" s="408">
        <f t="shared" si="25"/>
        <v>0</v>
      </c>
      <c r="D166" s="387">
        <f>(SUMIF('Consortium management'!$B$116:$B$135,'Totaal budget'!B166,'Consortium management'!$K$116:$K$135))</f>
        <v>0</v>
      </c>
      <c r="E166" s="387">
        <f>SUMIF('Onderzoeksvoorstel 1'!$B$167:$B$196,B166,'Onderzoeksvoorstel 1'!$K$167:$K$196)</f>
        <v>0</v>
      </c>
      <c r="F166" s="386">
        <f>SUMIF('Onderzoeksvoorstel 2'!$B$167:$B$196,B166,'Onderzoeksvoorstel 2'!$K$167:$K$196)</f>
        <v>0</v>
      </c>
      <c r="G166" s="418">
        <f>SUMIF('Onderzoeksvoorstel 3'!$B$167:$B$196,B166,'Onderzoeksvoorstel 3'!$K$167:$K$196)</f>
        <v>0</v>
      </c>
      <c r="H166" s="386">
        <f>SUMIF('Onderzoeksvoorstel 4'!$B$167:$B$196,B166,'Onderzoeksvoorstel 4'!$K$167:$K$196)</f>
        <v>0</v>
      </c>
      <c r="I166" s="384">
        <f>SUMIF('Onderzoeksvoorstel 5'!$B$167:$B$196,B166,'Onderzoeksvoorstel 5'!$K$167:$K$196)</f>
        <v>0</v>
      </c>
      <c r="J166" s="384">
        <f>SUMIF('Onderzoeksvoorstel 6'!$B$167:$B$196,B166,'Onderzoeksvoorstel 6'!$K$167:$K$196)</f>
        <v>0</v>
      </c>
      <c r="K166" s="384">
        <f>SUMIF('Onderzoeksvoorstel 7'!$B$167:$B$196,B166,'Onderzoeksvoorstel 7'!$K$167:$K$196)</f>
        <v>0</v>
      </c>
      <c r="L166" s="308"/>
      <c r="T166" s="308"/>
      <c r="U166" s="308"/>
      <c r="V166" s="308"/>
      <c r="W166" s="308"/>
      <c r="X166" s="308"/>
      <c r="Y166" s="308"/>
      <c r="Z166" s="308"/>
      <c r="AA166" s="308"/>
      <c r="AB166" s="308"/>
      <c r="AC166" s="308"/>
      <c r="AD166" s="308"/>
      <c r="AE166" s="308"/>
      <c r="AF166" s="308"/>
      <c r="AG166" s="308"/>
      <c r="AH166" s="308"/>
      <c r="AI166" s="308"/>
      <c r="AJ166" s="308"/>
    </row>
    <row r="167" spans="1:36" ht="13.95" customHeight="1" x14ac:dyDescent="0.25">
      <c r="A167" s="325">
        <v>18</v>
      </c>
      <c r="B167" s="417" t="str">
        <f t="shared" si="24"/>
        <v>[ vul deelnemende organisatie 18 in ]</v>
      </c>
      <c r="C167" s="408">
        <f t="shared" si="25"/>
        <v>0</v>
      </c>
      <c r="D167" s="387">
        <f>(SUMIF('Consortium management'!$B$116:$B$135,'Totaal budget'!B167,'Consortium management'!$K$116:$K$135))</f>
        <v>0</v>
      </c>
      <c r="E167" s="387">
        <f>SUMIF('Onderzoeksvoorstel 1'!$B$167:$B$196,B167,'Onderzoeksvoorstel 1'!$K$167:$K$196)</f>
        <v>0</v>
      </c>
      <c r="F167" s="386">
        <f>SUMIF('Onderzoeksvoorstel 2'!$B$167:$B$196,B167,'Onderzoeksvoorstel 2'!$K$167:$K$196)</f>
        <v>0</v>
      </c>
      <c r="G167" s="418">
        <f>SUMIF('Onderzoeksvoorstel 3'!$B$167:$B$196,B167,'Onderzoeksvoorstel 3'!$K$167:$K$196)</f>
        <v>0</v>
      </c>
      <c r="H167" s="386">
        <f>SUMIF('Onderzoeksvoorstel 4'!$B$167:$B$196,B167,'Onderzoeksvoorstel 4'!$K$167:$K$196)</f>
        <v>0</v>
      </c>
      <c r="I167" s="384">
        <f>SUMIF('Onderzoeksvoorstel 5'!$B$167:$B$196,B167,'Onderzoeksvoorstel 5'!$K$167:$K$196)</f>
        <v>0</v>
      </c>
      <c r="J167" s="384">
        <f>SUMIF('Onderzoeksvoorstel 6'!$B$167:$B$196,B167,'Onderzoeksvoorstel 6'!$K$167:$K$196)</f>
        <v>0</v>
      </c>
      <c r="K167" s="384">
        <f>SUMIF('Onderzoeksvoorstel 7'!$B$167:$B$196,B167,'Onderzoeksvoorstel 7'!$K$167:$K$196)</f>
        <v>0</v>
      </c>
      <c r="L167" s="308"/>
      <c r="T167" s="308"/>
      <c r="U167" s="308"/>
      <c r="V167" s="308"/>
      <c r="W167" s="308"/>
      <c r="X167" s="308"/>
      <c r="Y167" s="308"/>
      <c r="Z167" s="308"/>
      <c r="AA167" s="308"/>
      <c r="AB167" s="308"/>
      <c r="AC167" s="308"/>
      <c r="AD167" s="308"/>
      <c r="AE167" s="308"/>
      <c r="AF167" s="308"/>
      <c r="AG167" s="308"/>
      <c r="AH167" s="308"/>
      <c r="AI167" s="308"/>
      <c r="AJ167" s="308"/>
    </row>
    <row r="168" spans="1:36" ht="13.95" customHeight="1" x14ac:dyDescent="0.25">
      <c r="A168" s="325">
        <v>19</v>
      </c>
      <c r="B168" s="417" t="str">
        <f t="shared" si="24"/>
        <v>[ vul deelnemende organisatie 19 in ]</v>
      </c>
      <c r="C168" s="408">
        <f t="shared" si="25"/>
        <v>0</v>
      </c>
      <c r="D168" s="387">
        <f>(SUMIF('Consortium management'!$B$116:$B$135,'Totaal budget'!B168,'Consortium management'!$K$116:$K$135))</f>
        <v>0</v>
      </c>
      <c r="E168" s="387">
        <f>SUMIF('Onderzoeksvoorstel 1'!$B$167:$B$196,B168,'Onderzoeksvoorstel 1'!$K$167:$K$196)</f>
        <v>0</v>
      </c>
      <c r="F168" s="386">
        <f>SUMIF('Onderzoeksvoorstel 2'!$B$167:$B$196,B168,'Onderzoeksvoorstel 2'!$K$167:$K$196)</f>
        <v>0</v>
      </c>
      <c r="G168" s="418">
        <f>SUMIF('Onderzoeksvoorstel 3'!$B$167:$B$196,B168,'Onderzoeksvoorstel 3'!$K$167:$K$196)</f>
        <v>0</v>
      </c>
      <c r="H168" s="386">
        <f>SUMIF('Onderzoeksvoorstel 4'!$B$167:$B$196,B168,'Onderzoeksvoorstel 4'!$K$167:$K$196)</f>
        <v>0</v>
      </c>
      <c r="I168" s="384">
        <f>SUMIF('Onderzoeksvoorstel 5'!$B$167:$B$196,B168,'Onderzoeksvoorstel 5'!$K$167:$K$196)</f>
        <v>0</v>
      </c>
      <c r="J168" s="384">
        <f>SUMIF('Onderzoeksvoorstel 6'!$B$167:$B$196,B168,'Onderzoeksvoorstel 6'!$K$167:$K$196)</f>
        <v>0</v>
      </c>
      <c r="K168" s="384">
        <f>SUMIF('Onderzoeksvoorstel 7'!$B$167:$B$196,B168,'Onderzoeksvoorstel 7'!$K$167:$K$196)</f>
        <v>0</v>
      </c>
      <c r="L168" s="308"/>
      <c r="T168" s="308"/>
      <c r="U168" s="308"/>
      <c r="V168" s="308"/>
      <c r="W168" s="308"/>
      <c r="X168" s="308"/>
      <c r="Y168" s="308"/>
      <c r="Z168" s="308"/>
      <c r="AA168" s="308"/>
      <c r="AB168" s="308"/>
      <c r="AC168" s="308"/>
      <c r="AD168" s="308"/>
      <c r="AE168" s="308"/>
      <c r="AF168" s="308"/>
      <c r="AG168" s="308"/>
      <c r="AH168" s="308"/>
      <c r="AI168" s="308"/>
      <c r="AJ168" s="308"/>
    </row>
    <row r="169" spans="1:36" ht="13.95" customHeight="1" x14ac:dyDescent="0.25">
      <c r="A169" s="325">
        <v>20</v>
      </c>
      <c r="B169" s="417" t="str">
        <f t="shared" si="24"/>
        <v>[ vul deelnemende organisatie 20 in ]</v>
      </c>
      <c r="C169" s="408">
        <f t="shared" si="25"/>
        <v>0</v>
      </c>
      <c r="D169" s="387">
        <f>(SUMIF('Consortium management'!$B$116:$B$135,'Totaal budget'!B169,'Consortium management'!$K$116:$K$135))</f>
        <v>0</v>
      </c>
      <c r="E169" s="387">
        <f>SUMIF('Onderzoeksvoorstel 1'!$B$167:$B$196,B169,'Onderzoeksvoorstel 1'!$K$167:$K$196)</f>
        <v>0</v>
      </c>
      <c r="F169" s="386">
        <f>SUMIF('Onderzoeksvoorstel 2'!$B$167:$B$196,B169,'Onderzoeksvoorstel 2'!$K$167:$K$196)</f>
        <v>0</v>
      </c>
      <c r="G169" s="418">
        <f>SUMIF('Onderzoeksvoorstel 3'!$B$167:$B$196,B169,'Onderzoeksvoorstel 3'!$K$167:$K$196)</f>
        <v>0</v>
      </c>
      <c r="H169" s="386">
        <f>SUMIF('Onderzoeksvoorstel 4'!$B$167:$B$196,B169,'Onderzoeksvoorstel 4'!$K$167:$K$196)</f>
        <v>0</v>
      </c>
      <c r="I169" s="384">
        <f>SUMIF('Onderzoeksvoorstel 5'!$B$167:$B$196,B169,'Onderzoeksvoorstel 5'!$K$167:$K$196)</f>
        <v>0</v>
      </c>
      <c r="J169" s="384">
        <f>SUMIF('Onderzoeksvoorstel 6'!$B$167:$B$196,B169,'Onderzoeksvoorstel 6'!$K$167:$K$196)</f>
        <v>0</v>
      </c>
      <c r="K169" s="384">
        <f>SUMIF('Onderzoeksvoorstel 7'!$B$167:$B$196,B169,'Onderzoeksvoorstel 7'!$K$167:$K$196)</f>
        <v>0</v>
      </c>
      <c r="L169" s="308"/>
      <c r="T169" s="308"/>
      <c r="U169" s="308"/>
      <c r="V169" s="308"/>
      <c r="W169" s="308"/>
      <c r="X169" s="308"/>
      <c r="Y169" s="308"/>
      <c r="Z169" s="308"/>
      <c r="AA169" s="308"/>
      <c r="AB169" s="308"/>
      <c r="AC169" s="308"/>
      <c r="AD169" s="308"/>
      <c r="AE169" s="308"/>
      <c r="AF169" s="308"/>
      <c r="AG169" s="308"/>
      <c r="AH169" s="308"/>
      <c r="AI169" s="308"/>
      <c r="AJ169" s="308"/>
    </row>
    <row r="170" spans="1:36" ht="13.95" customHeight="1" x14ac:dyDescent="0.25">
      <c r="A170" s="325">
        <v>21</v>
      </c>
      <c r="B170" s="417" t="str">
        <f t="shared" si="24"/>
        <v>[ vul deelnemende organisatie 21 in ]</v>
      </c>
      <c r="C170" s="408">
        <f t="shared" si="25"/>
        <v>0</v>
      </c>
      <c r="D170" s="387">
        <f>(SUMIF('Consortium management'!$B$116:$B$135,'Totaal budget'!B170,'Consortium management'!$K$116:$K$135))</f>
        <v>0</v>
      </c>
      <c r="E170" s="387">
        <f>SUMIF('Onderzoeksvoorstel 1'!$B$167:$B$196,B170,'Onderzoeksvoorstel 1'!$K$167:$K$196)</f>
        <v>0</v>
      </c>
      <c r="F170" s="386">
        <f>SUMIF('Onderzoeksvoorstel 2'!$B$167:$B$196,B170,'Onderzoeksvoorstel 2'!$K$167:$K$196)</f>
        <v>0</v>
      </c>
      <c r="G170" s="418">
        <f>SUMIF('Onderzoeksvoorstel 3'!$B$167:$B$196,B170,'Onderzoeksvoorstel 3'!$K$167:$K$196)</f>
        <v>0</v>
      </c>
      <c r="H170" s="386">
        <f>SUMIF('Onderzoeksvoorstel 4'!$B$167:$B$196,B170,'Onderzoeksvoorstel 4'!$K$167:$K$196)</f>
        <v>0</v>
      </c>
      <c r="I170" s="384">
        <f>SUMIF('Onderzoeksvoorstel 5'!$B$167:$B$196,B170,'Onderzoeksvoorstel 5'!$K$167:$K$196)</f>
        <v>0</v>
      </c>
      <c r="J170" s="384">
        <f>SUMIF('Onderzoeksvoorstel 6'!$B$167:$B$196,B170,'Onderzoeksvoorstel 6'!$K$167:$K$196)</f>
        <v>0</v>
      </c>
      <c r="K170" s="384">
        <f>SUMIF('Onderzoeksvoorstel 7'!$B$167:$B$196,B170,'Onderzoeksvoorstel 7'!$K$167:$K$196)</f>
        <v>0</v>
      </c>
      <c r="L170" s="308"/>
      <c r="T170" s="308"/>
      <c r="U170" s="308"/>
      <c r="V170" s="308"/>
      <c r="W170" s="308"/>
      <c r="X170" s="308"/>
      <c r="Y170" s="308"/>
      <c r="Z170" s="308"/>
      <c r="AA170" s="308"/>
      <c r="AB170" s="308"/>
      <c r="AC170" s="308"/>
      <c r="AD170" s="308"/>
      <c r="AE170" s="308"/>
      <c r="AF170" s="308"/>
      <c r="AG170" s="308"/>
      <c r="AH170" s="308"/>
      <c r="AI170" s="308"/>
      <c r="AJ170" s="308"/>
    </row>
    <row r="171" spans="1:36" ht="13.95" customHeight="1" x14ac:dyDescent="0.25">
      <c r="A171" s="325">
        <v>22</v>
      </c>
      <c r="B171" s="417" t="str">
        <f t="shared" si="24"/>
        <v>[ vul deelnemende organisatie 22 in ]</v>
      </c>
      <c r="C171" s="408">
        <f t="shared" si="25"/>
        <v>0</v>
      </c>
      <c r="D171" s="387">
        <f>(SUMIF('Consortium management'!$B$116:$B$135,'Totaal budget'!B171,'Consortium management'!$K$116:$K$135))</f>
        <v>0</v>
      </c>
      <c r="E171" s="387">
        <f>SUMIF('Onderzoeksvoorstel 1'!$B$167:$B$196,B171,'Onderzoeksvoorstel 1'!$K$167:$K$196)</f>
        <v>0</v>
      </c>
      <c r="F171" s="386">
        <f>SUMIF('Onderzoeksvoorstel 2'!$B$167:$B$196,B171,'Onderzoeksvoorstel 2'!$K$167:$K$196)</f>
        <v>0</v>
      </c>
      <c r="G171" s="418">
        <f>SUMIF('Onderzoeksvoorstel 3'!$B$167:$B$196,B171,'Onderzoeksvoorstel 3'!$K$167:$K$196)</f>
        <v>0</v>
      </c>
      <c r="H171" s="386">
        <f>SUMIF('Onderzoeksvoorstel 4'!$B$167:$B$196,B171,'Onderzoeksvoorstel 4'!$K$167:$K$196)</f>
        <v>0</v>
      </c>
      <c r="I171" s="384">
        <f>SUMIF('Onderzoeksvoorstel 5'!$B$167:$B$196,B171,'Onderzoeksvoorstel 5'!$K$167:$K$196)</f>
        <v>0</v>
      </c>
      <c r="J171" s="384">
        <f>SUMIF('Onderzoeksvoorstel 6'!$B$167:$B$196,B171,'Onderzoeksvoorstel 6'!$K$167:$K$196)</f>
        <v>0</v>
      </c>
      <c r="K171" s="384">
        <f>SUMIF('Onderzoeksvoorstel 7'!$B$167:$B$196,B171,'Onderzoeksvoorstel 7'!$K$167:$K$196)</f>
        <v>0</v>
      </c>
      <c r="L171" s="308"/>
      <c r="T171" s="308"/>
      <c r="U171" s="308"/>
      <c r="V171" s="308"/>
      <c r="W171" s="308"/>
      <c r="X171" s="308"/>
      <c r="Y171" s="308"/>
      <c r="Z171" s="308"/>
      <c r="AA171" s="308"/>
      <c r="AB171" s="308"/>
      <c r="AC171" s="308"/>
      <c r="AD171" s="308"/>
      <c r="AE171" s="308"/>
      <c r="AF171" s="308"/>
      <c r="AG171" s="308"/>
      <c r="AH171" s="308"/>
      <c r="AI171" s="308"/>
      <c r="AJ171" s="308"/>
    </row>
    <row r="172" spans="1:36" ht="13.95" customHeight="1" x14ac:dyDescent="0.25">
      <c r="A172" s="325">
        <v>23</v>
      </c>
      <c r="B172" s="417" t="str">
        <f t="shared" si="24"/>
        <v>[ vul deelnemende organisatie 23 in ]</v>
      </c>
      <c r="C172" s="408">
        <f t="shared" si="25"/>
        <v>0</v>
      </c>
      <c r="D172" s="387">
        <f>(SUMIF('Consortium management'!$B$116:$B$135,'Totaal budget'!B172,'Consortium management'!$K$116:$K$135))</f>
        <v>0</v>
      </c>
      <c r="E172" s="387">
        <f>SUMIF('Onderzoeksvoorstel 1'!$B$167:$B$196,B172,'Onderzoeksvoorstel 1'!$K$167:$K$196)</f>
        <v>0</v>
      </c>
      <c r="F172" s="386">
        <f>SUMIF('Onderzoeksvoorstel 2'!$B$167:$B$196,B172,'Onderzoeksvoorstel 2'!$K$167:$K$196)</f>
        <v>0</v>
      </c>
      <c r="G172" s="418">
        <f>SUMIF('Onderzoeksvoorstel 3'!$B$167:$B$196,B172,'Onderzoeksvoorstel 3'!$K$167:$K$196)</f>
        <v>0</v>
      </c>
      <c r="H172" s="386">
        <f>SUMIF('Onderzoeksvoorstel 4'!$B$167:$B$196,B172,'Onderzoeksvoorstel 4'!$K$167:$K$196)</f>
        <v>0</v>
      </c>
      <c r="I172" s="384">
        <f>SUMIF('Onderzoeksvoorstel 5'!$B$167:$B$196,B172,'Onderzoeksvoorstel 5'!$K$167:$K$196)</f>
        <v>0</v>
      </c>
      <c r="J172" s="384">
        <f>SUMIF('Onderzoeksvoorstel 6'!$B$167:$B$196,B172,'Onderzoeksvoorstel 6'!$K$167:$K$196)</f>
        <v>0</v>
      </c>
      <c r="K172" s="384">
        <f>SUMIF('Onderzoeksvoorstel 7'!$B$167:$B$196,B172,'Onderzoeksvoorstel 7'!$K$167:$K$196)</f>
        <v>0</v>
      </c>
      <c r="L172" s="308"/>
      <c r="T172" s="308"/>
      <c r="U172" s="308"/>
      <c r="V172" s="308"/>
      <c r="W172" s="308"/>
      <c r="X172" s="308"/>
      <c r="Y172" s="308"/>
      <c r="Z172" s="308"/>
      <c r="AA172" s="308"/>
      <c r="AB172" s="308"/>
      <c r="AC172" s="308"/>
      <c r="AD172" s="308"/>
      <c r="AE172" s="308"/>
      <c r="AF172" s="308"/>
      <c r="AG172" s="308"/>
      <c r="AH172" s="308"/>
      <c r="AI172" s="308"/>
      <c r="AJ172" s="308"/>
    </row>
    <row r="173" spans="1:36" ht="13.95" customHeight="1" x14ac:dyDescent="0.25">
      <c r="A173" s="325">
        <v>24</v>
      </c>
      <c r="B173" s="417" t="str">
        <f t="shared" si="24"/>
        <v>[ vul deelnemende organisatie 24 in ]</v>
      </c>
      <c r="C173" s="408">
        <f t="shared" si="25"/>
        <v>0</v>
      </c>
      <c r="D173" s="387">
        <f>(SUMIF('Consortium management'!$B$116:$B$135,'Totaal budget'!B173,'Consortium management'!$K$116:$K$135))</f>
        <v>0</v>
      </c>
      <c r="E173" s="387">
        <f>SUMIF('Onderzoeksvoorstel 1'!$B$167:$B$196,B173,'Onderzoeksvoorstel 1'!$K$167:$K$196)</f>
        <v>0</v>
      </c>
      <c r="F173" s="386">
        <f>SUMIF('Onderzoeksvoorstel 2'!$B$167:$B$196,B173,'Onderzoeksvoorstel 2'!$K$167:$K$196)</f>
        <v>0</v>
      </c>
      <c r="G173" s="418">
        <f>SUMIF('Onderzoeksvoorstel 3'!$B$167:$B$196,B173,'Onderzoeksvoorstel 3'!$K$167:$K$196)</f>
        <v>0</v>
      </c>
      <c r="H173" s="386">
        <f>SUMIF('Onderzoeksvoorstel 4'!$B$167:$B$196,B173,'Onderzoeksvoorstel 4'!$K$167:$K$196)</f>
        <v>0</v>
      </c>
      <c r="I173" s="384">
        <f>SUMIF('Onderzoeksvoorstel 5'!$B$167:$B$196,B173,'Onderzoeksvoorstel 5'!$K$167:$K$196)</f>
        <v>0</v>
      </c>
      <c r="J173" s="384">
        <f>SUMIF('Onderzoeksvoorstel 6'!$B$167:$B$196,B173,'Onderzoeksvoorstel 6'!$K$167:$K$196)</f>
        <v>0</v>
      </c>
      <c r="K173" s="384">
        <f>SUMIF('Onderzoeksvoorstel 7'!$B$167:$B$196,B173,'Onderzoeksvoorstel 7'!$K$167:$K$196)</f>
        <v>0</v>
      </c>
      <c r="L173" s="308"/>
      <c r="T173" s="308"/>
      <c r="U173" s="308"/>
      <c r="V173" s="308"/>
      <c r="W173" s="308"/>
      <c r="X173" s="308"/>
      <c r="Y173" s="308"/>
      <c r="Z173" s="308"/>
      <c r="AA173" s="308"/>
      <c r="AB173" s="308"/>
      <c r="AC173" s="308"/>
      <c r="AD173" s="308"/>
      <c r="AE173" s="308"/>
      <c r="AF173" s="308"/>
      <c r="AG173" s="308"/>
      <c r="AH173" s="308"/>
      <c r="AI173" s="308"/>
      <c r="AJ173" s="308"/>
    </row>
    <row r="174" spans="1:36" ht="13.95" customHeight="1" x14ac:dyDescent="0.25">
      <c r="A174" s="325">
        <v>25</v>
      </c>
      <c r="B174" s="417" t="str">
        <f t="shared" si="24"/>
        <v>[ vul deelnemende organisatie 25 in ]</v>
      </c>
      <c r="C174" s="408">
        <f>SUM(D174:K174)</f>
        <v>0</v>
      </c>
      <c r="D174" s="387">
        <f>(SUMIF('Consortium management'!$B$116:$B$135,'Totaal budget'!B174,'Consortium management'!$K$116:$K$135))</f>
        <v>0</v>
      </c>
      <c r="E174" s="387">
        <f>SUMIF('Onderzoeksvoorstel 1'!$B$167:$B$196,B174,'Onderzoeksvoorstel 1'!$K$167:$K$196)</f>
        <v>0</v>
      </c>
      <c r="F174" s="386">
        <f>SUMIF('Onderzoeksvoorstel 2'!$B$167:$B$196,B174,'Onderzoeksvoorstel 2'!$K$167:$K$196)</f>
        <v>0</v>
      </c>
      <c r="G174" s="418">
        <f>SUMIF('Onderzoeksvoorstel 3'!$B$167:$B$196,B174,'Onderzoeksvoorstel 3'!$K$167:$K$196)</f>
        <v>0</v>
      </c>
      <c r="H174" s="386">
        <f>SUMIF('Onderzoeksvoorstel 4'!$B$167:$B$196,B174,'Onderzoeksvoorstel 4'!$K$167:$K$196)</f>
        <v>0</v>
      </c>
      <c r="I174" s="384">
        <f>SUMIF('Onderzoeksvoorstel 5'!$B$167:$B$196,B174,'Onderzoeksvoorstel 5'!$K$167:$K$196)</f>
        <v>0</v>
      </c>
      <c r="J174" s="384">
        <f>SUMIF('Onderzoeksvoorstel 6'!$B$167:$B$196,B174,'Onderzoeksvoorstel 6'!$K$167:$K$196)</f>
        <v>0</v>
      </c>
      <c r="K174" s="384">
        <f>SUMIF('Onderzoeksvoorstel 7'!$B$167:$B$196,B174,'Onderzoeksvoorstel 7'!$K$167:$K$196)</f>
        <v>0</v>
      </c>
      <c r="L174" s="308"/>
      <c r="T174" s="308"/>
      <c r="U174" s="308"/>
      <c r="V174" s="308"/>
      <c r="W174" s="308"/>
      <c r="X174" s="308"/>
      <c r="Y174" s="308"/>
      <c r="Z174" s="308"/>
      <c r="AA174" s="308"/>
      <c r="AB174" s="308"/>
      <c r="AC174" s="308"/>
      <c r="AD174" s="308"/>
      <c r="AE174" s="308"/>
      <c r="AF174" s="308"/>
      <c r="AG174" s="308"/>
      <c r="AH174" s="308"/>
      <c r="AI174" s="308"/>
      <c r="AJ174" s="308"/>
    </row>
    <row r="175" spans="1:36" ht="13.95" customHeight="1" x14ac:dyDescent="0.25">
      <c r="A175" s="325">
        <v>26</v>
      </c>
      <c r="B175" s="417" t="str">
        <f t="shared" si="24"/>
        <v>[ vul deelnemende organisatie 26 in ]</v>
      </c>
      <c r="C175" s="408">
        <f t="shared" si="25"/>
        <v>0</v>
      </c>
      <c r="D175" s="387">
        <f>(SUMIF('Consortium management'!$B$116:$B$135,'Totaal budget'!B175,'Consortium management'!$K$116:$K$135))</f>
        <v>0</v>
      </c>
      <c r="E175" s="387">
        <f>SUMIF('Onderzoeksvoorstel 1'!$B$167:$B$196,B175,'Onderzoeksvoorstel 1'!$K$167:$K$196)</f>
        <v>0</v>
      </c>
      <c r="F175" s="386">
        <f>SUMIF('Onderzoeksvoorstel 2'!$B$167:$B$196,B175,'Onderzoeksvoorstel 2'!$K$167:$K$196)</f>
        <v>0</v>
      </c>
      <c r="G175" s="418">
        <f>SUMIF('Onderzoeksvoorstel 3'!$B$167:$B$196,B175,'Onderzoeksvoorstel 3'!$K$167:$K$196)</f>
        <v>0</v>
      </c>
      <c r="H175" s="386">
        <f>SUMIF('Onderzoeksvoorstel 4'!$B$167:$B$196,B175,'Onderzoeksvoorstel 4'!$K$167:$K$196)</f>
        <v>0</v>
      </c>
      <c r="I175" s="384">
        <f>SUMIF('Onderzoeksvoorstel 5'!$B$167:$B$196,B175,'Onderzoeksvoorstel 5'!$K$167:$K$196)</f>
        <v>0</v>
      </c>
      <c r="J175" s="384">
        <f>SUMIF('Onderzoeksvoorstel 6'!$B$167:$B$196,B175,'Onderzoeksvoorstel 6'!$K$167:$K$196)</f>
        <v>0</v>
      </c>
      <c r="K175" s="384">
        <f>SUMIF('Onderzoeksvoorstel 7'!$B$167:$B$196,B175,'Onderzoeksvoorstel 7'!$K$167:$K$196)</f>
        <v>0</v>
      </c>
      <c r="L175" s="308"/>
      <c r="T175" s="308"/>
      <c r="U175" s="308"/>
      <c r="V175" s="308"/>
      <c r="W175" s="308"/>
      <c r="X175" s="308"/>
      <c r="Y175" s="308"/>
      <c r="Z175" s="308"/>
      <c r="AA175" s="308"/>
      <c r="AB175" s="308"/>
      <c r="AC175" s="308"/>
      <c r="AD175" s="308"/>
      <c r="AE175" s="308"/>
      <c r="AF175" s="308"/>
      <c r="AG175" s="308"/>
      <c r="AH175" s="308"/>
      <c r="AI175" s="308"/>
      <c r="AJ175" s="308"/>
    </row>
    <row r="176" spans="1:36" ht="13.95" customHeight="1" x14ac:dyDescent="0.25">
      <c r="A176" s="325">
        <v>27</v>
      </c>
      <c r="B176" s="417" t="str">
        <f t="shared" si="24"/>
        <v>[ vul deelnemende organisatie 27 in ]</v>
      </c>
      <c r="C176" s="408">
        <f t="shared" si="25"/>
        <v>0</v>
      </c>
      <c r="D176" s="387">
        <f>(SUMIF('Consortium management'!$B$116:$B$135,'Totaal budget'!B176,'Consortium management'!$K$116:$K$135))</f>
        <v>0</v>
      </c>
      <c r="E176" s="387">
        <f>SUMIF('Onderzoeksvoorstel 1'!$B$167:$B$196,B176,'Onderzoeksvoorstel 1'!$K$167:$K$196)</f>
        <v>0</v>
      </c>
      <c r="F176" s="386">
        <f>SUMIF('Onderzoeksvoorstel 2'!$B$167:$B$196,B176,'Onderzoeksvoorstel 2'!$K$167:$K$196)</f>
        <v>0</v>
      </c>
      <c r="G176" s="418">
        <f>SUMIF('Onderzoeksvoorstel 3'!$B$167:$B$196,B176,'Onderzoeksvoorstel 3'!$K$167:$K$196)</f>
        <v>0</v>
      </c>
      <c r="H176" s="386">
        <f>SUMIF('Onderzoeksvoorstel 4'!$B$167:$B$196,B176,'Onderzoeksvoorstel 4'!$K$167:$K$196)</f>
        <v>0</v>
      </c>
      <c r="I176" s="384">
        <f>SUMIF('Onderzoeksvoorstel 5'!$B$167:$B$196,B176,'Onderzoeksvoorstel 5'!$K$167:$K$196)</f>
        <v>0</v>
      </c>
      <c r="J176" s="384">
        <f>SUMIF('Onderzoeksvoorstel 6'!$B$167:$B$196,B176,'Onderzoeksvoorstel 6'!$K$167:$K$196)</f>
        <v>0</v>
      </c>
      <c r="K176" s="384">
        <f>SUMIF('Onderzoeksvoorstel 7'!$B$167:$B$196,B176,'Onderzoeksvoorstel 7'!$K$167:$K$196)</f>
        <v>0</v>
      </c>
      <c r="L176" s="308"/>
      <c r="T176" s="308"/>
      <c r="U176" s="308"/>
      <c r="V176" s="308"/>
      <c r="W176" s="308"/>
      <c r="X176" s="308"/>
      <c r="Y176" s="308"/>
      <c r="Z176" s="308"/>
      <c r="AA176" s="308"/>
      <c r="AB176" s="308"/>
      <c r="AC176" s="308"/>
      <c r="AD176" s="308"/>
      <c r="AE176" s="308"/>
      <c r="AF176" s="308"/>
      <c r="AG176" s="308"/>
      <c r="AH176" s="308"/>
      <c r="AI176" s="308"/>
      <c r="AJ176" s="308"/>
    </row>
    <row r="177" spans="1:36" ht="13.95" customHeight="1" x14ac:dyDescent="0.25">
      <c r="A177" s="325">
        <v>28</v>
      </c>
      <c r="B177" s="417" t="str">
        <f t="shared" si="24"/>
        <v>[ vul deelnemende organisatie 28 in ]</v>
      </c>
      <c r="C177" s="408">
        <f t="shared" si="25"/>
        <v>0</v>
      </c>
      <c r="D177" s="387">
        <f>(SUMIF('Consortium management'!$B$116:$B$135,'Totaal budget'!B177,'Consortium management'!$K$116:$K$135))</f>
        <v>0</v>
      </c>
      <c r="E177" s="387">
        <f>SUMIF('Onderzoeksvoorstel 1'!$B$167:$B$196,B177,'Onderzoeksvoorstel 1'!$K$167:$K$196)</f>
        <v>0</v>
      </c>
      <c r="F177" s="386">
        <f>SUMIF('Onderzoeksvoorstel 2'!$B$167:$B$196,B177,'Onderzoeksvoorstel 2'!$K$167:$K$196)</f>
        <v>0</v>
      </c>
      <c r="G177" s="418">
        <f>SUMIF('Onderzoeksvoorstel 3'!$B$167:$B$196,B177,'Onderzoeksvoorstel 3'!$K$167:$K$196)</f>
        <v>0</v>
      </c>
      <c r="H177" s="386">
        <f>SUMIF('Onderzoeksvoorstel 4'!$B$167:$B$196,B177,'Onderzoeksvoorstel 4'!$K$167:$K$196)</f>
        <v>0</v>
      </c>
      <c r="I177" s="384">
        <f>SUMIF('Onderzoeksvoorstel 5'!$B$167:$B$196,B177,'Onderzoeksvoorstel 5'!$K$167:$K$196)</f>
        <v>0</v>
      </c>
      <c r="J177" s="384">
        <f>SUMIF('Onderzoeksvoorstel 6'!$B$167:$B$196,B177,'Onderzoeksvoorstel 6'!$K$167:$K$196)</f>
        <v>0</v>
      </c>
      <c r="K177" s="384">
        <f>SUMIF('Onderzoeksvoorstel 7'!$B$167:$B$196,B177,'Onderzoeksvoorstel 7'!$K$167:$K$196)</f>
        <v>0</v>
      </c>
      <c r="L177" s="308"/>
      <c r="T177" s="308"/>
      <c r="U177" s="308"/>
      <c r="V177" s="308"/>
      <c r="W177" s="308"/>
      <c r="X177" s="308"/>
      <c r="Y177" s="308"/>
      <c r="Z177" s="308"/>
      <c r="AA177" s="308"/>
      <c r="AB177" s="308"/>
      <c r="AC177" s="308"/>
      <c r="AD177" s="308"/>
      <c r="AE177" s="308"/>
      <c r="AF177" s="308"/>
      <c r="AG177" s="308"/>
      <c r="AH177" s="308"/>
      <c r="AI177" s="308"/>
      <c r="AJ177" s="308"/>
    </row>
    <row r="178" spans="1:36" ht="13.95" customHeight="1" x14ac:dyDescent="0.25">
      <c r="A178" s="325">
        <v>29</v>
      </c>
      <c r="B178" s="417" t="str">
        <f t="shared" si="24"/>
        <v>[ vul deelnemende organisatie 29 in ]</v>
      </c>
      <c r="C178" s="408">
        <f t="shared" si="25"/>
        <v>0</v>
      </c>
      <c r="D178" s="387">
        <f>(SUMIF('Consortium management'!$B$116:$B$135,'Totaal budget'!B178,'Consortium management'!$K$116:$K$135))</f>
        <v>0</v>
      </c>
      <c r="E178" s="387">
        <f>SUMIF('Onderzoeksvoorstel 1'!$B$167:$B$196,B178,'Onderzoeksvoorstel 1'!$K$167:$K$196)</f>
        <v>0</v>
      </c>
      <c r="F178" s="386">
        <f>SUMIF('Onderzoeksvoorstel 2'!$B$167:$B$196,B178,'Onderzoeksvoorstel 2'!$K$167:$K$196)</f>
        <v>0</v>
      </c>
      <c r="G178" s="418">
        <f>SUMIF('Onderzoeksvoorstel 3'!$B$167:$B$196,B178,'Onderzoeksvoorstel 3'!$K$167:$K$196)</f>
        <v>0</v>
      </c>
      <c r="H178" s="386">
        <f>SUMIF('Onderzoeksvoorstel 4'!$B$167:$B$196,B178,'Onderzoeksvoorstel 4'!$K$167:$K$196)</f>
        <v>0</v>
      </c>
      <c r="I178" s="384">
        <f>SUMIF('Onderzoeksvoorstel 5'!$B$167:$B$196,B178,'Onderzoeksvoorstel 5'!$K$167:$K$196)</f>
        <v>0</v>
      </c>
      <c r="J178" s="384">
        <f>SUMIF('Onderzoeksvoorstel 6'!$B$167:$B$196,B178,'Onderzoeksvoorstel 6'!$K$167:$K$196)</f>
        <v>0</v>
      </c>
      <c r="K178" s="384">
        <f>SUMIF('Onderzoeksvoorstel 7'!$B$167:$B$196,B178,'Onderzoeksvoorstel 7'!$K$167:$K$196)</f>
        <v>0</v>
      </c>
      <c r="L178" s="308"/>
      <c r="T178" s="308"/>
      <c r="U178" s="308"/>
      <c r="V178" s="308"/>
      <c r="W178" s="308"/>
      <c r="X178" s="308"/>
      <c r="Y178" s="308"/>
      <c r="Z178" s="308"/>
      <c r="AA178" s="308"/>
      <c r="AB178" s="308"/>
      <c r="AC178" s="308"/>
      <c r="AD178" s="308"/>
      <c r="AE178" s="308"/>
      <c r="AF178" s="308"/>
      <c r="AG178" s="308"/>
      <c r="AH178" s="308"/>
      <c r="AI178" s="308"/>
      <c r="AJ178" s="308"/>
    </row>
    <row r="179" spans="1:36" ht="13.95" customHeight="1" thickBot="1" x14ac:dyDescent="0.3">
      <c r="A179" s="333">
        <v>30</v>
      </c>
      <c r="B179" s="419" t="str">
        <f t="shared" si="24"/>
        <v>[ vul deelnemende organisatie 30 in ]</v>
      </c>
      <c r="C179" s="411">
        <f t="shared" si="25"/>
        <v>0</v>
      </c>
      <c r="D179" s="390">
        <f>(SUMIF('Consortium management'!$B$116:$B$135,'Totaal budget'!B179,'Consortium management'!$K$116:$K$135))</f>
        <v>0</v>
      </c>
      <c r="E179" s="390">
        <f>SUMIF('Onderzoeksvoorstel 1'!$B$167:$B$196,B179,'Onderzoeksvoorstel 1'!$K$167:$K$196)</f>
        <v>0</v>
      </c>
      <c r="F179" s="389">
        <f>SUMIF('Onderzoeksvoorstel 2'!$B$167:$B$196,B179,'Onderzoeksvoorstel 2'!$K$167:$K$196)</f>
        <v>0</v>
      </c>
      <c r="G179" s="420">
        <f>SUMIF('Onderzoeksvoorstel 3'!$B$167:$B$196,B179,'Onderzoeksvoorstel 3'!$K$167:$K$196)</f>
        <v>0</v>
      </c>
      <c r="H179" s="389">
        <f>SUMIF('Onderzoeksvoorstel 4'!$B$167:$B$196,B179,'Onderzoeksvoorstel 4'!$K$167:$K$196)</f>
        <v>0</v>
      </c>
      <c r="I179" s="391">
        <f>SUMIF('Onderzoeksvoorstel 5'!$B$167:$B$196,B179,'Onderzoeksvoorstel 5'!$K$167:$K$196)</f>
        <v>0</v>
      </c>
      <c r="J179" s="391">
        <f>SUMIF('Onderzoeksvoorstel 6'!$B$167:$B$196,B179,'Onderzoeksvoorstel 6'!$K$167:$K$196)</f>
        <v>0</v>
      </c>
      <c r="K179" s="391">
        <f>SUMIF('Onderzoeksvoorstel 7'!$B$167:$B$196,B179,'Onderzoeksvoorstel 7'!$K$167:$K$196)</f>
        <v>0</v>
      </c>
      <c r="L179" s="308"/>
      <c r="T179" s="308"/>
      <c r="U179" s="308"/>
      <c r="V179" s="308"/>
      <c r="W179" s="308"/>
      <c r="X179" s="308"/>
      <c r="Y179" s="308"/>
      <c r="Z179" s="308"/>
      <c r="AA179" s="308"/>
      <c r="AB179" s="308"/>
      <c r="AC179" s="308"/>
      <c r="AD179" s="308"/>
      <c r="AE179" s="308"/>
      <c r="AF179" s="308"/>
      <c r="AG179" s="308"/>
      <c r="AH179" s="308"/>
      <c r="AI179" s="308"/>
      <c r="AJ179" s="308"/>
    </row>
    <row r="180" spans="1:36" ht="13.95" customHeight="1" thickBot="1" x14ac:dyDescent="0.35">
      <c r="A180" s="399"/>
      <c r="B180" s="392"/>
      <c r="C180" s="413">
        <f>SUM(C150:C179)</f>
        <v>0</v>
      </c>
      <c r="D180" s="414">
        <f t="shared" ref="D180:J180" si="26">SUM(D150:D179)</f>
        <v>0</v>
      </c>
      <c r="E180" s="396">
        <f t="shared" si="26"/>
        <v>0</v>
      </c>
      <c r="F180" s="395">
        <f t="shared" si="26"/>
        <v>0</v>
      </c>
      <c r="G180" s="396">
        <f t="shared" si="26"/>
        <v>0</v>
      </c>
      <c r="H180" s="395">
        <f t="shared" si="26"/>
        <v>0</v>
      </c>
      <c r="I180" s="396">
        <f t="shared" si="26"/>
        <v>0</v>
      </c>
      <c r="J180" s="395">
        <f t="shared" si="26"/>
        <v>0</v>
      </c>
      <c r="K180" s="395">
        <f t="shared" ref="K180" si="27">SUM(K150:K179)</f>
        <v>0</v>
      </c>
      <c r="L180" s="308"/>
      <c r="T180" s="308"/>
      <c r="U180" s="308"/>
      <c r="V180" s="308"/>
      <c r="W180" s="308"/>
      <c r="X180" s="308"/>
      <c r="Y180" s="308"/>
      <c r="Z180" s="308"/>
      <c r="AA180" s="308"/>
      <c r="AB180" s="308"/>
      <c r="AC180" s="308"/>
      <c r="AD180" s="308"/>
      <c r="AE180" s="308"/>
      <c r="AF180" s="308"/>
      <c r="AG180" s="308"/>
      <c r="AH180" s="308"/>
      <c r="AI180" s="308"/>
      <c r="AJ180" s="308"/>
    </row>
    <row r="181" spans="1:36" ht="13.95" hidden="1" customHeight="1" x14ac:dyDescent="0.3">
      <c r="A181" s="399"/>
      <c r="B181" s="392" t="s">
        <v>68</v>
      </c>
      <c r="C181" s="346">
        <f>SUM(D181:J181)</f>
        <v>0</v>
      </c>
      <c r="D181" s="346">
        <f>'Consortium management'!K136</f>
        <v>0</v>
      </c>
      <c r="E181" s="346">
        <f>'Onderzoeksvoorstel 1'!K197</f>
        <v>0</v>
      </c>
      <c r="F181" s="346">
        <f>'Onderzoeksvoorstel 2'!K197</f>
        <v>0</v>
      </c>
      <c r="G181" s="346">
        <f>'Onderzoeksvoorstel 3'!K197</f>
        <v>0</v>
      </c>
      <c r="H181" s="346">
        <f>'Onderzoeksvoorstel 4'!K197</f>
        <v>0</v>
      </c>
      <c r="I181" s="346">
        <f>'Onderzoeksvoorstel 5'!K197</f>
        <v>0</v>
      </c>
      <c r="J181" s="346">
        <f>'Onderzoeksvoorstel 6'!K197</f>
        <v>0</v>
      </c>
      <c r="K181" s="346">
        <f>'Onderzoeksvoorstel 6'!L197</f>
        <v>0</v>
      </c>
      <c r="L181" s="308"/>
      <c r="T181" s="308"/>
      <c r="U181" s="308"/>
      <c r="V181" s="308"/>
      <c r="W181" s="308"/>
      <c r="X181" s="308"/>
      <c r="Y181" s="308"/>
      <c r="Z181" s="308"/>
      <c r="AA181" s="308"/>
      <c r="AB181" s="308"/>
      <c r="AC181" s="308"/>
      <c r="AD181" s="308"/>
      <c r="AE181" s="308"/>
      <c r="AF181" s="308"/>
      <c r="AG181" s="308"/>
      <c r="AH181" s="308"/>
      <c r="AI181" s="308"/>
      <c r="AJ181" s="308"/>
    </row>
    <row r="182" spans="1:36" ht="13.95" customHeight="1" x14ac:dyDescent="0.3">
      <c r="A182" s="399"/>
      <c r="B182" s="347" t="s">
        <v>76</v>
      </c>
      <c r="C182" s="348">
        <f>SUM(D182:J182)</f>
        <v>0</v>
      </c>
      <c r="D182" s="348">
        <f t="shared" ref="D182:J182" si="28">IFERROR(D180/$C$180,0)</f>
        <v>0</v>
      </c>
      <c r="E182" s="348">
        <f t="shared" si="28"/>
        <v>0</v>
      </c>
      <c r="F182" s="348">
        <f t="shared" si="28"/>
        <v>0</v>
      </c>
      <c r="G182" s="348">
        <f t="shared" si="28"/>
        <v>0</v>
      </c>
      <c r="H182" s="348">
        <f t="shared" si="28"/>
        <v>0</v>
      </c>
      <c r="I182" s="348">
        <f t="shared" si="28"/>
        <v>0</v>
      </c>
      <c r="J182" s="348">
        <f t="shared" si="28"/>
        <v>0</v>
      </c>
      <c r="K182" s="348">
        <f t="shared" ref="K182" si="29">IFERROR(K180/$C$180,0)</f>
        <v>0</v>
      </c>
      <c r="L182" s="308"/>
      <c r="T182" s="308"/>
      <c r="U182" s="308"/>
      <c r="V182" s="308"/>
      <c r="W182" s="308"/>
      <c r="X182" s="308"/>
      <c r="Y182" s="308"/>
      <c r="Z182" s="308"/>
      <c r="AA182" s="308"/>
      <c r="AB182" s="308"/>
      <c r="AC182" s="308"/>
      <c r="AD182" s="308"/>
      <c r="AE182" s="308"/>
      <c r="AF182" s="308"/>
      <c r="AG182" s="308"/>
      <c r="AH182" s="308"/>
      <c r="AI182" s="308"/>
      <c r="AJ182" s="308"/>
    </row>
    <row r="183" spans="1:36" ht="13.95" customHeight="1" x14ac:dyDescent="0.3">
      <c r="A183" s="399"/>
      <c r="B183" s="392"/>
      <c r="C183" s="308"/>
      <c r="D183" s="308"/>
      <c r="E183" s="308"/>
      <c r="F183" s="308"/>
      <c r="G183" s="308"/>
      <c r="H183" s="308"/>
      <c r="I183" s="308"/>
      <c r="J183" s="308"/>
      <c r="K183" s="308"/>
      <c r="L183" s="308"/>
      <c r="T183" s="308"/>
      <c r="U183" s="308"/>
      <c r="V183" s="308"/>
      <c r="W183" s="308"/>
      <c r="X183" s="308"/>
      <c r="Y183" s="308"/>
      <c r="Z183" s="308"/>
      <c r="AA183" s="308"/>
      <c r="AB183" s="308"/>
      <c r="AC183" s="308"/>
      <c r="AD183" s="308"/>
      <c r="AE183" s="308"/>
      <c r="AF183" s="308"/>
      <c r="AG183" s="308"/>
      <c r="AH183" s="308"/>
      <c r="AI183" s="308"/>
      <c r="AJ183" s="308"/>
    </row>
    <row r="184" spans="1:36" ht="13.95" customHeight="1" x14ac:dyDescent="0.3">
      <c r="A184" s="399"/>
      <c r="B184" s="399"/>
      <c r="C184" s="308"/>
      <c r="D184" s="308"/>
      <c r="E184" s="308"/>
      <c r="F184" s="308"/>
      <c r="G184" s="308"/>
      <c r="H184" s="308"/>
      <c r="I184" s="308"/>
      <c r="J184" s="308"/>
      <c r="K184" s="308"/>
      <c r="L184" s="308"/>
      <c r="T184" s="308"/>
      <c r="U184" s="308"/>
      <c r="V184" s="308"/>
      <c r="W184" s="308"/>
      <c r="X184" s="308"/>
      <c r="Y184" s="308"/>
      <c r="Z184" s="308"/>
      <c r="AA184" s="308"/>
      <c r="AB184" s="308"/>
      <c r="AC184" s="308"/>
      <c r="AD184" s="308"/>
      <c r="AE184" s="308"/>
      <c r="AF184" s="308"/>
      <c r="AG184" s="308"/>
      <c r="AH184" s="308"/>
      <c r="AI184" s="308"/>
      <c r="AJ184" s="308"/>
    </row>
    <row r="185" spans="1:36" ht="25.95" customHeight="1" thickBot="1" x14ac:dyDescent="0.35">
      <c r="A185" s="399"/>
      <c r="B185" s="400" t="s">
        <v>67</v>
      </c>
      <c r="C185" s="308"/>
      <c r="D185" s="308"/>
      <c r="E185" s="308"/>
      <c r="F185" s="308"/>
      <c r="G185" s="308"/>
      <c r="H185" s="308"/>
      <c r="I185" s="308"/>
      <c r="J185" s="308"/>
      <c r="K185" s="308"/>
      <c r="L185" s="308"/>
      <c r="T185" s="308"/>
      <c r="U185" s="308"/>
      <c r="V185" s="308"/>
      <c r="W185" s="308"/>
      <c r="X185" s="308"/>
      <c r="Y185" s="308"/>
      <c r="Z185" s="308"/>
      <c r="AA185" s="308"/>
      <c r="AB185" s="308"/>
      <c r="AC185" s="308"/>
      <c r="AD185" s="308"/>
      <c r="AE185" s="308"/>
      <c r="AF185" s="308"/>
      <c r="AG185" s="308"/>
      <c r="AH185" s="308"/>
      <c r="AI185" s="308"/>
      <c r="AJ185" s="308"/>
    </row>
    <row r="186" spans="1:36" ht="27" thickBot="1" x14ac:dyDescent="0.3">
      <c r="A186" s="310" t="s">
        <v>102</v>
      </c>
      <c r="B186" s="421" t="s">
        <v>13</v>
      </c>
      <c r="C186" s="422" t="s">
        <v>126</v>
      </c>
      <c r="D186" s="376" t="s">
        <v>192</v>
      </c>
      <c r="E186" s="377" t="s">
        <v>58</v>
      </c>
      <c r="F186" s="376" t="s">
        <v>59</v>
      </c>
      <c r="G186" s="378" t="s">
        <v>60</v>
      </c>
      <c r="H186" s="376" t="s">
        <v>61</v>
      </c>
      <c r="I186" s="378" t="s">
        <v>62</v>
      </c>
      <c r="J186" s="379" t="s">
        <v>63</v>
      </c>
      <c r="K186" s="379" t="s">
        <v>186</v>
      </c>
      <c r="L186" s="308"/>
      <c r="T186" s="308"/>
      <c r="U186" s="308"/>
      <c r="V186" s="308"/>
      <c r="W186" s="308"/>
      <c r="X186" s="308"/>
      <c r="Y186" s="308"/>
      <c r="Z186" s="308"/>
      <c r="AA186" s="308"/>
      <c r="AB186" s="308"/>
      <c r="AC186" s="308"/>
      <c r="AD186" s="308"/>
      <c r="AE186" s="308"/>
      <c r="AF186" s="308"/>
      <c r="AG186" s="308"/>
      <c r="AH186" s="308"/>
      <c r="AI186" s="308"/>
      <c r="AJ186" s="308"/>
    </row>
    <row r="187" spans="1:36" ht="13.95" customHeight="1" x14ac:dyDescent="0.25">
      <c r="A187" s="325">
        <v>1</v>
      </c>
      <c r="B187" s="417" t="str">
        <f t="shared" ref="B187:B216" si="30">B6</f>
        <v>[ vul deelnemende organisatie 1 in ]</v>
      </c>
      <c r="C187" s="405">
        <f>SUM(D187:K187)</f>
        <v>0</v>
      </c>
      <c r="D187" s="384">
        <f>SUMIF('Consortium management'!$B$141:$B$160,'Totaal budget'!B187,'Consortium management'!$G$141:$G$160)</f>
        <v>0</v>
      </c>
      <c r="E187" s="384">
        <f>SUMIF('Onderzoeksvoorstel 1'!$B$201:$B$230,'Totaal budget'!B187,'Onderzoeksvoorstel 1'!$G$201:$G$230)</f>
        <v>0</v>
      </c>
      <c r="F187" s="384">
        <f>SUMIF('Onderzoeksvoorstel 2'!$B$201:$B$230,'Totaal budget'!B187,'Onderzoeksvoorstel 2'!$G$201:$G$230)</f>
        <v>0</v>
      </c>
      <c r="G187" s="384">
        <f>SUMIF('Onderzoeksvoorstel 3'!$B$201:$B$230,'Totaal budget'!B187,'Onderzoeksvoorstel 3'!$G$201:$G$230)</f>
        <v>0</v>
      </c>
      <c r="H187" s="384">
        <f>SUMIF('Onderzoeksvoorstel 4'!$B$201:$B$230,'Totaal budget'!B187,'Onderzoeksvoorstel 4'!$G$201:$G$230)</f>
        <v>0</v>
      </c>
      <c r="I187" s="384">
        <f>SUMIF('Onderzoeksvoorstel 5'!$B$201:$B$230,'Totaal budget'!B187,'Onderzoeksvoorstel 5'!$G$201:$G$230)</f>
        <v>0</v>
      </c>
      <c r="J187" s="384">
        <f>SUMIF('Onderzoeksvoorstel 6'!$B$201:$B$230,'Totaal budget'!B187,'Onderzoeksvoorstel 6'!$G$201:$G$230)</f>
        <v>0</v>
      </c>
      <c r="K187" s="384">
        <f>SUMIF('Onderzoeksvoorstel 7'!$B$201:$B$230,'Totaal budget'!B187,'Onderzoeksvoorstel 7'!$G$201:$G$230)</f>
        <v>0</v>
      </c>
      <c r="L187" s="308"/>
      <c r="T187" s="308"/>
      <c r="U187" s="308"/>
      <c r="V187" s="308"/>
      <c r="W187" s="308"/>
      <c r="X187" s="308"/>
      <c r="Y187" s="308"/>
      <c r="Z187" s="308"/>
      <c r="AA187" s="308"/>
      <c r="AB187" s="308"/>
      <c r="AC187" s="308"/>
      <c r="AD187" s="308"/>
      <c r="AE187" s="308"/>
      <c r="AF187" s="308"/>
      <c r="AG187" s="308"/>
      <c r="AH187" s="308"/>
      <c r="AI187" s="308"/>
      <c r="AJ187" s="308"/>
    </row>
    <row r="188" spans="1:36" ht="13.95" customHeight="1" x14ac:dyDescent="0.25">
      <c r="A188" s="325">
        <v>2</v>
      </c>
      <c r="B188" s="417" t="str">
        <f t="shared" si="30"/>
        <v>[ vul deelnemende organisatie 2 in ]</v>
      </c>
      <c r="C188" s="408">
        <f t="shared" ref="C188:C216" si="31">SUM(D188:K188)</f>
        <v>0</v>
      </c>
      <c r="D188" s="387">
        <f>SUMIF('Consortium management'!$B$141:$B$160,'Totaal budget'!B188,'Consortium management'!$G$141:$G$160)</f>
        <v>0</v>
      </c>
      <c r="E188" s="387">
        <f>SUMIF('Onderzoeksvoorstel 1'!$B$201:$B$230,'Totaal budget'!B188,'Onderzoeksvoorstel 1'!$G$201:$G$230)</f>
        <v>0</v>
      </c>
      <c r="F188" s="386">
        <f>SUMIF('Onderzoeksvoorstel 2'!$B$201:$B$230,'Totaal budget'!B188,'Onderzoeksvoorstel 2'!$G$201:$G$230)</f>
        <v>0</v>
      </c>
      <c r="G188" s="418">
        <f>SUMIF('Onderzoeksvoorstel 3'!$B$201:$B$230,'Totaal budget'!B188,'Onderzoeksvoorstel 3'!$G$201:$G$230)</f>
        <v>0</v>
      </c>
      <c r="H188" s="386">
        <f>SUMIF('Onderzoeksvoorstel 4'!$B$201:$B$230,'Totaal budget'!B188,'Onderzoeksvoorstel 4'!$G$201:$G$230)</f>
        <v>0</v>
      </c>
      <c r="I188" s="387">
        <f>SUMIF('Onderzoeksvoorstel 5'!$B$201:$B$230,'Totaal budget'!B188,'Onderzoeksvoorstel 5'!$G$201:$G$230)</f>
        <v>0</v>
      </c>
      <c r="J188" s="423">
        <f>SUMIF('Onderzoeksvoorstel 6'!$B$201:$B$230,'Totaal budget'!B188,'Onderzoeksvoorstel 6'!$G$201:$G$230)</f>
        <v>0</v>
      </c>
      <c r="K188" s="423">
        <f>SUMIF('Onderzoeksvoorstel 7'!$B$201:$B$230,'Totaal budget'!B188,'Onderzoeksvoorstel 7'!$G$201:$G$230)</f>
        <v>0</v>
      </c>
      <c r="L188" s="308"/>
      <c r="T188" s="308"/>
      <c r="U188" s="308"/>
      <c r="V188" s="308"/>
      <c r="W188" s="308"/>
      <c r="X188" s="308"/>
      <c r="Y188" s="308"/>
      <c r="Z188" s="308"/>
      <c r="AA188" s="308"/>
      <c r="AB188" s="308"/>
      <c r="AC188" s="308"/>
      <c r="AD188" s="308"/>
      <c r="AE188" s="308"/>
      <c r="AF188" s="308"/>
      <c r="AG188" s="308"/>
      <c r="AH188" s="308"/>
      <c r="AI188" s="308"/>
      <c r="AJ188" s="308"/>
    </row>
    <row r="189" spans="1:36" ht="13.95" customHeight="1" x14ac:dyDescent="0.25">
      <c r="A189" s="325">
        <v>3</v>
      </c>
      <c r="B189" s="417" t="str">
        <f t="shared" si="30"/>
        <v>[ vul deelnemende organisatie 3 in ]</v>
      </c>
      <c r="C189" s="408">
        <f t="shared" si="31"/>
        <v>0</v>
      </c>
      <c r="D189" s="387">
        <f>SUMIF('Consortium management'!$B$141:$B$160,'Totaal budget'!B189,'Consortium management'!$G$141:$G$160)</f>
        <v>0</v>
      </c>
      <c r="E189" s="387">
        <f>SUMIF('Onderzoeksvoorstel 1'!$B$201:$B$230,'Totaal budget'!B189,'Onderzoeksvoorstel 1'!$G$201:$G$230)</f>
        <v>0</v>
      </c>
      <c r="F189" s="386">
        <f>SUMIF('Onderzoeksvoorstel 2'!$B$201:$B$230,'Totaal budget'!B189,'Onderzoeksvoorstel 2'!$G$201:$G$230)</f>
        <v>0</v>
      </c>
      <c r="G189" s="418">
        <f>SUMIF('Onderzoeksvoorstel 3'!$B$201:$B$230,'Totaal budget'!B189,'Onderzoeksvoorstel 3'!$G$201:$G$230)</f>
        <v>0</v>
      </c>
      <c r="H189" s="386">
        <f>SUMIF('Onderzoeksvoorstel 4'!$B$201:$B$230,'Totaal budget'!B189,'Onderzoeksvoorstel 4'!$G$201:$G$230)</f>
        <v>0</v>
      </c>
      <c r="I189" s="387">
        <f>SUMIF('Onderzoeksvoorstel 5'!$B$201:$B$230,'Totaal budget'!B189,'Onderzoeksvoorstel 5'!$G$201:$G$230)</f>
        <v>0</v>
      </c>
      <c r="J189" s="423">
        <f>SUMIF('Onderzoeksvoorstel 6'!$B$201:$B$230,'Totaal budget'!B189,'Onderzoeksvoorstel 6'!$G$201:$G$230)</f>
        <v>0</v>
      </c>
      <c r="K189" s="423">
        <f>SUMIF('Onderzoeksvoorstel 7'!$B$201:$B$230,'Totaal budget'!B189,'Onderzoeksvoorstel 7'!$G$201:$G$230)</f>
        <v>0</v>
      </c>
      <c r="L189" s="308"/>
      <c r="T189" s="308"/>
      <c r="U189" s="308"/>
      <c r="V189" s="308"/>
      <c r="W189" s="308"/>
      <c r="X189" s="308"/>
      <c r="Y189" s="308"/>
      <c r="Z189" s="308"/>
      <c r="AA189" s="308"/>
      <c r="AB189" s="308"/>
      <c r="AC189" s="308"/>
      <c r="AD189" s="308"/>
      <c r="AE189" s="308"/>
      <c r="AF189" s="308"/>
      <c r="AG189" s="308"/>
      <c r="AH189" s="308"/>
      <c r="AI189" s="308"/>
      <c r="AJ189" s="308"/>
    </row>
    <row r="190" spans="1:36" ht="13.95" customHeight="1" x14ac:dyDescent="0.25">
      <c r="A190" s="325">
        <v>4</v>
      </c>
      <c r="B190" s="417" t="str">
        <f t="shared" si="30"/>
        <v>[ vul deelnemende organisatie 4 in ]</v>
      </c>
      <c r="C190" s="408">
        <f t="shared" si="31"/>
        <v>0</v>
      </c>
      <c r="D190" s="387">
        <f>SUMIF('Consortium management'!$B$141:$B$160,'Totaal budget'!B190,'Consortium management'!$G$141:$G$160)</f>
        <v>0</v>
      </c>
      <c r="E190" s="387">
        <f>SUMIF('Onderzoeksvoorstel 1'!$B$201:$B$230,'Totaal budget'!B190,'Onderzoeksvoorstel 1'!$G$201:$G$230)</f>
        <v>0</v>
      </c>
      <c r="F190" s="386">
        <f>SUMIF('Onderzoeksvoorstel 2'!$B$201:$B$230,'Totaal budget'!B190,'Onderzoeksvoorstel 2'!$G$201:$G$230)</f>
        <v>0</v>
      </c>
      <c r="G190" s="418">
        <f>SUMIF('Onderzoeksvoorstel 3'!$B$201:$B$230,'Totaal budget'!B190,'Onderzoeksvoorstel 3'!$G$201:$G$230)</f>
        <v>0</v>
      </c>
      <c r="H190" s="386">
        <f>SUMIF('Onderzoeksvoorstel 4'!$B$201:$B$230,'Totaal budget'!B190,'Onderzoeksvoorstel 4'!$G$201:$G$230)</f>
        <v>0</v>
      </c>
      <c r="I190" s="387">
        <f>SUMIF('Onderzoeksvoorstel 5'!$B$201:$B$230,'Totaal budget'!B190,'Onderzoeksvoorstel 5'!$G$201:$G$230)</f>
        <v>0</v>
      </c>
      <c r="J190" s="423">
        <f>SUMIF('Onderzoeksvoorstel 6'!$B$201:$B$230,'Totaal budget'!B190,'Onderzoeksvoorstel 6'!$G$201:$G$230)</f>
        <v>0</v>
      </c>
      <c r="K190" s="423">
        <f>SUMIF('Onderzoeksvoorstel 7'!$B$201:$B$230,'Totaal budget'!B190,'Onderzoeksvoorstel 7'!$G$201:$G$230)</f>
        <v>0</v>
      </c>
      <c r="L190" s="308"/>
      <c r="T190" s="308"/>
      <c r="U190" s="308"/>
      <c r="V190" s="308"/>
      <c r="W190" s="308"/>
      <c r="X190" s="308"/>
      <c r="Y190" s="308"/>
      <c r="Z190" s="308"/>
      <c r="AA190" s="308"/>
      <c r="AB190" s="308"/>
      <c r="AC190" s="308"/>
      <c r="AD190" s="308"/>
      <c r="AE190" s="308"/>
      <c r="AF190" s="308"/>
      <c r="AG190" s="308"/>
      <c r="AH190" s="308"/>
      <c r="AI190" s="308"/>
      <c r="AJ190" s="308"/>
    </row>
    <row r="191" spans="1:36" ht="13.95" customHeight="1" x14ac:dyDescent="0.25">
      <c r="A191" s="325">
        <v>5</v>
      </c>
      <c r="B191" s="417" t="str">
        <f t="shared" si="30"/>
        <v>[ vul deelnemende organisatie 5 in ]</v>
      </c>
      <c r="C191" s="408">
        <f t="shared" si="31"/>
        <v>0</v>
      </c>
      <c r="D191" s="387">
        <f>SUMIF('Consortium management'!$B$141:$B$160,'Totaal budget'!B191,'Consortium management'!$G$141:$G$160)</f>
        <v>0</v>
      </c>
      <c r="E191" s="387">
        <f>SUMIF('Onderzoeksvoorstel 1'!$B$201:$B$230,'Totaal budget'!B191,'Onderzoeksvoorstel 1'!$G$201:$G$230)</f>
        <v>0</v>
      </c>
      <c r="F191" s="386">
        <f>SUMIF('Onderzoeksvoorstel 2'!$B$201:$B$230,'Totaal budget'!B191,'Onderzoeksvoorstel 2'!$G$201:$G$230)</f>
        <v>0</v>
      </c>
      <c r="G191" s="418">
        <f>SUMIF('Onderzoeksvoorstel 3'!$B$201:$B$230,'Totaal budget'!B191,'Onderzoeksvoorstel 3'!$G$201:$G$230)</f>
        <v>0</v>
      </c>
      <c r="H191" s="386">
        <f>SUMIF('Onderzoeksvoorstel 4'!$B$201:$B$230,'Totaal budget'!B191,'Onderzoeksvoorstel 4'!$G$201:$G$230)</f>
        <v>0</v>
      </c>
      <c r="I191" s="387">
        <f>SUMIF('Onderzoeksvoorstel 5'!$B$201:$B$230,'Totaal budget'!B191,'Onderzoeksvoorstel 5'!$G$201:$G$230)</f>
        <v>0</v>
      </c>
      <c r="J191" s="423">
        <f>SUMIF('Onderzoeksvoorstel 6'!$B$201:$B$230,'Totaal budget'!B191,'Onderzoeksvoorstel 6'!$G$201:$G$230)</f>
        <v>0</v>
      </c>
      <c r="K191" s="423">
        <f>SUMIF('Onderzoeksvoorstel 7'!$B$201:$B$230,'Totaal budget'!B191,'Onderzoeksvoorstel 7'!$G$201:$G$230)</f>
        <v>0</v>
      </c>
      <c r="L191" s="308"/>
      <c r="T191" s="308"/>
      <c r="U191" s="308"/>
      <c r="V191" s="308"/>
      <c r="W191" s="308"/>
      <c r="X191" s="308"/>
      <c r="Y191" s="308"/>
      <c r="Z191" s="308"/>
      <c r="AA191" s="308"/>
      <c r="AB191" s="308"/>
      <c r="AC191" s="308"/>
      <c r="AD191" s="308"/>
      <c r="AE191" s="308"/>
      <c r="AF191" s="308"/>
      <c r="AG191" s="308"/>
      <c r="AH191" s="308"/>
      <c r="AI191" s="308"/>
      <c r="AJ191" s="308"/>
    </row>
    <row r="192" spans="1:36" ht="13.95" customHeight="1" x14ac:dyDescent="0.25">
      <c r="A192" s="325">
        <v>6</v>
      </c>
      <c r="B192" s="417" t="str">
        <f t="shared" si="30"/>
        <v>[ vul deelnemende organisatie 6 in ]</v>
      </c>
      <c r="C192" s="408">
        <f t="shared" si="31"/>
        <v>0</v>
      </c>
      <c r="D192" s="387">
        <f>SUMIF('Consortium management'!$B$141:$B$160,'Totaal budget'!B192,'Consortium management'!$G$141:$G$160)</f>
        <v>0</v>
      </c>
      <c r="E192" s="387">
        <f>SUMIF('Onderzoeksvoorstel 1'!$B$201:$B$230,'Totaal budget'!B192,'Onderzoeksvoorstel 1'!$G$201:$G$230)</f>
        <v>0</v>
      </c>
      <c r="F192" s="386">
        <f>SUMIF('Onderzoeksvoorstel 2'!$B$201:$B$230,'Totaal budget'!B192,'Onderzoeksvoorstel 2'!$G$201:$G$230)</f>
        <v>0</v>
      </c>
      <c r="G192" s="418">
        <f>SUMIF('Onderzoeksvoorstel 3'!$B$201:$B$230,'Totaal budget'!B192,'Onderzoeksvoorstel 3'!$G$201:$G$230)</f>
        <v>0</v>
      </c>
      <c r="H192" s="386">
        <f>SUMIF('Onderzoeksvoorstel 4'!$B$201:$B$230,'Totaal budget'!B192,'Onderzoeksvoorstel 4'!$G$201:$G$230)</f>
        <v>0</v>
      </c>
      <c r="I192" s="387">
        <f>SUMIF('Onderzoeksvoorstel 5'!$B$201:$B$230,'Totaal budget'!B192,'Onderzoeksvoorstel 5'!$G$201:$G$230)</f>
        <v>0</v>
      </c>
      <c r="J192" s="423">
        <f>SUMIF('Onderzoeksvoorstel 6'!$B$201:$B$230,'Totaal budget'!B192,'Onderzoeksvoorstel 6'!$G$201:$G$230)</f>
        <v>0</v>
      </c>
      <c r="K192" s="423">
        <f>SUMIF('Onderzoeksvoorstel 7'!$B$201:$B$230,'Totaal budget'!B192,'Onderzoeksvoorstel 7'!$G$201:$G$230)</f>
        <v>0</v>
      </c>
      <c r="L192" s="308"/>
      <c r="T192" s="308"/>
      <c r="U192" s="308"/>
      <c r="V192" s="308"/>
      <c r="W192" s="308"/>
      <c r="X192" s="308"/>
      <c r="Y192" s="308"/>
      <c r="Z192" s="308"/>
      <c r="AA192" s="308"/>
      <c r="AB192" s="308"/>
      <c r="AC192" s="308"/>
      <c r="AD192" s="308"/>
      <c r="AE192" s="308"/>
      <c r="AF192" s="308"/>
      <c r="AG192" s="308"/>
      <c r="AH192" s="308"/>
      <c r="AI192" s="308"/>
      <c r="AJ192" s="308"/>
    </row>
    <row r="193" spans="1:36" ht="13.95" customHeight="1" x14ac:dyDescent="0.25">
      <c r="A193" s="325">
        <v>7</v>
      </c>
      <c r="B193" s="417" t="str">
        <f t="shared" si="30"/>
        <v>[ vul deelnemende organisatie 7 in ]</v>
      </c>
      <c r="C193" s="408">
        <f t="shared" si="31"/>
        <v>0</v>
      </c>
      <c r="D193" s="387">
        <f>SUMIF('Consortium management'!$B$141:$B$160,'Totaal budget'!B193,'Consortium management'!$G$141:$G$160)</f>
        <v>0</v>
      </c>
      <c r="E193" s="387">
        <f>SUMIF('Onderzoeksvoorstel 1'!$B$201:$B$230,'Totaal budget'!B193,'Onderzoeksvoorstel 1'!$G$201:$G$230)</f>
        <v>0</v>
      </c>
      <c r="F193" s="386">
        <f>SUMIF('Onderzoeksvoorstel 2'!$B$201:$B$230,'Totaal budget'!B193,'Onderzoeksvoorstel 2'!$G$201:$G$230)</f>
        <v>0</v>
      </c>
      <c r="G193" s="418">
        <f>SUMIF('Onderzoeksvoorstel 3'!$B$201:$B$230,'Totaal budget'!B193,'Onderzoeksvoorstel 3'!$G$201:$G$230)</f>
        <v>0</v>
      </c>
      <c r="H193" s="386">
        <f>SUMIF('Onderzoeksvoorstel 4'!$B$201:$B$230,'Totaal budget'!B193,'Onderzoeksvoorstel 4'!$G$201:$G$230)</f>
        <v>0</v>
      </c>
      <c r="I193" s="387">
        <f>SUMIF('Onderzoeksvoorstel 5'!$B$201:$B$230,'Totaal budget'!B193,'Onderzoeksvoorstel 5'!$G$201:$G$230)</f>
        <v>0</v>
      </c>
      <c r="J193" s="423">
        <f>SUMIF('Onderzoeksvoorstel 6'!$B$201:$B$230,'Totaal budget'!B193,'Onderzoeksvoorstel 6'!$G$201:$G$230)</f>
        <v>0</v>
      </c>
      <c r="K193" s="423">
        <f>SUMIF('Onderzoeksvoorstel 7'!$B$201:$B$230,'Totaal budget'!B193,'Onderzoeksvoorstel 7'!$G$201:$G$230)</f>
        <v>0</v>
      </c>
      <c r="L193" s="308"/>
      <c r="T193" s="308"/>
      <c r="U193" s="308"/>
      <c r="V193" s="308"/>
      <c r="W193" s="308"/>
      <c r="X193" s="308"/>
      <c r="Y193" s="308"/>
      <c r="Z193" s="308"/>
      <c r="AA193" s="308"/>
      <c r="AB193" s="308"/>
      <c r="AC193" s="308"/>
      <c r="AD193" s="308"/>
      <c r="AE193" s="308"/>
      <c r="AF193" s="308"/>
      <c r="AG193" s="308"/>
      <c r="AH193" s="308"/>
      <c r="AI193" s="308"/>
      <c r="AJ193" s="308"/>
    </row>
    <row r="194" spans="1:36" ht="13.95" customHeight="1" x14ac:dyDescent="0.25">
      <c r="A194" s="325">
        <v>8</v>
      </c>
      <c r="B194" s="417" t="str">
        <f t="shared" si="30"/>
        <v>[ vul deelnemende organisatie 8 in ]</v>
      </c>
      <c r="C194" s="408">
        <f t="shared" si="31"/>
        <v>0</v>
      </c>
      <c r="D194" s="387">
        <f>SUMIF('Consortium management'!$B$141:$B$160,'Totaal budget'!B194,'Consortium management'!$G$141:$G$160)</f>
        <v>0</v>
      </c>
      <c r="E194" s="387">
        <f>SUMIF('Onderzoeksvoorstel 1'!$B$201:$B$230,'Totaal budget'!B194,'Onderzoeksvoorstel 1'!$G$201:$G$230)</f>
        <v>0</v>
      </c>
      <c r="F194" s="386">
        <f>SUMIF('Onderzoeksvoorstel 2'!$B$201:$B$230,'Totaal budget'!B194,'Onderzoeksvoorstel 2'!$G$201:$G$230)</f>
        <v>0</v>
      </c>
      <c r="G194" s="418">
        <f>SUMIF('Onderzoeksvoorstel 3'!$B$201:$B$230,'Totaal budget'!B194,'Onderzoeksvoorstel 3'!$G$201:$G$230)</f>
        <v>0</v>
      </c>
      <c r="H194" s="386">
        <f>SUMIF('Onderzoeksvoorstel 4'!$B$201:$B$230,'Totaal budget'!B194,'Onderzoeksvoorstel 4'!$G$201:$G$230)</f>
        <v>0</v>
      </c>
      <c r="I194" s="387">
        <f>SUMIF('Onderzoeksvoorstel 5'!$B$201:$B$230,'Totaal budget'!B194,'Onderzoeksvoorstel 5'!$G$201:$G$230)</f>
        <v>0</v>
      </c>
      <c r="J194" s="423">
        <f>SUMIF('Onderzoeksvoorstel 6'!$B$201:$B$230,'Totaal budget'!B194,'Onderzoeksvoorstel 6'!$G$201:$G$230)</f>
        <v>0</v>
      </c>
      <c r="K194" s="423">
        <f>SUMIF('Onderzoeksvoorstel 7'!$B$201:$B$230,'Totaal budget'!B194,'Onderzoeksvoorstel 7'!$G$201:$G$230)</f>
        <v>0</v>
      </c>
      <c r="L194" s="308"/>
      <c r="T194" s="308"/>
      <c r="U194" s="308"/>
      <c r="V194" s="308"/>
      <c r="W194" s="308"/>
      <c r="X194" s="308"/>
      <c r="Y194" s="308"/>
      <c r="Z194" s="308"/>
      <c r="AA194" s="308"/>
      <c r="AB194" s="308"/>
      <c r="AC194" s="308"/>
      <c r="AD194" s="308"/>
      <c r="AE194" s="308"/>
      <c r="AF194" s="308"/>
      <c r="AG194" s="308"/>
      <c r="AH194" s="308"/>
      <c r="AI194" s="308"/>
      <c r="AJ194" s="308"/>
    </row>
    <row r="195" spans="1:36" ht="13.95" customHeight="1" x14ac:dyDescent="0.25">
      <c r="A195" s="325">
        <v>9</v>
      </c>
      <c r="B195" s="417" t="str">
        <f t="shared" si="30"/>
        <v>[ vul deelnemende organisatie 9 in ]</v>
      </c>
      <c r="C195" s="408">
        <f t="shared" si="31"/>
        <v>0</v>
      </c>
      <c r="D195" s="387">
        <f>SUMIF('Consortium management'!$B$141:$B$160,'Totaal budget'!B195,'Consortium management'!$G$141:$G$160)</f>
        <v>0</v>
      </c>
      <c r="E195" s="387">
        <f>SUMIF('Onderzoeksvoorstel 1'!$B$201:$B$230,'Totaal budget'!B195,'Onderzoeksvoorstel 1'!$G$201:$G$230)</f>
        <v>0</v>
      </c>
      <c r="F195" s="386">
        <f>SUMIF('Onderzoeksvoorstel 2'!$B$201:$B$230,'Totaal budget'!B195,'Onderzoeksvoorstel 2'!$G$201:$G$230)</f>
        <v>0</v>
      </c>
      <c r="G195" s="418">
        <f>SUMIF('Onderzoeksvoorstel 3'!$B$201:$B$230,'Totaal budget'!B195,'Onderzoeksvoorstel 3'!$G$201:$G$230)</f>
        <v>0</v>
      </c>
      <c r="H195" s="386">
        <f>SUMIF('Onderzoeksvoorstel 4'!$B$201:$B$230,'Totaal budget'!B195,'Onderzoeksvoorstel 4'!$G$201:$G$230)</f>
        <v>0</v>
      </c>
      <c r="I195" s="387">
        <f>SUMIF('Onderzoeksvoorstel 5'!$B$201:$B$230,'Totaal budget'!B195,'Onderzoeksvoorstel 5'!$G$201:$G$230)</f>
        <v>0</v>
      </c>
      <c r="J195" s="423">
        <f>SUMIF('Onderzoeksvoorstel 6'!$B$201:$B$230,'Totaal budget'!B195,'Onderzoeksvoorstel 6'!$G$201:$G$230)</f>
        <v>0</v>
      </c>
      <c r="K195" s="423">
        <f>SUMIF('Onderzoeksvoorstel 7'!$B$201:$B$230,'Totaal budget'!B195,'Onderzoeksvoorstel 7'!$G$201:$G$230)</f>
        <v>0</v>
      </c>
      <c r="L195" s="308"/>
      <c r="T195" s="308"/>
      <c r="U195" s="308"/>
      <c r="V195" s="308"/>
      <c r="W195" s="308"/>
      <c r="X195" s="308"/>
      <c r="Y195" s="308"/>
      <c r="Z195" s="308"/>
      <c r="AA195" s="308"/>
      <c r="AB195" s="308"/>
      <c r="AC195" s="308"/>
      <c r="AD195" s="308"/>
      <c r="AE195" s="308"/>
      <c r="AF195" s="308"/>
      <c r="AG195" s="308"/>
      <c r="AH195" s="308"/>
      <c r="AI195" s="308"/>
      <c r="AJ195" s="308"/>
    </row>
    <row r="196" spans="1:36" ht="13.95" customHeight="1" x14ac:dyDescent="0.25">
      <c r="A196" s="325">
        <v>10</v>
      </c>
      <c r="B196" s="417" t="str">
        <f t="shared" si="30"/>
        <v>[ vul deelnemende organisatie 10 in ]</v>
      </c>
      <c r="C196" s="408">
        <f t="shared" si="31"/>
        <v>0</v>
      </c>
      <c r="D196" s="387">
        <f>SUMIF('Consortium management'!$B$141:$B$160,'Totaal budget'!B196,'Consortium management'!$G$141:$G$160)</f>
        <v>0</v>
      </c>
      <c r="E196" s="387">
        <f>SUMIF('Onderzoeksvoorstel 1'!$B$201:$B$230,'Totaal budget'!B196,'Onderzoeksvoorstel 1'!$G$201:$G$230)</f>
        <v>0</v>
      </c>
      <c r="F196" s="386">
        <f>SUMIF('Onderzoeksvoorstel 2'!$B$201:$B$230,'Totaal budget'!B196,'Onderzoeksvoorstel 2'!$G$201:$G$230)</f>
        <v>0</v>
      </c>
      <c r="G196" s="418">
        <f>SUMIF('Onderzoeksvoorstel 3'!$B$201:$B$230,'Totaal budget'!B196,'Onderzoeksvoorstel 3'!$G$201:$G$230)</f>
        <v>0</v>
      </c>
      <c r="H196" s="386">
        <f>SUMIF('Onderzoeksvoorstel 4'!$B$201:$B$230,'Totaal budget'!B196,'Onderzoeksvoorstel 4'!$G$201:$G$230)</f>
        <v>0</v>
      </c>
      <c r="I196" s="387">
        <f>SUMIF('Onderzoeksvoorstel 5'!$B$201:$B$230,'Totaal budget'!B196,'Onderzoeksvoorstel 5'!$G$201:$G$230)</f>
        <v>0</v>
      </c>
      <c r="J196" s="423">
        <f>SUMIF('Onderzoeksvoorstel 6'!$B$201:$B$230,'Totaal budget'!B196,'Onderzoeksvoorstel 6'!$G$201:$G$230)</f>
        <v>0</v>
      </c>
      <c r="K196" s="423">
        <f>SUMIF('Onderzoeksvoorstel 7'!$B$201:$B$230,'Totaal budget'!B196,'Onderzoeksvoorstel 7'!$G$201:$G$230)</f>
        <v>0</v>
      </c>
      <c r="L196" s="308"/>
      <c r="T196" s="308"/>
      <c r="U196" s="308"/>
      <c r="V196" s="308"/>
      <c r="W196" s="308"/>
      <c r="X196" s="308"/>
      <c r="Y196" s="308"/>
      <c r="Z196" s="308"/>
      <c r="AA196" s="308"/>
      <c r="AB196" s="308"/>
      <c r="AC196" s="308"/>
      <c r="AD196" s="308"/>
      <c r="AE196" s="308"/>
      <c r="AF196" s="308"/>
      <c r="AG196" s="308"/>
      <c r="AH196" s="308"/>
      <c r="AI196" s="308"/>
      <c r="AJ196" s="308"/>
    </row>
    <row r="197" spans="1:36" ht="13.95" customHeight="1" x14ac:dyDescent="0.25">
      <c r="A197" s="325">
        <v>11</v>
      </c>
      <c r="B197" s="417" t="str">
        <f t="shared" si="30"/>
        <v>[ vul deelnemende organisatie 11 in ]</v>
      </c>
      <c r="C197" s="408">
        <f t="shared" si="31"/>
        <v>0</v>
      </c>
      <c r="D197" s="387">
        <f>SUMIF('Consortium management'!$B$141:$B$160,'Totaal budget'!B197,'Consortium management'!$G$141:$G$160)</f>
        <v>0</v>
      </c>
      <c r="E197" s="387">
        <f>SUMIF('Onderzoeksvoorstel 1'!$B$201:$B$230,'Totaal budget'!B197,'Onderzoeksvoorstel 1'!$G$201:$G$230)</f>
        <v>0</v>
      </c>
      <c r="F197" s="386">
        <f>SUMIF('Onderzoeksvoorstel 2'!$B$201:$B$230,'Totaal budget'!B197,'Onderzoeksvoorstel 2'!$G$201:$G$230)</f>
        <v>0</v>
      </c>
      <c r="G197" s="418">
        <f>SUMIF('Onderzoeksvoorstel 3'!$B$201:$B$230,'Totaal budget'!B197,'Onderzoeksvoorstel 3'!$G$201:$G$230)</f>
        <v>0</v>
      </c>
      <c r="H197" s="386">
        <f>SUMIF('Onderzoeksvoorstel 4'!$B$201:$B$230,'Totaal budget'!B197,'Onderzoeksvoorstel 4'!$G$201:$G$230)</f>
        <v>0</v>
      </c>
      <c r="I197" s="387">
        <f>SUMIF('Onderzoeksvoorstel 5'!$B$201:$B$230,'Totaal budget'!B197,'Onderzoeksvoorstel 5'!$G$201:$G$230)</f>
        <v>0</v>
      </c>
      <c r="J197" s="423">
        <f>SUMIF('Onderzoeksvoorstel 6'!$B$201:$B$230,'Totaal budget'!B197,'Onderzoeksvoorstel 6'!$G$201:$G$230)</f>
        <v>0</v>
      </c>
      <c r="K197" s="423">
        <f>SUMIF('Onderzoeksvoorstel 7'!$B$201:$B$230,'Totaal budget'!B197,'Onderzoeksvoorstel 7'!$G$201:$G$230)</f>
        <v>0</v>
      </c>
      <c r="L197" s="308"/>
      <c r="T197" s="308"/>
      <c r="U197" s="308"/>
      <c r="V197" s="308"/>
      <c r="W197" s="308"/>
      <c r="X197" s="308"/>
      <c r="Y197" s="308"/>
      <c r="Z197" s="308"/>
      <c r="AA197" s="308"/>
      <c r="AB197" s="308"/>
      <c r="AC197" s="308"/>
      <c r="AD197" s="308"/>
      <c r="AE197" s="308"/>
      <c r="AF197" s="308"/>
      <c r="AG197" s="308"/>
      <c r="AH197" s="308"/>
      <c r="AI197" s="308"/>
      <c r="AJ197" s="308"/>
    </row>
    <row r="198" spans="1:36" ht="13.95" customHeight="1" x14ac:dyDescent="0.25">
      <c r="A198" s="325">
        <v>12</v>
      </c>
      <c r="B198" s="417" t="str">
        <f t="shared" si="30"/>
        <v>[ vul deelnemende organisatie 12 in ]</v>
      </c>
      <c r="C198" s="408">
        <f t="shared" si="31"/>
        <v>0</v>
      </c>
      <c r="D198" s="387">
        <f>SUMIF('Consortium management'!$B$141:$B$160,'Totaal budget'!B198,'Consortium management'!$G$141:$G$160)</f>
        <v>0</v>
      </c>
      <c r="E198" s="387">
        <f>SUMIF('Onderzoeksvoorstel 1'!$B$201:$B$230,'Totaal budget'!B198,'Onderzoeksvoorstel 1'!$G$201:$G$230)</f>
        <v>0</v>
      </c>
      <c r="F198" s="386">
        <f>SUMIF('Onderzoeksvoorstel 2'!$B$201:$B$230,'Totaal budget'!B198,'Onderzoeksvoorstel 2'!$G$201:$G$230)</f>
        <v>0</v>
      </c>
      <c r="G198" s="418">
        <f>SUMIF('Onderzoeksvoorstel 3'!$B$201:$B$230,'Totaal budget'!B198,'Onderzoeksvoorstel 3'!$G$201:$G$230)</f>
        <v>0</v>
      </c>
      <c r="H198" s="386">
        <f>SUMIF('Onderzoeksvoorstel 4'!$B$201:$B$230,'Totaal budget'!B198,'Onderzoeksvoorstel 4'!$G$201:$G$230)</f>
        <v>0</v>
      </c>
      <c r="I198" s="387">
        <f>SUMIF('Onderzoeksvoorstel 5'!$B$201:$B$230,'Totaal budget'!B198,'Onderzoeksvoorstel 5'!$G$201:$G$230)</f>
        <v>0</v>
      </c>
      <c r="J198" s="423">
        <f>SUMIF('Onderzoeksvoorstel 6'!$B$201:$B$230,'Totaal budget'!B198,'Onderzoeksvoorstel 6'!$G$201:$G$230)</f>
        <v>0</v>
      </c>
      <c r="K198" s="423">
        <f>SUMIF('Onderzoeksvoorstel 7'!$B$201:$B$230,'Totaal budget'!B198,'Onderzoeksvoorstel 7'!$G$201:$G$230)</f>
        <v>0</v>
      </c>
      <c r="L198" s="308"/>
      <c r="T198" s="308"/>
      <c r="U198" s="308"/>
      <c r="V198" s="308"/>
      <c r="W198" s="308"/>
      <c r="X198" s="308"/>
      <c r="Y198" s="308"/>
      <c r="Z198" s="308"/>
      <c r="AA198" s="308"/>
      <c r="AB198" s="308"/>
      <c r="AC198" s="308"/>
      <c r="AD198" s="308"/>
      <c r="AE198" s="308"/>
      <c r="AF198" s="308"/>
      <c r="AG198" s="308"/>
      <c r="AH198" s="308"/>
      <c r="AI198" s="308"/>
      <c r="AJ198" s="308"/>
    </row>
    <row r="199" spans="1:36" ht="13.95" customHeight="1" x14ac:dyDescent="0.25">
      <c r="A199" s="325">
        <v>13</v>
      </c>
      <c r="B199" s="417" t="str">
        <f t="shared" si="30"/>
        <v>[ vul deelnemende organisatie 13 in ]</v>
      </c>
      <c r="C199" s="408">
        <f t="shared" si="31"/>
        <v>0</v>
      </c>
      <c r="D199" s="387">
        <f>SUMIF('Consortium management'!$B$141:$B$160,'Totaal budget'!B199,'Consortium management'!$G$141:$G$160)</f>
        <v>0</v>
      </c>
      <c r="E199" s="387">
        <f>SUMIF('Onderzoeksvoorstel 1'!$B$201:$B$230,'Totaal budget'!B199,'Onderzoeksvoorstel 1'!$G$201:$G$230)</f>
        <v>0</v>
      </c>
      <c r="F199" s="386">
        <f>SUMIF('Onderzoeksvoorstel 2'!$B$201:$B$230,'Totaal budget'!B199,'Onderzoeksvoorstel 2'!$G$201:$G$230)</f>
        <v>0</v>
      </c>
      <c r="G199" s="418">
        <f>SUMIF('Onderzoeksvoorstel 3'!$B$201:$B$230,'Totaal budget'!B199,'Onderzoeksvoorstel 3'!$G$201:$G$230)</f>
        <v>0</v>
      </c>
      <c r="H199" s="386">
        <f>SUMIF('Onderzoeksvoorstel 4'!$B$201:$B$230,'Totaal budget'!B199,'Onderzoeksvoorstel 4'!$G$201:$G$230)</f>
        <v>0</v>
      </c>
      <c r="I199" s="387">
        <f>SUMIF('Onderzoeksvoorstel 5'!$B$201:$B$230,'Totaal budget'!B199,'Onderzoeksvoorstel 5'!$G$201:$G$230)</f>
        <v>0</v>
      </c>
      <c r="J199" s="423">
        <f>SUMIF('Onderzoeksvoorstel 6'!$B$201:$B$230,'Totaal budget'!B199,'Onderzoeksvoorstel 6'!$G$201:$G$230)</f>
        <v>0</v>
      </c>
      <c r="K199" s="423">
        <f>SUMIF('Onderzoeksvoorstel 7'!$B$201:$B$230,'Totaal budget'!B199,'Onderzoeksvoorstel 7'!$G$201:$G$230)</f>
        <v>0</v>
      </c>
      <c r="L199" s="308"/>
      <c r="T199" s="308"/>
      <c r="U199" s="308"/>
      <c r="V199" s="308"/>
      <c r="W199" s="308"/>
      <c r="X199" s="308"/>
      <c r="Y199" s="308"/>
      <c r="Z199" s="308"/>
      <c r="AA199" s="308"/>
      <c r="AB199" s="308"/>
      <c r="AC199" s="308"/>
      <c r="AD199" s="308"/>
      <c r="AE199" s="308"/>
      <c r="AF199" s="308"/>
      <c r="AG199" s="308"/>
      <c r="AH199" s="308"/>
      <c r="AI199" s="308"/>
      <c r="AJ199" s="308"/>
    </row>
    <row r="200" spans="1:36" ht="13.95" customHeight="1" x14ac:dyDescent="0.25">
      <c r="A200" s="325">
        <v>14</v>
      </c>
      <c r="B200" s="417" t="str">
        <f t="shared" si="30"/>
        <v>[ vul deelnemende organisatie 14 in ]</v>
      </c>
      <c r="C200" s="408">
        <f t="shared" si="31"/>
        <v>0</v>
      </c>
      <c r="D200" s="387">
        <f>SUMIF('Consortium management'!$B$141:$B$160,'Totaal budget'!B200,'Consortium management'!$G$141:$G$160)</f>
        <v>0</v>
      </c>
      <c r="E200" s="387">
        <f>SUMIF('Onderzoeksvoorstel 1'!$B$201:$B$230,'Totaal budget'!B200,'Onderzoeksvoorstel 1'!$G$201:$G$230)</f>
        <v>0</v>
      </c>
      <c r="F200" s="386">
        <f>SUMIF('Onderzoeksvoorstel 2'!$B$201:$B$230,'Totaal budget'!B200,'Onderzoeksvoorstel 2'!$G$201:$G$230)</f>
        <v>0</v>
      </c>
      <c r="G200" s="418">
        <f>SUMIF('Onderzoeksvoorstel 3'!$B$201:$B$230,'Totaal budget'!B200,'Onderzoeksvoorstel 3'!$G$201:$G$230)</f>
        <v>0</v>
      </c>
      <c r="H200" s="386">
        <f>SUMIF('Onderzoeksvoorstel 4'!$B$201:$B$230,'Totaal budget'!B200,'Onderzoeksvoorstel 4'!$G$201:$G$230)</f>
        <v>0</v>
      </c>
      <c r="I200" s="387">
        <f>SUMIF('Onderzoeksvoorstel 5'!$B$201:$B$230,'Totaal budget'!B200,'Onderzoeksvoorstel 5'!$G$201:$G$230)</f>
        <v>0</v>
      </c>
      <c r="J200" s="423">
        <f>SUMIF('Onderzoeksvoorstel 6'!$B$201:$B$230,'Totaal budget'!B200,'Onderzoeksvoorstel 6'!$G$201:$G$230)</f>
        <v>0</v>
      </c>
      <c r="K200" s="423">
        <f>SUMIF('Onderzoeksvoorstel 7'!$B$201:$B$230,'Totaal budget'!B200,'Onderzoeksvoorstel 7'!$G$201:$G$230)</f>
        <v>0</v>
      </c>
      <c r="L200" s="308"/>
      <c r="T200" s="308"/>
      <c r="U200" s="308"/>
      <c r="V200" s="308"/>
      <c r="W200" s="308"/>
      <c r="X200" s="308"/>
      <c r="Y200" s="308"/>
      <c r="Z200" s="308"/>
      <c r="AA200" s="308"/>
      <c r="AB200" s="308"/>
      <c r="AC200" s="308"/>
      <c r="AD200" s="308"/>
      <c r="AE200" s="308"/>
      <c r="AF200" s="308"/>
      <c r="AG200" s="308"/>
      <c r="AH200" s="308"/>
      <c r="AI200" s="308"/>
      <c r="AJ200" s="308"/>
    </row>
    <row r="201" spans="1:36" ht="13.95" customHeight="1" x14ac:dyDescent="0.25">
      <c r="A201" s="325">
        <v>15</v>
      </c>
      <c r="B201" s="417" t="str">
        <f t="shared" si="30"/>
        <v>[ vul deelnemende organisatie 15 in ]</v>
      </c>
      <c r="C201" s="408">
        <f t="shared" si="31"/>
        <v>0</v>
      </c>
      <c r="D201" s="387">
        <f>SUMIF('Consortium management'!$B$141:$B$160,'Totaal budget'!B201,'Consortium management'!$G$141:$G$160)</f>
        <v>0</v>
      </c>
      <c r="E201" s="387">
        <f>SUMIF('Onderzoeksvoorstel 1'!$B$201:$B$230,'Totaal budget'!B201,'Onderzoeksvoorstel 1'!$G$201:$G$230)</f>
        <v>0</v>
      </c>
      <c r="F201" s="386">
        <f>SUMIF('Onderzoeksvoorstel 2'!$B$201:$B$230,'Totaal budget'!B201,'Onderzoeksvoorstel 2'!$G$201:$G$230)</f>
        <v>0</v>
      </c>
      <c r="G201" s="418">
        <f>SUMIF('Onderzoeksvoorstel 3'!$B$201:$B$230,'Totaal budget'!B201,'Onderzoeksvoorstel 3'!$G$201:$G$230)</f>
        <v>0</v>
      </c>
      <c r="H201" s="386">
        <f>SUMIF('Onderzoeksvoorstel 4'!$B$201:$B$230,'Totaal budget'!B201,'Onderzoeksvoorstel 4'!$G$201:$G$230)</f>
        <v>0</v>
      </c>
      <c r="I201" s="387">
        <f>SUMIF('Onderzoeksvoorstel 5'!$B$201:$B$230,'Totaal budget'!B201,'Onderzoeksvoorstel 5'!$G$201:$G$230)</f>
        <v>0</v>
      </c>
      <c r="J201" s="423">
        <f>SUMIF('Onderzoeksvoorstel 6'!$B$201:$B$230,'Totaal budget'!B201,'Onderzoeksvoorstel 6'!$G$201:$G$230)</f>
        <v>0</v>
      </c>
      <c r="K201" s="423">
        <f>SUMIF('Onderzoeksvoorstel 7'!$B$201:$B$230,'Totaal budget'!B201,'Onderzoeksvoorstel 7'!$G$201:$G$230)</f>
        <v>0</v>
      </c>
      <c r="L201" s="308"/>
      <c r="T201" s="308"/>
      <c r="U201" s="308"/>
      <c r="V201" s="308"/>
      <c r="W201" s="308"/>
      <c r="X201" s="308"/>
      <c r="Y201" s="308"/>
      <c r="Z201" s="308"/>
      <c r="AA201" s="308"/>
      <c r="AB201" s="308"/>
      <c r="AC201" s="308"/>
      <c r="AD201" s="308"/>
      <c r="AE201" s="308"/>
      <c r="AF201" s="308"/>
      <c r="AG201" s="308"/>
      <c r="AH201" s="308"/>
      <c r="AI201" s="308"/>
      <c r="AJ201" s="308"/>
    </row>
    <row r="202" spans="1:36" ht="13.95" customHeight="1" x14ac:dyDescent="0.25">
      <c r="A202" s="325">
        <v>16</v>
      </c>
      <c r="B202" s="417" t="str">
        <f t="shared" si="30"/>
        <v>[ vul deelnemende organisatie 16 in ]</v>
      </c>
      <c r="C202" s="408">
        <f t="shared" si="31"/>
        <v>0</v>
      </c>
      <c r="D202" s="387">
        <f>SUMIF('Consortium management'!$B$141:$B$160,'Totaal budget'!B202,'Consortium management'!$G$141:$G$160)</f>
        <v>0</v>
      </c>
      <c r="E202" s="387">
        <f>SUMIF('Onderzoeksvoorstel 1'!$B$201:$B$230,'Totaal budget'!B202,'Onderzoeksvoorstel 1'!$G$201:$G$230)</f>
        <v>0</v>
      </c>
      <c r="F202" s="386">
        <f>SUMIF('Onderzoeksvoorstel 2'!$B$201:$B$230,'Totaal budget'!B202,'Onderzoeksvoorstel 2'!$G$201:$G$230)</f>
        <v>0</v>
      </c>
      <c r="G202" s="418">
        <f>SUMIF('Onderzoeksvoorstel 3'!$B$201:$B$230,'Totaal budget'!B202,'Onderzoeksvoorstel 3'!$G$201:$G$230)</f>
        <v>0</v>
      </c>
      <c r="H202" s="386">
        <f>SUMIF('Onderzoeksvoorstel 4'!$B$201:$B$230,'Totaal budget'!B202,'Onderzoeksvoorstel 4'!$G$201:$G$230)</f>
        <v>0</v>
      </c>
      <c r="I202" s="387">
        <f>SUMIF('Onderzoeksvoorstel 5'!$B$201:$B$230,'Totaal budget'!B202,'Onderzoeksvoorstel 5'!$G$201:$G$230)</f>
        <v>0</v>
      </c>
      <c r="J202" s="423">
        <f>SUMIF('Onderzoeksvoorstel 6'!$B$201:$B$230,'Totaal budget'!B202,'Onderzoeksvoorstel 6'!$G$201:$G$230)</f>
        <v>0</v>
      </c>
      <c r="K202" s="423">
        <f>SUMIF('Onderzoeksvoorstel 7'!$B$201:$B$230,'Totaal budget'!B202,'Onderzoeksvoorstel 7'!$G$201:$G$230)</f>
        <v>0</v>
      </c>
      <c r="L202" s="308"/>
      <c r="T202" s="308"/>
      <c r="U202" s="308"/>
      <c r="V202" s="308"/>
      <c r="W202" s="308"/>
      <c r="X202" s="308"/>
      <c r="Y202" s="308"/>
      <c r="Z202" s="308"/>
      <c r="AA202" s="308"/>
      <c r="AB202" s="308"/>
      <c r="AC202" s="308"/>
      <c r="AD202" s="308"/>
      <c r="AE202" s="308"/>
      <c r="AF202" s="308"/>
      <c r="AG202" s="308"/>
      <c r="AH202" s="308"/>
      <c r="AI202" s="308"/>
      <c r="AJ202" s="308"/>
    </row>
    <row r="203" spans="1:36" ht="13.95" customHeight="1" x14ac:dyDescent="0.25">
      <c r="A203" s="325">
        <v>17</v>
      </c>
      <c r="B203" s="417" t="str">
        <f t="shared" si="30"/>
        <v>[ vul deelnemende organisatie 17 in ]</v>
      </c>
      <c r="C203" s="408">
        <f t="shared" si="31"/>
        <v>0</v>
      </c>
      <c r="D203" s="387">
        <f>SUMIF('Consortium management'!$B$141:$B$160,'Totaal budget'!B203,'Consortium management'!$G$141:$G$160)</f>
        <v>0</v>
      </c>
      <c r="E203" s="387">
        <f>SUMIF('Onderzoeksvoorstel 1'!$B$201:$B$230,'Totaal budget'!B203,'Onderzoeksvoorstel 1'!$G$201:$G$230)</f>
        <v>0</v>
      </c>
      <c r="F203" s="386">
        <f>SUMIF('Onderzoeksvoorstel 2'!$B$201:$B$230,'Totaal budget'!B203,'Onderzoeksvoorstel 2'!$G$201:$G$230)</f>
        <v>0</v>
      </c>
      <c r="G203" s="418">
        <f>SUMIF('Onderzoeksvoorstel 3'!$B$201:$B$230,'Totaal budget'!B203,'Onderzoeksvoorstel 3'!$G$201:$G$230)</f>
        <v>0</v>
      </c>
      <c r="H203" s="386">
        <f>SUMIF('Onderzoeksvoorstel 4'!$B$201:$B$230,'Totaal budget'!B203,'Onderzoeksvoorstel 4'!$G$201:$G$230)</f>
        <v>0</v>
      </c>
      <c r="I203" s="387">
        <f>SUMIF('Onderzoeksvoorstel 5'!$B$201:$B$230,'Totaal budget'!B203,'Onderzoeksvoorstel 5'!$G$201:$G$230)</f>
        <v>0</v>
      </c>
      <c r="J203" s="423">
        <f>SUMIF('Onderzoeksvoorstel 6'!$B$201:$B$230,'Totaal budget'!B203,'Onderzoeksvoorstel 6'!$G$201:$G$230)</f>
        <v>0</v>
      </c>
      <c r="K203" s="423">
        <f>SUMIF('Onderzoeksvoorstel 7'!$B$201:$B$230,'Totaal budget'!B203,'Onderzoeksvoorstel 7'!$G$201:$G$230)</f>
        <v>0</v>
      </c>
      <c r="L203" s="308"/>
      <c r="T203" s="308"/>
      <c r="U203" s="308"/>
      <c r="V203" s="308"/>
      <c r="W203" s="308"/>
      <c r="X203" s="308"/>
      <c r="Y203" s="308"/>
      <c r="Z203" s="308"/>
      <c r="AA203" s="308"/>
      <c r="AB203" s="308"/>
      <c r="AC203" s="308"/>
      <c r="AD203" s="308"/>
      <c r="AE203" s="308"/>
      <c r="AF203" s="308"/>
      <c r="AG203" s="308"/>
      <c r="AH203" s="308"/>
      <c r="AI203" s="308"/>
      <c r="AJ203" s="308"/>
    </row>
    <row r="204" spans="1:36" ht="13.95" customHeight="1" x14ac:dyDescent="0.25">
      <c r="A204" s="325">
        <v>18</v>
      </c>
      <c r="B204" s="417" t="str">
        <f t="shared" si="30"/>
        <v>[ vul deelnemende organisatie 18 in ]</v>
      </c>
      <c r="C204" s="408">
        <f t="shared" si="31"/>
        <v>0</v>
      </c>
      <c r="D204" s="387">
        <f>SUMIF('Consortium management'!$B$141:$B$160,'Totaal budget'!B204,'Consortium management'!$G$141:$G$160)</f>
        <v>0</v>
      </c>
      <c r="E204" s="387">
        <f>SUMIF('Onderzoeksvoorstel 1'!$B$201:$B$230,'Totaal budget'!B204,'Onderzoeksvoorstel 1'!$G$201:$G$230)</f>
        <v>0</v>
      </c>
      <c r="F204" s="386">
        <f>SUMIF('Onderzoeksvoorstel 2'!$B$201:$B$230,'Totaal budget'!B204,'Onderzoeksvoorstel 2'!$G$201:$G$230)</f>
        <v>0</v>
      </c>
      <c r="G204" s="418">
        <f>SUMIF('Onderzoeksvoorstel 3'!$B$201:$B$230,'Totaal budget'!B204,'Onderzoeksvoorstel 3'!$G$201:$G$230)</f>
        <v>0</v>
      </c>
      <c r="H204" s="386">
        <f>SUMIF('Onderzoeksvoorstel 4'!$B$201:$B$230,'Totaal budget'!B204,'Onderzoeksvoorstel 4'!$G$201:$G$230)</f>
        <v>0</v>
      </c>
      <c r="I204" s="387">
        <f>SUMIF('Onderzoeksvoorstel 5'!$B$201:$B$230,'Totaal budget'!B204,'Onderzoeksvoorstel 5'!$G$201:$G$230)</f>
        <v>0</v>
      </c>
      <c r="J204" s="423">
        <f>SUMIF('Onderzoeksvoorstel 6'!$B$201:$B$230,'Totaal budget'!B204,'Onderzoeksvoorstel 6'!$G$201:$G$230)</f>
        <v>0</v>
      </c>
      <c r="K204" s="423">
        <f>SUMIF('Onderzoeksvoorstel 7'!$B$201:$B$230,'Totaal budget'!B204,'Onderzoeksvoorstel 7'!$G$201:$G$230)</f>
        <v>0</v>
      </c>
      <c r="L204" s="308"/>
      <c r="T204" s="308"/>
      <c r="U204" s="308"/>
      <c r="V204" s="308"/>
      <c r="W204" s="308"/>
      <c r="X204" s="308"/>
      <c r="Y204" s="308"/>
      <c r="Z204" s="308"/>
      <c r="AA204" s="308"/>
      <c r="AB204" s="308"/>
      <c r="AC204" s="308"/>
      <c r="AD204" s="308"/>
      <c r="AE204" s="308"/>
      <c r="AF204" s="308"/>
      <c r="AG204" s="308"/>
      <c r="AH204" s="308"/>
      <c r="AI204" s="308"/>
      <c r="AJ204" s="308"/>
    </row>
    <row r="205" spans="1:36" ht="13.95" customHeight="1" x14ac:dyDescent="0.25">
      <c r="A205" s="325">
        <v>19</v>
      </c>
      <c r="B205" s="417" t="str">
        <f t="shared" si="30"/>
        <v>[ vul deelnemende organisatie 19 in ]</v>
      </c>
      <c r="C205" s="408">
        <f t="shared" si="31"/>
        <v>0</v>
      </c>
      <c r="D205" s="387">
        <f>SUMIF('Consortium management'!$B$141:$B$160,'Totaal budget'!B205,'Consortium management'!$G$141:$G$160)</f>
        <v>0</v>
      </c>
      <c r="E205" s="387">
        <f>SUMIF('Onderzoeksvoorstel 1'!$B$201:$B$230,'Totaal budget'!B205,'Onderzoeksvoorstel 1'!$G$201:$G$230)</f>
        <v>0</v>
      </c>
      <c r="F205" s="386">
        <f>SUMIF('Onderzoeksvoorstel 2'!$B$201:$B$230,'Totaal budget'!B205,'Onderzoeksvoorstel 2'!$G$201:$G$230)</f>
        <v>0</v>
      </c>
      <c r="G205" s="418">
        <f>SUMIF('Onderzoeksvoorstel 3'!$B$201:$B$230,'Totaal budget'!B205,'Onderzoeksvoorstel 3'!$G$201:$G$230)</f>
        <v>0</v>
      </c>
      <c r="H205" s="386">
        <f>SUMIF('Onderzoeksvoorstel 4'!$B$201:$B$230,'Totaal budget'!B205,'Onderzoeksvoorstel 4'!$G$201:$G$230)</f>
        <v>0</v>
      </c>
      <c r="I205" s="387">
        <f>SUMIF('Onderzoeksvoorstel 5'!$B$201:$B$230,'Totaal budget'!B205,'Onderzoeksvoorstel 5'!$G$201:$G$230)</f>
        <v>0</v>
      </c>
      <c r="J205" s="423">
        <f>SUMIF('Onderzoeksvoorstel 6'!$B$201:$B$230,'Totaal budget'!B205,'Onderzoeksvoorstel 6'!$G$201:$G$230)</f>
        <v>0</v>
      </c>
      <c r="K205" s="423">
        <f>SUMIF('Onderzoeksvoorstel 7'!$B$201:$B$230,'Totaal budget'!B205,'Onderzoeksvoorstel 7'!$G$201:$G$230)</f>
        <v>0</v>
      </c>
      <c r="L205" s="308"/>
      <c r="T205" s="308"/>
      <c r="U205" s="308"/>
      <c r="V205" s="308"/>
      <c r="W205" s="308"/>
      <c r="X205" s="308"/>
      <c r="Y205" s="308"/>
      <c r="Z205" s="308"/>
      <c r="AA205" s="308"/>
      <c r="AB205" s="308"/>
      <c r="AC205" s="308"/>
      <c r="AD205" s="308"/>
      <c r="AE205" s="308"/>
      <c r="AF205" s="308"/>
      <c r="AG205" s="308"/>
      <c r="AH205" s="308"/>
      <c r="AI205" s="308"/>
      <c r="AJ205" s="308"/>
    </row>
    <row r="206" spans="1:36" ht="13.95" customHeight="1" x14ac:dyDescent="0.25">
      <c r="A206" s="325">
        <v>20</v>
      </c>
      <c r="B206" s="417" t="str">
        <f t="shared" si="30"/>
        <v>[ vul deelnemende organisatie 20 in ]</v>
      </c>
      <c r="C206" s="408">
        <f t="shared" si="31"/>
        <v>0</v>
      </c>
      <c r="D206" s="387">
        <f>SUMIF('Consortium management'!$B$141:$B$160,'Totaal budget'!B206,'Consortium management'!$G$141:$G$160)</f>
        <v>0</v>
      </c>
      <c r="E206" s="387">
        <f>SUMIF('Onderzoeksvoorstel 1'!$B$201:$B$230,'Totaal budget'!B206,'Onderzoeksvoorstel 1'!$G$201:$G$230)</f>
        <v>0</v>
      </c>
      <c r="F206" s="386">
        <f>SUMIF('Onderzoeksvoorstel 2'!$B$201:$B$230,'Totaal budget'!B206,'Onderzoeksvoorstel 2'!$G$201:$G$230)</f>
        <v>0</v>
      </c>
      <c r="G206" s="418">
        <f>SUMIF('Onderzoeksvoorstel 3'!$B$201:$B$230,'Totaal budget'!B206,'Onderzoeksvoorstel 3'!$G$201:$G$230)</f>
        <v>0</v>
      </c>
      <c r="H206" s="386">
        <f>SUMIF('Onderzoeksvoorstel 4'!$B$201:$B$230,'Totaal budget'!B206,'Onderzoeksvoorstel 4'!$G$201:$G$230)</f>
        <v>0</v>
      </c>
      <c r="I206" s="387">
        <f>SUMIF('Onderzoeksvoorstel 5'!$B$201:$B$230,'Totaal budget'!B206,'Onderzoeksvoorstel 5'!$G$201:$G$230)</f>
        <v>0</v>
      </c>
      <c r="J206" s="423">
        <f>SUMIF('Onderzoeksvoorstel 6'!$B$201:$B$230,'Totaal budget'!B206,'Onderzoeksvoorstel 6'!$G$201:$G$230)</f>
        <v>0</v>
      </c>
      <c r="K206" s="423">
        <f>SUMIF('Onderzoeksvoorstel 7'!$B$201:$B$230,'Totaal budget'!B206,'Onderzoeksvoorstel 7'!$G$201:$G$230)</f>
        <v>0</v>
      </c>
      <c r="L206" s="308"/>
      <c r="T206" s="308"/>
      <c r="U206" s="308"/>
      <c r="V206" s="308"/>
      <c r="W206" s="308"/>
      <c r="X206" s="308"/>
      <c r="Y206" s="308"/>
      <c r="Z206" s="308"/>
      <c r="AA206" s="308"/>
      <c r="AB206" s="308"/>
      <c r="AC206" s="308"/>
      <c r="AD206" s="308"/>
      <c r="AE206" s="308"/>
      <c r="AF206" s="308"/>
      <c r="AG206" s="308"/>
      <c r="AH206" s="308"/>
      <c r="AI206" s="308"/>
      <c r="AJ206" s="308"/>
    </row>
    <row r="207" spans="1:36" ht="13.95" customHeight="1" x14ac:dyDescent="0.25">
      <c r="A207" s="325">
        <v>21</v>
      </c>
      <c r="B207" s="417" t="str">
        <f t="shared" si="30"/>
        <v>[ vul deelnemende organisatie 21 in ]</v>
      </c>
      <c r="C207" s="408">
        <f t="shared" si="31"/>
        <v>0</v>
      </c>
      <c r="D207" s="387">
        <f>SUMIF('Consortium management'!$B$141:$B$160,'Totaal budget'!B207,'Consortium management'!$G$141:$G$160)</f>
        <v>0</v>
      </c>
      <c r="E207" s="387">
        <f>SUMIF('Onderzoeksvoorstel 1'!$B$201:$B$230,'Totaal budget'!B207,'Onderzoeksvoorstel 1'!$G$201:$G$230)</f>
        <v>0</v>
      </c>
      <c r="F207" s="386">
        <f>SUMIF('Onderzoeksvoorstel 2'!$B$201:$B$230,'Totaal budget'!B207,'Onderzoeksvoorstel 2'!$G$201:$G$230)</f>
        <v>0</v>
      </c>
      <c r="G207" s="418">
        <f>SUMIF('Onderzoeksvoorstel 3'!$B$201:$B$230,'Totaal budget'!B207,'Onderzoeksvoorstel 3'!$G$201:$G$230)</f>
        <v>0</v>
      </c>
      <c r="H207" s="386">
        <f>SUMIF('Onderzoeksvoorstel 4'!$B$201:$B$230,'Totaal budget'!B207,'Onderzoeksvoorstel 4'!$G$201:$G$230)</f>
        <v>0</v>
      </c>
      <c r="I207" s="387">
        <f>SUMIF('Onderzoeksvoorstel 5'!$B$201:$B$230,'Totaal budget'!B207,'Onderzoeksvoorstel 5'!$G$201:$G$230)</f>
        <v>0</v>
      </c>
      <c r="J207" s="423">
        <f>SUMIF('Onderzoeksvoorstel 6'!$B$201:$B$230,'Totaal budget'!B207,'Onderzoeksvoorstel 6'!$G$201:$G$230)</f>
        <v>0</v>
      </c>
      <c r="K207" s="423">
        <f>SUMIF('Onderzoeksvoorstel 7'!$B$201:$B$230,'Totaal budget'!B207,'Onderzoeksvoorstel 7'!$G$201:$G$230)</f>
        <v>0</v>
      </c>
      <c r="L207" s="308"/>
      <c r="T207" s="308"/>
      <c r="U207" s="308"/>
      <c r="V207" s="308"/>
      <c r="W207" s="308"/>
      <c r="X207" s="308"/>
      <c r="Y207" s="308"/>
      <c r="Z207" s="308"/>
      <c r="AA207" s="308"/>
      <c r="AB207" s="308"/>
      <c r="AC207" s="308"/>
      <c r="AD207" s="308"/>
      <c r="AE207" s="308"/>
      <c r="AF207" s="308"/>
      <c r="AG207" s="308"/>
      <c r="AH207" s="308"/>
      <c r="AI207" s="308"/>
      <c r="AJ207" s="308"/>
    </row>
    <row r="208" spans="1:36" ht="13.95" customHeight="1" x14ac:dyDescent="0.25">
      <c r="A208" s="325">
        <v>22</v>
      </c>
      <c r="B208" s="417" t="str">
        <f t="shared" si="30"/>
        <v>[ vul deelnemende organisatie 22 in ]</v>
      </c>
      <c r="C208" s="408">
        <f t="shared" si="31"/>
        <v>0</v>
      </c>
      <c r="D208" s="387">
        <f>SUMIF('Consortium management'!$B$141:$B$160,'Totaal budget'!B208,'Consortium management'!$G$141:$G$160)</f>
        <v>0</v>
      </c>
      <c r="E208" s="387">
        <f>SUMIF('Onderzoeksvoorstel 1'!$B$201:$B$230,'Totaal budget'!B208,'Onderzoeksvoorstel 1'!$G$201:$G$230)</f>
        <v>0</v>
      </c>
      <c r="F208" s="386">
        <f>SUMIF('Onderzoeksvoorstel 2'!$B$201:$B$230,'Totaal budget'!B208,'Onderzoeksvoorstel 2'!$G$201:$G$230)</f>
        <v>0</v>
      </c>
      <c r="G208" s="418">
        <f>SUMIF('Onderzoeksvoorstel 3'!$B$201:$B$230,'Totaal budget'!B208,'Onderzoeksvoorstel 3'!$G$201:$G$230)</f>
        <v>0</v>
      </c>
      <c r="H208" s="386">
        <f>SUMIF('Onderzoeksvoorstel 4'!$B$201:$B$230,'Totaal budget'!B208,'Onderzoeksvoorstel 4'!$G$201:$G$230)</f>
        <v>0</v>
      </c>
      <c r="I208" s="387">
        <f>SUMIF('Onderzoeksvoorstel 5'!$B$201:$B$230,'Totaal budget'!B208,'Onderzoeksvoorstel 5'!$G$201:$G$230)</f>
        <v>0</v>
      </c>
      <c r="J208" s="423">
        <f>SUMIF('Onderzoeksvoorstel 6'!$B$201:$B$230,'Totaal budget'!B208,'Onderzoeksvoorstel 6'!$G$201:$G$230)</f>
        <v>0</v>
      </c>
      <c r="K208" s="423">
        <f>SUMIF('Onderzoeksvoorstel 7'!$B$201:$B$230,'Totaal budget'!B208,'Onderzoeksvoorstel 7'!$G$201:$G$230)</f>
        <v>0</v>
      </c>
      <c r="L208" s="308"/>
      <c r="T208" s="308"/>
      <c r="U208" s="308"/>
      <c r="V208" s="308"/>
      <c r="W208" s="308"/>
      <c r="X208" s="308"/>
      <c r="Y208" s="308"/>
      <c r="Z208" s="308"/>
      <c r="AA208" s="308"/>
      <c r="AB208" s="308"/>
      <c r="AC208" s="308"/>
      <c r="AD208" s="308"/>
      <c r="AE208" s="308"/>
      <c r="AF208" s="308"/>
      <c r="AG208" s="308"/>
      <c r="AH208" s="308"/>
      <c r="AI208" s="308"/>
      <c r="AJ208" s="308"/>
    </row>
    <row r="209" spans="1:36" ht="13.95" customHeight="1" x14ac:dyDescent="0.25">
      <c r="A209" s="325">
        <v>23</v>
      </c>
      <c r="B209" s="417" t="str">
        <f t="shared" si="30"/>
        <v>[ vul deelnemende organisatie 23 in ]</v>
      </c>
      <c r="C209" s="408">
        <f t="shared" si="31"/>
        <v>0</v>
      </c>
      <c r="D209" s="387">
        <f>SUMIF('Consortium management'!$B$141:$B$160,'Totaal budget'!B209,'Consortium management'!$G$141:$G$160)</f>
        <v>0</v>
      </c>
      <c r="E209" s="387">
        <f>SUMIF('Onderzoeksvoorstel 1'!$B$201:$B$230,'Totaal budget'!B209,'Onderzoeksvoorstel 1'!$G$201:$G$230)</f>
        <v>0</v>
      </c>
      <c r="F209" s="386">
        <f>SUMIF('Onderzoeksvoorstel 2'!$B$201:$B$230,'Totaal budget'!B209,'Onderzoeksvoorstel 2'!$G$201:$G$230)</f>
        <v>0</v>
      </c>
      <c r="G209" s="418">
        <f>SUMIF('Onderzoeksvoorstel 3'!$B$201:$B$230,'Totaal budget'!B209,'Onderzoeksvoorstel 3'!$G$201:$G$230)</f>
        <v>0</v>
      </c>
      <c r="H209" s="386">
        <f>SUMIF('Onderzoeksvoorstel 4'!$B$201:$B$230,'Totaal budget'!B209,'Onderzoeksvoorstel 4'!$G$201:$G$230)</f>
        <v>0</v>
      </c>
      <c r="I209" s="387">
        <f>SUMIF('Onderzoeksvoorstel 5'!$B$201:$B$230,'Totaal budget'!B209,'Onderzoeksvoorstel 5'!$G$201:$G$230)</f>
        <v>0</v>
      </c>
      <c r="J209" s="423">
        <f>SUMIF('Onderzoeksvoorstel 6'!$B$201:$B$230,'Totaal budget'!B209,'Onderzoeksvoorstel 6'!$G$201:$G$230)</f>
        <v>0</v>
      </c>
      <c r="K209" s="423">
        <f>SUMIF('Onderzoeksvoorstel 7'!$B$201:$B$230,'Totaal budget'!B209,'Onderzoeksvoorstel 7'!$G$201:$G$230)</f>
        <v>0</v>
      </c>
      <c r="L209" s="308"/>
      <c r="T209" s="308"/>
      <c r="U209" s="308"/>
      <c r="V209" s="308"/>
      <c r="W209" s="308"/>
      <c r="X209" s="308"/>
      <c r="Y209" s="308"/>
      <c r="Z209" s="308"/>
      <c r="AA209" s="308"/>
      <c r="AB209" s="308"/>
      <c r="AC209" s="308"/>
      <c r="AD209" s="308"/>
      <c r="AE209" s="308"/>
      <c r="AF209" s="308"/>
      <c r="AG209" s="308"/>
      <c r="AH209" s="308"/>
      <c r="AI209" s="308"/>
      <c r="AJ209" s="308"/>
    </row>
    <row r="210" spans="1:36" ht="13.95" customHeight="1" x14ac:dyDescent="0.25">
      <c r="A210" s="325">
        <v>24</v>
      </c>
      <c r="B210" s="417" t="str">
        <f t="shared" si="30"/>
        <v>[ vul deelnemende organisatie 24 in ]</v>
      </c>
      <c r="C210" s="408">
        <f t="shared" si="31"/>
        <v>0</v>
      </c>
      <c r="D210" s="387">
        <f>SUMIF('Consortium management'!$B$141:$B$160,'Totaal budget'!B210,'Consortium management'!$G$141:$G$160)</f>
        <v>0</v>
      </c>
      <c r="E210" s="387">
        <f>SUMIF('Onderzoeksvoorstel 1'!$B$201:$B$230,'Totaal budget'!B210,'Onderzoeksvoorstel 1'!$G$201:$G$230)</f>
        <v>0</v>
      </c>
      <c r="F210" s="386">
        <f>SUMIF('Onderzoeksvoorstel 2'!$B$201:$B$230,'Totaal budget'!B210,'Onderzoeksvoorstel 2'!$G$201:$G$230)</f>
        <v>0</v>
      </c>
      <c r="G210" s="418">
        <f>SUMIF('Onderzoeksvoorstel 3'!$B$201:$B$230,'Totaal budget'!B210,'Onderzoeksvoorstel 3'!$G$201:$G$230)</f>
        <v>0</v>
      </c>
      <c r="H210" s="386">
        <f>SUMIF('Onderzoeksvoorstel 4'!$B$201:$B$230,'Totaal budget'!B210,'Onderzoeksvoorstel 4'!$G$201:$G$230)</f>
        <v>0</v>
      </c>
      <c r="I210" s="387">
        <f>SUMIF('Onderzoeksvoorstel 5'!$B$201:$B$230,'Totaal budget'!B210,'Onderzoeksvoorstel 5'!$G$201:$G$230)</f>
        <v>0</v>
      </c>
      <c r="J210" s="423">
        <f>SUMIF('Onderzoeksvoorstel 6'!$B$201:$B$230,'Totaal budget'!B210,'Onderzoeksvoorstel 6'!$G$201:$G$230)</f>
        <v>0</v>
      </c>
      <c r="K210" s="423">
        <f>SUMIF('Onderzoeksvoorstel 7'!$B$201:$B$230,'Totaal budget'!B210,'Onderzoeksvoorstel 7'!$G$201:$G$230)</f>
        <v>0</v>
      </c>
      <c r="L210" s="308"/>
      <c r="T210" s="308"/>
      <c r="U210" s="308"/>
      <c r="V210" s="308"/>
      <c r="W210" s="308"/>
      <c r="X210" s="308"/>
      <c r="Y210" s="308"/>
      <c r="Z210" s="308"/>
      <c r="AA210" s="308"/>
      <c r="AB210" s="308"/>
      <c r="AC210" s="308"/>
      <c r="AD210" s="308"/>
      <c r="AE210" s="308"/>
      <c r="AF210" s="308"/>
      <c r="AG210" s="308"/>
      <c r="AH210" s="308"/>
      <c r="AI210" s="308"/>
      <c r="AJ210" s="308"/>
    </row>
    <row r="211" spans="1:36" ht="13.95" customHeight="1" x14ac:dyDescent="0.25">
      <c r="A211" s="325">
        <v>25</v>
      </c>
      <c r="B211" s="417" t="str">
        <f t="shared" si="30"/>
        <v>[ vul deelnemende organisatie 25 in ]</v>
      </c>
      <c r="C211" s="408">
        <f t="shared" si="31"/>
        <v>0</v>
      </c>
      <c r="D211" s="387">
        <f>SUMIF('Consortium management'!$B$141:$B$160,'Totaal budget'!B211,'Consortium management'!$G$141:$G$160)</f>
        <v>0</v>
      </c>
      <c r="E211" s="387">
        <f>SUMIF('Onderzoeksvoorstel 1'!$B$201:$B$230,'Totaal budget'!B211,'Onderzoeksvoorstel 1'!$G$201:$G$230)</f>
        <v>0</v>
      </c>
      <c r="F211" s="386">
        <f>SUMIF('Onderzoeksvoorstel 2'!$B$201:$B$230,'Totaal budget'!B211,'Onderzoeksvoorstel 2'!$G$201:$G$230)</f>
        <v>0</v>
      </c>
      <c r="G211" s="418">
        <f>SUMIF('Onderzoeksvoorstel 3'!$B$201:$B$230,'Totaal budget'!B211,'Onderzoeksvoorstel 3'!$G$201:$G$230)</f>
        <v>0</v>
      </c>
      <c r="H211" s="386">
        <f>SUMIF('Onderzoeksvoorstel 4'!$B$201:$B$230,'Totaal budget'!B211,'Onderzoeksvoorstel 4'!$G$201:$G$230)</f>
        <v>0</v>
      </c>
      <c r="I211" s="387">
        <f>SUMIF('Onderzoeksvoorstel 5'!$B$201:$B$230,'Totaal budget'!B211,'Onderzoeksvoorstel 5'!$G$201:$G$230)</f>
        <v>0</v>
      </c>
      <c r="J211" s="423">
        <f>SUMIF('Onderzoeksvoorstel 6'!$B$201:$B$230,'Totaal budget'!B211,'Onderzoeksvoorstel 6'!$G$201:$G$230)</f>
        <v>0</v>
      </c>
      <c r="K211" s="423">
        <f>SUMIF('Onderzoeksvoorstel 7'!$B$201:$B$230,'Totaal budget'!B211,'Onderzoeksvoorstel 7'!$G$201:$G$230)</f>
        <v>0</v>
      </c>
      <c r="L211" s="308"/>
      <c r="T211" s="308"/>
      <c r="U211" s="308"/>
      <c r="V211" s="308"/>
      <c r="W211" s="308"/>
      <c r="X211" s="308"/>
      <c r="Y211" s="308"/>
      <c r="Z211" s="308"/>
      <c r="AA211" s="308"/>
      <c r="AB211" s="308"/>
      <c r="AC211" s="308"/>
      <c r="AD211" s="308"/>
      <c r="AE211" s="308"/>
      <c r="AF211" s="308"/>
      <c r="AG211" s="308"/>
      <c r="AH211" s="308"/>
      <c r="AI211" s="308"/>
      <c r="AJ211" s="308"/>
    </row>
    <row r="212" spans="1:36" ht="13.95" customHeight="1" x14ac:dyDescent="0.25">
      <c r="A212" s="325">
        <v>26</v>
      </c>
      <c r="B212" s="417" t="str">
        <f t="shared" si="30"/>
        <v>[ vul deelnemende organisatie 26 in ]</v>
      </c>
      <c r="C212" s="408">
        <f t="shared" si="31"/>
        <v>0</v>
      </c>
      <c r="D212" s="387">
        <f>SUMIF('Consortium management'!$B$141:$B$160,'Totaal budget'!B212,'Consortium management'!$G$141:$G$160)</f>
        <v>0</v>
      </c>
      <c r="E212" s="387">
        <f>SUMIF('Onderzoeksvoorstel 1'!$B$201:$B$230,'Totaal budget'!B212,'Onderzoeksvoorstel 1'!$G$201:$G$230)</f>
        <v>0</v>
      </c>
      <c r="F212" s="386">
        <f>SUMIF('Onderzoeksvoorstel 2'!$B$201:$B$230,'Totaal budget'!B212,'Onderzoeksvoorstel 2'!$G$201:$G$230)</f>
        <v>0</v>
      </c>
      <c r="G212" s="418">
        <f>SUMIF('Onderzoeksvoorstel 3'!$B$201:$B$230,'Totaal budget'!B212,'Onderzoeksvoorstel 3'!$G$201:$G$230)</f>
        <v>0</v>
      </c>
      <c r="H212" s="386">
        <f>SUMIF('Onderzoeksvoorstel 4'!$B$201:$B$230,'Totaal budget'!B212,'Onderzoeksvoorstel 4'!$G$201:$G$230)</f>
        <v>0</v>
      </c>
      <c r="I212" s="387">
        <f>SUMIF('Onderzoeksvoorstel 5'!$B$201:$B$230,'Totaal budget'!B212,'Onderzoeksvoorstel 5'!$G$201:$G$230)</f>
        <v>0</v>
      </c>
      <c r="J212" s="423">
        <f>SUMIF('Onderzoeksvoorstel 6'!$B$201:$B$230,'Totaal budget'!B212,'Onderzoeksvoorstel 6'!$G$201:$G$230)</f>
        <v>0</v>
      </c>
      <c r="K212" s="423">
        <f>SUMIF('Onderzoeksvoorstel 7'!$B$201:$B$230,'Totaal budget'!B212,'Onderzoeksvoorstel 7'!$G$201:$G$230)</f>
        <v>0</v>
      </c>
      <c r="L212" s="308"/>
      <c r="T212" s="308"/>
      <c r="U212" s="308"/>
      <c r="V212" s="308"/>
      <c r="W212" s="308"/>
      <c r="X212" s="308"/>
      <c r="Y212" s="308"/>
      <c r="Z212" s="308"/>
      <c r="AA212" s="308"/>
      <c r="AB212" s="308"/>
      <c r="AC212" s="308"/>
      <c r="AD212" s="308"/>
      <c r="AE212" s="308"/>
      <c r="AF212" s="308"/>
      <c r="AG212" s="308"/>
      <c r="AH212" s="308"/>
      <c r="AI212" s="308"/>
      <c r="AJ212" s="308"/>
    </row>
    <row r="213" spans="1:36" ht="13.95" customHeight="1" x14ac:dyDescent="0.25">
      <c r="A213" s="325">
        <v>27</v>
      </c>
      <c r="B213" s="417" t="str">
        <f t="shared" si="30"/>
        <v>[ vul deelnemende organisatie 27 in ]</v>
      </c>
      <c r="C213" s="408">
        <f t="shared" si="31"/>
        <v>0</v>
      </c>
      <c r="D213" s="387">
        <f>SUMIF('Consortium management'!$B$141:$B$160,'Totaal budget'!B213,'Consortium management'!$G$141:$G$160)</f>
        <v>0</v>
      </c>
      <c r="E213" s="387">
        <f>SUMIF('Onderzoeksvoorstel 1'!$B$201:$B$230,'Totaal budget'!B213,'Onderzoeksvoorstel 1'!$G$201:$G$230)</f>
        <v>0</v>
      </c>
      <c r="F213" s="386">
        <f>SUMIF('Onderzoeksvoorstel 2'!$B$201:$B$230,'Totaal budget'!B213,'Onderzoeksvoorstel 2'!$G$201:$G$230)</f>
        <v>0</v>
      </c>
      <c r="G213" s="418">
        <f>SUMIF('Onderzoeksvoorstel 3'!$B$201:$B$230,'Totaal budget'!B213,'Onderzoeksvoorstel 3'!$G$201:$G$230)</f>
        <v>0</v>
      </c>
      <c r="H213" s="386">
        <f>SUMIF('Onderzoeksvoorstel 4'!$B$201:$B$230,'Totaal budget'!B213,'Onderzoeksvoorstel 4'!$G$201:$G$230)</f>
        <v>0</v>
      </c>
      <c r="I213" s="387">
        <f>SUMIF('Onderzoeksvoorstel 5'!$B$201:$B$230,'Totaal budget'!B213,'Onderzoeksvoorstel 5'!$G$201:$G$230)</f>
        <v>0</v>
      </c>
      <c r="J213" s="423">
        <f>SUMIF('Onderzoeksvoorstel 6'!$B$201:$B$230,'Totaal budget'!B213,'Onderzoeksvoorstel 6'!$G$201:$G$230)</f>
        <v>0</v>
      </c>
      <c r="K213" s="423">
        <f>SUMIF('Onderzoeksvoorstel 7'!$B$201:$B$230,'Totaal budget'!B213,'Onderzoeksvoorstel 7'!$G$201:$G$230)</f>
        <v>0</v>
      </c>
      <c r="L213" s="308"/>
      <c r="T213" s="308"/>
      <c r="U213" s="308"/>
      <c r="V213" s="308"/>
      <c r="W213" s="308"/>
      <c r="X213" s="308"/>
      <c r="Y213" s="308"/>
      <c r="Z213" s="308"/>
      <c r="AA213" s="308"/>
      <c r="AB213" s="308"/>
      <c r="AC213" s="308"/>
      <c r="AD213" s="308"/>
      <c r="AE213" s="308"/>
      <c r="AF213" s="308"/>
      <c r="AG213" s="308"/>
      <c r="AH213" s="308"/>
      <c r="AI213" s="308"/>
      <c r="AJ213" s="308"/>
    </row>
    <row r="214" spans="1:36" ht="13.95" customHeight="1" x14ac:dyDescent="0.25">
      <c r="A214" s="325">
        <v>28</v>
      </c>
      <c r="B214" s="417" t="str">
        <f t="shared" si="30"/>
        <v>[ vul deelnemende organisatie 28 in ]</v>
      </c>
      <c r="C214" s="408">
        <f t="shared" si="31"/>
        <v>0</v>
      </c>
      <c r="D214" s="387">
        <f>SUMIF('Consortium management'!$B$141:$B$160,'Totaal budget'!B214,'Consortium management'!$G$141:$G$160)</f>
        <v>0</v>
      </c>
      <c r="E214" s="387">
        <f>SUMIF('Onderzoeksvoorstel 1'!$B$201:$B$230,'Totaal budget'!B214,'Onderzoeksvoorstel 1'!$G$201:$G$230)</f>
        <v>0</v>
      </c>
      <c r="F214" s="386">
        <f>SUMIF('Onderzoeksvoorstel 2'!$B$201:$B$230,'Totaal budget'!B214,'Onderzoeksvoorstel 2'!$G$201:$G$230)</f>
        <v>0</v>
      </c>
      <c r="G214" s="418">
        <f>SUMIF('Onderzoeksvoorstel 3'!$B$201:$B$230,'Totaal budget'!B214,'Onderzoeksvoorstel 3'!$G$201:$G$230)</f>
        <v>0</v>
      </c>
      <c r="H214" s="386">
        <f>SUMIF('Onderzoeksvoorstel 4'!$B$201:$B$230,'Totaal budget'!B214,'Onderzoeksvoorstel 4'!$G$201:$G$230)</f>
        <v>0</v>
      </c>
      <c r="I214" s="387">
        <f>SUMIF('Onderzoeksvoorstel 5'!$B$201:$B$230,'Totaal budget'!B214,'Onderzoeksvoorstel 5'!$G$201:$G$230)</f>
        <v>0</v>
      </c>
      <c r="J214" s="423">
        <f>SUMIF('Onderzoeksvoorstel 6'!$B$201:$B$230,'Totaal budget'!B214,'Onderzoeksvoorstel 6'!$G$201:$G$230)</f>
        <v>0</v>
      </c>
      <c r="K214" s="423">
        <f>SUMIF('Onderzoeksvoorstel 7'!$B$201:$B$230,'Totaal budget'!B214,'Onderzoeksvoorstel 7'!$G$201:$G$230)</f>
        <v>0</v>
      </c>
      <c r="L214" s="308"/>
      <c r="T214" s="308"/>
      <c r="U214" s="308"/>
      <c r="V214" s="308"/>
      <c r="W214" s="308"/>
      <c r="X214" s="308"/>
      <c r="Y214" s="308"/>
      <c r="Z214" s="308"/>
      <c r="AA214" s="308"/>
      <c r="AB214" s="308"/>
      <c r="AC214" s="308"/>
      <c r="AD214" s="308"/>
      <c r="AE214" s="308"/>
      <c r="AF214" s="308"/>
      <c r="AG214" s="308"/>
      <c r="AH214" s="308"/>
      <c r="AI214" s="308"/>
      <c r="AJ214" s="308"/>
    </row>
    <row r="215" spans="1:36" ht="13.95" customHeight="1" x14ac:dyDescent="0.25">
      <c r="A215" s="325">
        <v>29</v>
      </c>
      <c r="B215" s="417" t="str">
        <f t="shared" si="30"/>
        <v>[ vul deelnemende organisatie 29 in ]</v>
      </c>
      <c r="C215" s="408">
        <f t="shared" si="31"/>
        <v>0</v>
      </c>
      <c r="D215" s="387">
        <f>SUMIF('Consortium management'!$B$141:$B$160,'Totaal budget'!B215,'Consortium management'!$G$141:$G$160)</f>
        <v>0</v>
      </c>
      <c r="E215" s="387">
        <f>SUMIF('Onderzoeksvoorstel 1'!$B$201:$B$230,'Totaal budget'!B215,'Onderzoeksvoorstel 1'!$G$201:$G$230)</f>
        <v>0</v>
      </c>
      <c r="F215" s="386">
        <f>SUMIF('Onderzoeksvoorstel 2'!$B$201:$B$230,'Totaal budget'!B215,'Onderzoeksvoorstel 2'!$G$201:$G$230)</f>
        <v>0</v>
      </c>
      <c r="G215" s="418">
        <f>SUMIF('Onderzoeksvoorstel 3'!$B$201:$B$230,'Totaal budget'!B215,'Onderzoeksvoorstel 3'!$G$201:$G$230)</f>
        <v>0</v>
      </c>
      <c r="H215" s="386">
        <f>SUMIF('Onderzoeksvoorstel 4'!$B$201:$B$230,'Totaal budget'!B215,'Onderzoeksvoorstel 4'!$G$201:$G$230)</f>
        <v>0</v>
      </c>
      <c r="I215" s="387">
        <f>SUMIF('Onderzoeksvoorstel 5'!$B$201:$B$230,'Totaal budget'!B215,'Onderzoeksvoorstel 5'!$G$201:$G$230)</f>
        <v>0</v>
      </c>
      <c r="J215" s="423">
        <f>SUMIF('Onderzoeksvoorstel 6'!$B$201:$B$230,'Totaal budget'!B215,'Onderzoeksvoorstel 6'!$G$201:$G$230)</f>
        <v>0</v>
      </c>
      <c r="K215" s="423">
        <f>SUMIF('Onderzoeksvoorstel 7'!$B$201:$B$230,'Totaal budget'!B215,'Onderzoeksvoorstel 7'!$G$201:$G$230)</f>
        <v>0</v>
      </c>
      <c r="L215" s="308"/>
      <c r="T215" s="308"/>
      <c r="U215" s="308"/>
      <c r="V215" s="308"/>
      <c r="W215" s="308"/>
      <c r="X215" s="308"/>
      <c r="Y215" s="308"/>
      <c r="Z215" s="308"/>
      <c r="AA215" s="308"/>
      <c r="AB215" s="308"/>
      <c r="AC215" s="308"/>
      <c r="AD215" s="308"/>
      <c r="AE215" s="308"/>
      <c r="AF215" s="308"/>
      <c r="AG215" s="308"/>
      <c r="AH215" s="308"/>
      <c r="AI215" s="308"/>
      <c r="AJ215" s="308"/>
    </row>
    <row r="216" spans="1:36" ht="13.95" customHeight="1" thickBot="1" x14ac:dyDescent="0.3">
      <c r="A216" s="333">
        <v>30</v>
      </c>
      <c r="B216" s="419" t="str">
        <f t="shared" si="30"/>
        <v>[ vul deelnemende organisatie 30 in ]</v>
      </c>
      <c r="C216" s="411">
        <f t="shared" si="31"/>
        <v>0</v>
      </c>
      <c r="D216" s="390">
        <f>SUMIF('Consortium management'!$B$141:$B$160,'Totaal budget'!B216,'Consortium management'!$G$141:$G$160)</f>
        <v>0</v>
      </c>
      <c r="E216" s="390">
        <f>SUMIF('Onderzoeksvoorstel 1'!$B$201:$B$230,'Totaal budget'!B216,'Onderzoeksvoorstel 1'!$G$201:$G$230)</f>
        <v>0</v>
      </c>
      <c r="F216" s="389">
        <f>SUMIF('Onderzoeksvoorstel 2'!$B$201:$B$230,'Totaal budget'!B216,'Onderzoeksvoorstel 2'!$G$201:$G$230)</f>
        <v>0</v>
      </c>
      <c r="G216" s="420">
        <f>SUMIF('Onderzoeksvoorstel 3'!$B$201:$B$230,'Totaal budget'!B216,'Onderzoeksvoorstel 3'!$G$201:$G$230)</f>
        <v>0</v>
      </c>
      <c r="H216" s="389">
        <f>SUMIF('Onderzoeksvoorstel 4'!$B$201:$B$230,'Totaal budget'!B216,'Onderzoeksvoorstel 4'!$G$201:$G$230)</f>
        <v>0</v>
      </c>
      <c r="I216" s="390">
        <f>SUMIF('Onderzoeksvoorstel 5'!$B$201:$B$230,'Totaal budget'!B216,'Onderzoeksvoorstel 5'!$G$201:$G$230)</f>
        <v>0</v>
      </c>
      <c r="J216" s="424">
        <f>SUMIF('Onderzoeksvoorstel 6'!$B$201:$B$230,'Totaal budget'!B216,'Onderzoeksvoorstel 6'!$G$201:$G$230)</f>
        <v>0</v>
      </c>
      <c r="K216" s="424">
        <f>SUMIF('Onderzoeksvoorstel 7'!$B$201:$B$230,'Totaal budget'!B216,'Onderzoeksvoorstel 7'!$G$201:$G$230)</f>
        <v>0</v>
      </c>
      <c r="L216" s="308"/>
      <c r="T216" s="308"/>
      <c r="U216" s="308"/>
      <c r="V216" s="308"/>
      <c r="W216" s="308"/>
      <c r="X216" s="308"/>
      <c r="Y216" s="308"/>
      <c r="Z216" s="308"/>
      <c r="AA216" s="308"/>
      <c r="AB216" s="308"/>
      <c r="AC216" s="308"/>
      <c r="AD216" s="308"/>
      <c r="AE216" s="308"/>
      <c r="AF216" s="308"/>
      <c r="AG216" s="308"/>
      <c r="AH216" s="308"/>
      <c r="AI216" s="308"/>
      <c r="AJ216" s="308"/>
    </row>
    <row r="217" spans="1:36" ht="13.95" customHeight="1" thickBot="1" x14ac:dyDescent="0.35">
      <c r="A217" s="399"/>
      <c r="B217" s="392"/>
      <c r="C217" s="425">
        <f t="shared" ref="C217" si="32">SUM(C187:C216)</f>
        <v>0</v>
      </c>
      <c r="D217" s="414">
        <f t="shared" ref="D217" si="33">SUM(D187:D216)</f>
        <v>0</v>
      </c>
      <c r="E217" s="396">
        <f t="shared" ref="E217" si="34">SUM(E187:E216)</f>
        <v>0</v>
      </c>
      <c r="F217" s="395">
        <f t="shared" ref="F217" si="35">SUM(F187:F216)</f>
        <v>0</v>
      </c>
      <c r="G217" s="396">
        <f t="shared" ref="G217" si="36">SUM(G187:G216)</f>
        <v>0</v>
      </c>
      <c r="H217" s="395">
        <f t="shared" ref="H217" si="37">SUM(H187:H216)</f>
        <v>0</v>
      </c>
      <c r="I217" s="396">
        <f t="shared" ref="I217" si="38">SUM(I187:I216)</f>
        <v>0</v>
      </c>
      <c r="J217" s="395">
        <f>SUM(J187:J216)</f>
        <v>0</v>
      </c>
      <c r="K217" s="395">
        <f>SUM(K187:K216)</f>
        <v>0</v>
      </c>
      <c r="L217" s="308"/>
      <c r="T217" s="308"/>
      <c r="U217" s="308"/>
      <c r="V217" s="308"/>
      <c r="W217" s="308"/>
      <c r="X217" s="308"/>
      <c r="Y217" s="308"/>
      <c r="Z217" s="308"/>
      <c r="AA217" s="308"/>
      <c r="AB217" s="308"/>
      <c r="AC217" s="308"/>
      <c r="AD217" s="308"/>
      <c r="AE217" s="308"/>
      <c r="AF217" s="308"/>
      <c r="AG217" s="308"/>
      <c r="AH217" s="308"/>
      <c r="AI217" s="308"/>
      <c r="AJ217" s="308"/>
    </row>
    <row r="218" spans="1:36" ht="13.95" hidden="1" customHeight="1" x14ac:dyDescent="0.3">
      <c r="A218" s="399"/>
      <c r="B218" s="392" t="s">
        <v>68</v>
      </c>
      <c r="C218" s="346">
        <f>SUM(D218:J218)</f>
        <v>0</v>
      </c>
      <c r="D218" s="346">
        <f>'Consortium management'!G161</f>
        <v>0</v>
      </c>
      <c r="E218" s="346">
        <f>'Onderzoeksvoorstel 1'!G231</f>
        <v>0</v>
      </c>
      <c r="F218" s="346">
        <f>'Onderzoeksvoorstel 2'!G231</f>
        <v>0</v>
      </c>
      <c r="G218" s="346">
        <f>'Onderzoeksvoorstel 3'!G231</f>
        <v>0</v>
      </c>
      <c r="H218" s="346">
        <f>'Onderzoeksvoorstel 4'!G231</f>
        <v>0</v>
      </c>
      <c r="I218" s="346">
        <f>'Onderzoeksvoorstel 5'!G231</f>
        <v>0</v>
      </c>
      <c r="J218" s="346">
        <f>'Onderzoeksvoorstel 6'!G231</f>
        <v>0</v>
      </c>
      <c r="K218" s="346">
        <f>'Onderzoeksvoorstel 6'!H231</f>
        <v>0</v>
      </c>
      <c r="L218" s="308"/>
      <c r="T218" s="308"/>
      <c r="U218" s="308"/>
      <c r="V218" s="308"/>
      <c r="W218" s="308"/>
      <c r="X218" s="308"/>
      <c r="Y218" s="308"/>
      <c r="Z218" s="308"/>
      <c r="AA218" s="308"/>
      <c r="AB218" s="308"/>
      <c r="AC218" s="308"/>
      <c r="AD218" s="308"/>
      <c r="AE218" s="308"/>
      <c r="AF218" s="308"/>
      <c r="AG218" s="308"/>
      <c r="AH218" s="308"/>
      <c r="AI218" s="308"/>
      <c r="AJ218" s="308"/>
    </row>
    <row r="219" spans="1:36" ht="13.95" customHeight="1" x14ac:dyDescent="0.3">
      <c r="A219" s="399"/>
      <c r="B219" s="347" t="s">
        <v>76</v>
      </c>
      <c r="C219" s="348">
        <f>SUM(D219:J219)</f>
        <v>0</v>
      </c>
      <c r="D219" s="348">
        <f t="shared" ref="D219:J219" si="39">IFERROR(D217/$C$217,0)</f>
        <v>0</v>
      </c>
      <c r="E219" s="348">
        <f t="shared" si="39"/>
        <v>0</v>
      </c>
      <c r="F219" s="348">
        <f t="shared" si="39"/>
        <v>0</v>
      </c>
      <c r="G219" s="348">
        <f t="shared" si="39"/>
        <v>0</v>
      </c>
      <c r="H219" s="348">
        <f t="shared" si="39"/>
        <v>0</v>
      </c>
      <c r="I219" s="348">
        <f t="shared" si="39"/>
        <v>0</v>
      </c>
      <c r="J219" s="348">
        <f t="shared" si="39"/>
        <v>0</v>
      </c>
      <c r="K219" s="348">
        <f t="shared" ref="K219" si="40">IFERROR(K217/$C$217,0)</f>
        <v>0</v>
      </c>
      <c r="L219" s="308"/>
      <c r="T219" s="308"/>
      <c r="U219" s="308"/>
      <c r="V219" s="308"/>
      <c r="W219" s="308"/>
      <c r="X219" s="308"/>
      <c r="Y219" s="308"/>
      <c r="Z219" s="308"/>
      <c r="AA219" s="308"/>
      <c r="AB219" s="308"/>
      <c r="AC219" s="308"/>
      <c r="AD219" s="308"/>
      <c r="AE219" s="308"/>
      <c r="AF219" s="308"/>
      <c r="AG219" s="308"/>
      <c r="AH219" s="308"/>
      <c r="AI219" s="308"/>
      <c r="AJ219" s="308"/>
    </row>
    <row r="220" spans="1:36" ht="13.95" customHeight="1" x14ac:dyDescent="0.3">
      <c r="A220" s="399"/>
      <c r="B220" s="392"/>
      <c r="C220" s="308"/>
      <c r="D220" s="308"/>
      <c r="E220" s="308"/>
      <c r="F220" s="308"/>
      <c r="G220" s="308"/>
      <c r="H220" s="308"/>
      <c r="I220" s="308"/>
      <c r="J220" s="308"/>
      <c r="K220" s="308"/>
      <c r="L220" s="308"/>
      <c r="T220" s="308"/>
      <c r="U220" s="308"/>
      <c r="V220" s="308"/>
      <c r="W220" s="308"/>
      <c r="X220" s="308"/>
      <c r="Y220" s="308"/>
      <c r="Z220" s="308"/>
      <c r="AA220" s="308"/>
      <c r="AB220" s="308"/>
      <c r="AC220" s="308"/>
      <c r="AD220" s="308"/>
      <c r="AE220" s="308"/>
      <c r="AF220" s="308"/>
      <c r="AG220" s="308"/>
      <c r="AH220" s="308"/>
      <c r="AI220" s="308"/>
      <c r="AJ220" s="308"/>
    </row>
    <row r="221" spans="1:36" ht="13.95" customHeight="1" x14ac:dyDescent="0.3">
      <c r="A221" s="399"/>
      <c r="B221" s="399"/>
      <c r="C221" s="308"/>
      <c r="D221" s="308"/>
      <c r="E221" s="308"/>
      <c r="F221" s="308"/>
      <c r="G221" s="308"/>
      <c r="H221" s="308"/>
      <c r="I221" s="308"/>
      <c r="J221" s="308"/>
      <c r="K221" s="308"/>
      <c r="L221" s="308"/>
      <c r="T221" s="308"/>
      <c r="U221" s="308"/>
      <c r="V221" s="308"/>
      <c r="W221" s="308"/>
      <c r="X221" s="308"/>
      <c r="Y221" s="308"/>
      <c r="Z221" s="308"/>
      <c r="AA221" s="308"/>
      <c r="AB221" s="308"/>
      <c r="AC221" s="308"/>
      <c r="AD221" s="308"/>
      <c r="AE221" s="308"/>
      <c r="AF221" s="308"/>
      <c r="AG221" s="308"/>
      <c r="AH221" s="308"/>
      <c r="AI221" s="308"/>
      <c r="AJ221" s="308"/>
    </row>
    <row r="222" spans="1:36" ht="25.95" customHeight="1" thickBot="1" x14ac:dyDescent="0.35">
      <c r="A222" s="399"/>
      <c r="B222" s="400" t="s">
        <v>35</v>
      </c>
      <c r="C222" s="308"/>
      <c r="D222" s="308"/>
      <c r="E222" s="308"/>
      <c r="F222" s="308"/>
      <c r="G222" s="308"/>
      <c r="H222" s="308"/>
      <c r="I222" s="308"/>
      <c r="J222" s="308"/>
      <c r="K222" s="308"/>
      <c r="L222" s="308"/>
      <c r="T222" s="308"/>
      <c r="U222" s="308"/>
      <c r="V222" s="308"/>
      <c r="W222" s="308"/>
      <c r="X222" s="308"/>
      <c r="Y222" s="308"/>
      <c r="Z222" s="308"/>
      <c r="AA222" s="308"/>
      <c r="AB222" s="308"/>
      <c r="AC222" s="308"/>
      <c r="AD222" s="308"/>
      <c r="AE222" s="308"/>
      <c r="AF222" s="308"/>
      <c r="AG222" s="308"/>
      <c r="AH222" s="308"/>
      <c r="AI222" s="308"/>
      <c r="AJ222" s="308"/>
    </row>
    <row r="223" spans="1:36" ht="30.6" customHeight="1" thickBot="1" x14ac:dyDescent="0.3">
      <c r="A223" s="310" t="s">
        <v>102</v>
      </c>
      <c r="B223" s="311" t="s">
        <v>13</v>
      </c>
      <c r="C223" s="401" t="s">
        <v>125</v>
      </c>
      <c r="D223" s="376" t="s">
        <v>192</v>
      </c>
      <c r="E223" s="377" t="s">
        <v>58</v>
      </c>
      <c r="F223" s="376" t="s">
        <v>59</v>
      </c>
      <c r="G223" s="378" t="s">
        <v>60</v>
      </c>
      <c r="H223" s="376" t="s">
        <v>61</v>
      </c>
      <c r="I223" s="378" t="s">
        <v>62</v>
      </c>
      <c r="J223" s="379" t="s">
        <v>63</v>
      </c>
      <c r="K223" s="379" t="s">
        <v>186</v>
      </c>
      <c r="L223" s="308"/>
      <c r="T223" s="308"/>
      <c r="U223" s="308"/>
      <c r="V223" s="308"/>
      <c r="W223" s="308"/>
      <c r="X223" s="308"/>
      <c r="Y223" s="308"/>
      <c r="Z223" s="308"/>
      <c r="AA223" s="308"/>
      <c r="AB223" s="308"/>
      <c r="AC223" s="308"/>
      <c r="AD223" s="308"/>
      <c r="AE223" s="308"/>
      <c r="AF223" s="308"/>
      <c r="AG223" s="308"/>
      <c r="AH223" s="308"/>
      <c r="AI223" s="308"/>
      <c r="AJ223" s="308"/>
    </row>
    <row r="224" spans="1:36" ht="13.95" customHeight="1" x14ac:dyDescent="0.25">
      <c r="A224" s="403">
        <v>1</v>
      </c>
      <c r="B224" s="407" t="str">
        <f t="shared" ref="B224:B253" si="41">B6</f>
        <v>[ vul deelnemende organisatie 1 in ]</v>
      </c>
      <c r="C224" s="405">
        <f>SUM(D224:K224)</f>
        <v>0</v>
      </c>
      <c r="D224" s="384">
        <f>SUMIF('Consortium management'!$B$165:$B$184,'Totaal budget'!B224,'Consortium management'!$G$165:$G$184)</f>
        <v>0</v>
      </c>
      <c r="E224" s="384">
        <f>SUMIF('Onderzoeksvoorstel 1'!$B$235:$B$264,'Totaal budget'!B224,'Onderzoeksvoorstel 1'!$G$235:$G$264)</f>
        <v>0</v>
      </c>
      <c r="F224" s="384">
        <f>SUMIF('Onderzoeksvoorstel 2'!$B$235:$B$264,'Totaal budget'!B224,'Onderzoeksvoorstel 2'!$G$235:$G$264)</f>
        <v>0</v>
      </c>
      <c r="G224" s="384">
        <f>SUMIF('Onderzoeksvoorstel 3'!$B$235:$B$264,'Totaal budget'!B224,'Onderzoeksvoorstel 3'!$G$235:$G$264)</f>
        <v>0</v>
      </c>
      <c r="H224" s="384">
        <f>SUMIF('Onderzoeksvoorstel 4'!$B$235:$B$264,'Totaal budget'!B224,'Onderzoeksvoorstel 4'!$G$235:$G$264)</f>
        <v>0</v>
      </c>
      <c r="I224" s="384">
        <f>SUMIF('Onderzoeksvoorstel 5'!$B$235:$B$264,'Totaal budget'!B224,'Onderzoeksvoorstel 5'!$G$235:$G$264)</f>
        <v>0</v>
      </c>
      <c r="J224" s="384">
        <f>SUMIF('Onderzoeksvoorstel 6'!$B$235:$B$264,'Totaal budget'!B224,'Onderzoeksvoorstel 6'!$G$235:$G$264)</f>
        <v>0</v>
      </c>
      <c r="K224" s="384">
        <f>SUMIF('Onderzoeksvoorstel 7'!$B$235:$B$264,'Totaal budget'!B224,'Onderzoeksvoorstel 7'!$G$235:$G$264)</f>
        <v>0</v>
      </c>
      <c r="L224" s="308"/>
      <c r="T224" s="308"/>
      <c r="U224" s="308"/>
      <c r="V224" s="308"/>
      <c r="W224" s="308"/>
      <c r="X224" s="308"/>
      <c r="Y224" s="308"/>
      <c r="Z224" s="308"/>
      <c r="AA224" s="308"/>
      <c r="AB224" s="308"/>
      <c r="AC224" s="308"/>
      <c r="AD224" s="308"/>
      <c r="AE224" s="308"/>
      <c r="AF224" s="308"/>
      <c r="AG224" s="308"/>
      <c r="AH224" s="308"/>
      <c r="AI224" s="308"/>
      <c r="AJ224" s="308"/>
    </row>
    <row r="225" spans="1:36" ht="13.95" customHeight="1" x14ac:dyDescent="0.25">
      <c r="A225" s="325">
        <v>2</v>
      </c>
      <c r="B225" s="417" t="str">
        <f t="shared" si="41"/>
        <v>[ vul deelnemende organisatie 2 in ]</v>
      </c>
      <c r="C225" s="405">
        <f t="shared" ref="C225:C253" si="42">SUM(D225:K225)</f>
        <v>0</v>
      </c>
      <c r="D225" s="384">
        <f>SUMIF('Consortium management'!$B$165:$B$184,'Totaal budget'!B225,'Consortium management'!$G$165:$G$184)</f>
        <v>0</v>
      </c>
      <c r="E225" s="384">
        <f>SUMIF('Onderzoeksvoorstel 1'!$B$235:$B$264,'Totaal budget'!B225,'Onderzoeksvoorstel 1'!$G$235:$G$264)</f>
        <v>0</v>
      </c>
      <c r="F225" s="384">
        <f>SUMIF('Onderzoeksvoorstel 2'!$B$235:$B$264,'Totaal budget'!B225,'Onderzoeksvoorstel 2'!$G$235:$G$264)</f>
        <v>0</v>
      </c>
      <c r="G225" s="384">
        <f>SUMIF('Onderzoeksvoorstel 3'!$B$235:$B$264,'Totaal budget'!B225,'Onderzoeksvoorstel 3'!$G$235:$G$264)</f>
        <v>0</v>
      </c>
      <c r="H225" s="384">
        <f>SUMIF('Onderzoeksvoorstel 4'!$B$235:$B$264,'Totaal budget'!B225,'Onderzoeksvoorstel 4'!$G$235:$G$264)</f>
        <v>0</v>
      </c>
      <c r="I225" s="384">
        <f>SUMIF('Onderzoeksvoorstel 5'!$B$235:$B$264,'Totaal budget'!B225,'Onderzoeksvoorstel 5'!$G$235:$G$264)</f>
        <v>0</v>
      </c>
      <c r="J225" s="384">
        <f>SUMIF('Onderzoeksvoorstel 6'!$B$235:$B$264,'Totaal budget'!B225,'Onderzoeksvoorstel 6'!$G$235:$G$264)</f>
        <v>0</v>
      </c>
      <c r="K225" s="384">
        <f>SUMIF('Onderzoeksvoorstel 7'!$B$235:$B$264,'Totaal budget'!B225,'Onderzoeksvoorstel 7'!$G$235:$G$264)</f>
        <v>0</v>
      </c>
      <c r="L225" s="308"/>
      <c r="T225" s="308"/>
      <c r="U225" s="308"/>
      <c r="V225" s="308"/>
      <c r="W225" s="308"/>
      <c r="X225" s="308"/>
      <c r="Y225" s="308"/>
      <c r="Z225" s="308"/>
      <c r="AA225" s="308"/>
      <c r="AB225" s="308"/>
      <c r="AC225" s="308"/>
      <c r="AD225" s="308"/>
      <c r="AE225" s="308"/>
      <c r="AF225" s="308"/>
      <c r="AG225" s="308"/>
      <c r="AH225" s="308"/>
      <c r="AI225" s="308"/>
      <c r="AJ225" s="308"/>
    </row>
    <row r="226" spans="1:36" ht="13.95" customHeight="1" x14ac:dyDescent="0.25">
      <c r="A226" s="325">
        <v>3</v>
      </c>
      <c r="B226" s="417" t="str">
        <f t="shared" si="41"/>
        <v>[ vul deelnemende organisatie 3 in ]</v>
      </c>
      <c r="C226" s="405">
        <f t="shared" si="42"/>
        <v>0</v>
      </c>
      <c r="D226" s="384">
        <f>SUMIF('Consortium management'!$B$165:$B$184,'Totaal budget'!B226,'Consortium management'!$G$165:$G$184)</f>
        <v>0</v>
      </c>
      <c r="E226" s="384">
        <f>SUMIF('Onderzoeksvoorstel 1'!$B$235:$B$264,'Totaal budget'!B226,'Onderzoeksvoorstel 1'!$G$235:$G$264)</f>
        <v>0</v>
      </c>
      <c r="F226" s="384">
        <f>SUMIF('Onderzoeksvoorstel 2'!$B$235:$B$264,'Totaal budget'!B226,'Onderzoeksvoorstel 2'!$G$235:$G$264)</f>
        <v>0</v>
      </c>
      <c r="G226" s="384">
        <f>SUMIF('Onderzoeksvoorstel 3'!$B$235:$B$264,'Totaal budget'!B226,'Onderzoeksvoorstel 3'!$G$235:$G$264)</f>
        <v>0</v>
      </c>
      <c r="H226" s="384">
        <f>SUMIF('Onderzoeksvoorstel 4'!$B$235:$B$264,'Totaal budget'!B226,'Onderzoeksvoorstel 4'!$G$235:$G$264)</f>
        <v>0</v>
      </c>
      <c r="I226" s="384">
        <f>SUMIF('Onderzoeksvoorstel 5'!$B$235:$B$264,'Totaal budget'!B226,'Onderzoeksvoorstel 5'!$G$235:$G$264)</f>
        <v>0</v>
      </c>
      <c r="J226" s="384">
        <f>SUMIF('Onderzoeksvoorstel 6'!$B$235:$B$264,'Totaal budget'!B226,'Onderzoeksvoorstel 6'!$G$235:$G$264)</f>
        <v>0</v>
      </c>
      <c r="K226" s="384">
        <f>SUMIF('Onderzoeksvoorstel 7'!$B$235:$B$264,'Totaal budget'!B226,'Onderzoeksvoorstel 7'!$G$235:$G$264)</f>
        <v>0</v>
      </c>
      <c r="L226" s="308"/>
      <c r="T226" s="308"/>
      <c r="U226" s="308"/>
      <c r="V226" s="308"/>
      <c r="W226" s="308"/>
      <c r="X226" s="308"/>
      <c r="Y226" s="308"/>
      <c r="Z226" s="308"/>
      <c r="AA226" s="308"/>
      <c r="AB226" s="308"/>
      <c r="AC226" s="308"/>
      <c r="AD226" s="308"/>
      <c r="AE226" s="308"/>
      <c r="AF226" s="308"/>
      <c r="AG226" s="308"/>
      <c r="AH226" s="308"/>
      <c r="AI226" s="308"/>
      <c r="AJ226" s="308"/>
    </row>
    <row r="227" spans="1:36" ht="13.95" customHeight="1" x14ac:dyDescent="0.25">
      <c r="A227" s="325">
        <v>4</v>
      </c>
      <c r="B227" s="417" t="str">
        <f t="shared" si="41"/>
        <v>[ vul deelnemende organisatie 4 in ]</v>
      </c>
      <c r="C227" s="405">
        <f t="shared" si="42"/>
        <v>0</v>
      </c>
      <c r="D227" s="384">
        <f>SUMIF('Consortium management'!$B$165:$B$184,'Totaal budget'!B227,'Consortium management'!$G$165:$G$184)</f>
        <v>0</v>
      </c>
      <c r="E227" s="384">
        <f>SUMIF('Onderzoeksvoorstel 1'!$B$235:$B$264,'Totaal budget'!B227,'Onderzoeksvoorstel 1'!$G$235:$G$264)</f>
        <v>0</v>
      </c>
      <c r="F227" s="384">
        <f>SUMIF('Onderzoeksvoorstel 2'!$B$235:$B$264,'Totaal budget'!B227,'Onderzoeksvoorstel 2'!$G$235:$G$264)</f>
        <v>0</v>
      </c>
      <c r="G227" s="384">
        <f>SUMIF('Onderzoeksvoorstel 3'!$B$235:$B$264,'Totaal budget'!B227,'Onderzoeksvoorstel 3'!$G$235:$G$264)</f>
        <v>0</v>
      </c>
      <c r="H227" s="384">
        <f>SUMIF('Onderzoeksvoorstel 4'!$B$235:$B$264,'Totaal budget'!B227,'Onderzoeksvoorstel 4'!$G$235:$G$264)</f>
        <v>0</v>
      </c>
      <c r="I227" s="384">
        <f>SUMIF('Onderzoeksvoorstel 5'!$B$235:$B$264,'Totaal budget'!B227,'Onderzoeksvoorstel 5'!$G$235:$G$264)</f>
        <v>0</v>
      </c>
      <c r="J227" s="384">
        <f>SUMIF('Onderzoeksvoorstel 6'!$B$235:$B$264,'Totaal budget'!B227,'Onderzoeksvoorstel 6'!$G$235:$G$264)</f>
        <v>0</v>
      </c>
      <c r="K227" s="384">
        <f>SUMIF('Onderzoeksvoorstel 7'!$B$235:$B$264,'Totaal budget'!B227,'Onderzoeksvoorstel 7'!$G$235:$G$264)</f>
        <v>0</v>
      </c>
      <c r="L227" s="308"/>
      <c r="T227" s="308"/>
      <c r="U227" s="308"/>
      <c r="V227" s="308"/>
      <c r="W227" s="308"/>
      <c r="X227" s="308"/>
      <c r="Y227" s="308"/>
      <c r="Z227" s="308"/>
      <c r="AA227" s="308"/>
      <c r="AB227" s="308"/>
      <c r="AC227" s="308"/>
      <c r="AD227" s="308"/>
      <c r="AE227" s="308"/>
      <c r="AF227" s="308"/>
      <c r="AG227" s="308"/>
      <c r="AH227" s="308"/>
      <c r="AI227" s="308"/>
      <c r="AJ227" s="308"/>
    </row>
    <row r="228" spans="1:36" ht="13.95" customHeight="1" x14ac:dyDescent="0.25">
      <c r="A228" s="325">
        <v>5</v>
      </c>
      <c r="B228" s="417" t="str">
        <f t="shared" si="41"/>
        <v>[ vul deelnemende organisatie 5 in ]</v>
      </c>
      <c r="C228" s="405">
        <f t="shared" si="42"/>
        <v>0</v>
      </c>
      <c r="D228" s="384">
        <f>SUMIF('Consortium management'!$B$165:$B$184,'Totaal budget'!B228,'Consortium management'!$G$165:$G$184)</f>
        <v>0</v>
      </c>
      <c r="E228" s="384">
        <f>SUMIF('Onderzoeksvoorstel 1'!$B$235:$B$264,'Totaal budget'!B228,'Onderzoeksvoorstel 1'!$G$235:$G$264)</f>
        <v>0</v>
      </c>
      <c r="F228" s="384">
        <f>SUMIF('Onderzoeksvoorstel 2'!$B$235:$B$264,'Totaal budget'!B228,'Onderzoeksvoorstel 2'!$G$235:$G$264)</f>
        <v>0</v>
      </c>
      <c r="G228" s="384">
        <f>SUMIF('Onderzoeksvoorstel 3'!$B$235:$B$264,'Totaal budget'!B228,'Onderzoeksvoorstel 3'!$G$235:$G$264)</f>
        <v>0</v>
      </c>
      <c r="H228" s="384">
        <f>SUMIF('Onderzoeksvoorstel 4'!$B$235:$B$264,'Totaal budget'!B228,'Onderzoeksvoorstel 4'!$G$235:$G$264)</f>
        <v>0</v>
      </c>
      <c r="I228" s="384">
        <f>SUMIF('Onderzoeksvoorstel 5'!$B$235:$B$264,'Totaal budget'!B228,'Onderzoeksvoorstel 5'!$G$235:$G$264)</f>
        <v>0</v>
      </c>
      <c r="J228" s="384">
        <f>SUMIF('Onderzoeksvoorstel 6'!$B$235:$B$264,'Totaal budget'!B228,'Onderzoeksvoorstel 6'!$G$235:$G$264)</f>
        <v>0</v>
      </c>
      <c r="K228" s="384">
        <f>SUMIF('Onderzoeksvoorstel 7'!$B$235:$B$264,'Totaal budget'!B228,'Onderzoeksvoorstel 7'!$G$235:$G$264)</f>
        <v>0</v>
      </c>
      <c r="L228" s="308"/>
      <c r="T228" s="308"/>
      <c r="U228" s="308"/>
      <c r="V228" s="308"/>
      <c r="W228" s="308"/>
      <c r="X228" s="308"/>
      <c r="Y228" s="308"/>
      <c r="Z228" s="308"/>
      <c r="AA228" s="308"/>
      <c r="AB228" s="308"/>
      <c r="AC228" s="308"/>
      <c r="AD228" s="308"/>
      <c r="AE228" s="308"/>
      <c r="AF228" s="308"/>
      <c r="AG228" s="308"/>
      <c r="AH228" s="308"/>
      <c r="AI228" s="308"/>
      <c r="AJ228" s="308"/>
    </row>
    <row r="229" spans="1:36" ht="13.95" customHeight="1" x14ac:dyDescent="0.25">
      <c r="A229" s="325">
        <v>6</v>
      </c>
      <c r="B229" s="417" t="str">
        <f t="shared" si="41"/>
        <v>[ vul deelnemende organisatie 6 in ]</v>
      </c>
      <c r="C229" s="405">
        <f t="shared" si="42"/>
        <v>0</v>
      </c>
      <c r="D229" s="384">
        <f>SUMIF('Consortium management'!$B$165:$B$184,'Totaal budget'!B229,'Consortium management'!$G$165:$G$184)</f>
        <v>0</v>
      </c>
      <c r="E229" s="384">
        <f>SUMIF('Onderzoeksvoorstel 1'!$B$235:$B$264,'Totaal budget'!B229,'Onderzoeksvoorstel 1'!$G$235:$G$264)</f>
        <v>0</v>
      </c>
      <c r="F229" s="384">
        <f>SUMIF('Onderzoeksvoorstel 2'!$B$235:$B$264,'Totaal budget'!B229,'Onderzoeksvoorstel 2'!$G$235:$G$264)</f>
        <v>0</v>
      </c>
      <c r="G229" s="384">
        <f>SUMIF('Onderzoeksvoorstel 3'!$B$235:$B$264,'Totaal budget'!B229,'Onderzoeksvoorstel 3'!$G$235:$G$264)</f>
        <v>0</v>
      </c>
      <c r="H229" s="384">
        <f>SUMIF('Onderzoeksvoorstel 4'!$B$235:$B$264,'Totaal budget'!B229,'Onderzoeksvoorstel 4'!$G$235:$G$264)</f>
        <v>0</v>
      </c>
      <c r="I229" s="384">
        <f>SUMIF('Onderzoeksvoorstel 5'!$B$235:$B$264,'Totaal budget'!B229,'Onderzoeksvoorstel 5'!$G$235:$G$264)</f>
        <v>0</v>
      </c>
      <c r="J229" s="384">
        <f>SUMIF('Onderzoeksvoorstel 6'!$B$235:$B$264,'Totaal budget'!B229,'Onderzoeksvoorstel 6'!$G$235:$G$264)</f>
        <v>0</v>
      </c>
      <c r="K229" s="384">
        <f>SUMIF('Onderzoeksvoorstel 7'!$B$235:$B$264,'Totaal budget'!B229,'Onderzoeksvoorstel 7'!$G$235:$G$264)</f>
        <v>0</v>
      </c>
      <c r="L229" s="308"/>
      <c r="T229" s="308"/>
      <c r="U229" s="308"/>
      <c r="V229" s="308"/>
      <c r="W229" s="308"/>
      <c r="X229" s="308"/>
      <c r="Y229" s="308"/>
      <c r="Z229" s="308"/>
      <c r="AA229" s="308"/>
      <c r="AB229" s="308"/>
      <c r="AC229" s="308"/>
      <c r="AD229" s="308"/>
      <c r="AE229" s="308"/>
      <c r="AF229" s="308"/>
      <c r="AG229" s="308"/>
      <c r="AH229" s="308"/>
      <c r="AI229" s="308"/>
      <c r="AJ229" s="308"/>
    </row>
    <row r="230" spans="1:36" ht="13.95" customHeight="1" x14ac:dyDescent="0.25">
      <c r="A230" s="325">
        <v>7</v>
      </c>
      <c r="B230" s="417" t="str">
        <f t="shared" si="41"/>
        <v>[ vul deelnemende organisatie 7 in ]</v>
      </c>
      <c r="C230" s="405">
        <f t="shared" si="42"/>
        <v>0</v>
      </c>
      <c r="D230" s="384">
        <f>SUMIF('Consortium management'!$B$165:$B$184,'Totaal budget'!B230,'Consortium management'!$G$165:$G$184)</f>
        <v>0</v>
      </c>
      <c r="E230" s="384">
        <f>SUMIF('Onderzoeksvoorstel 1'!$B$235:$B$264,'Totaal budget'!B230,'Onderzoeksvoorstel 1'!$G$235:$G$264)</f>
        <v>0</v>
      </c>
      <c r="F230" s="384">
        <f>SUMIF('Onderzoeksvoorstel 2'!$B$235:$B$264,'Totaal budget'!B230,'Onderzoeksvoorstel 2'!$G$235:$G$264)</f>
        <v>0</v>
      </c>
      <c r="G230" s="384">
        <f>SUMIF('Onderzoeksvoorstel 3'!$B$235:$B$264,'Totaal budget'!B230,'Onderzoeksvoorstel 3'!$G$235:$G$264)</f>
        <v>0</v>
      </c>
      <c r="H230" s="384">
        <f>SUMIF('Onderzoeksvoorstel 4'!$B$235:$B$264,'Totaal budget'!B230,'Onderzoeksvoorstel 4'!$G$235:$G$264)</f>
        <v>0</v>
      </c>
      <c r="I230" s="384">
        <f>SUMIF('Onderzoeksvoorstel 5'!$B$235:$B$264,'Totaal budget'!B230,'Onderzoeksvoorstel 5'!$G$235:$G$264)</f>
        <v>0</v>
      </c>
      <c r="J230" s="384">
        <f>SUMIF('Onderzoeksvoorstel 6'!$B$235:$B$264,'Totaal budget'!B230,'Onderzoeksvoorstel 6'!$G$235:$G$264)</f>
        <v>0</v>
      </c>
      <c r="K230" s="384">
        <f>SUMIF('Onderzoeksvoorstel 7'!$B$235:$B$264,'Totaal budget'!B230,'Onderzoeksvoorstel 7'!$G$235:$G$264)</f>
        <v>0</v>
      </c>
      <c r="L230" s="308"/>
      <c r="T230" s="308"/>
      <c r="U230" s="308"/>
      <c r="V230" s="308"/>
      <c r="W230" s="308"/>
      <c r="X230" s="308"/>
      <c r="Y230" s="308"/>
      <c r="Z230" s="308"/>
      <c r="AA230" s="308"/>
      <c r="AB230" s="308"/>
      <c r="AC230" s="308"/>
      <c r="AD230" s="308"/>
      <c r="AE230" s="308"/>
      <c r="AF230" s="308"/>
      <c r="AG230" s="308"/>
      <c r="AH230" s="308"/>
      <c r="AI230" s="308"/>
      <c r="AJ230" s="308"/>
    </row>
    <row r="231" spans="1:36" ht="13.95" customHeight="1" x14ac:dyDescent="0.25">
      <c r="A231" s="325">
        <v>8</v>
      </c>
      <c r="B231" s="417" t="str">
        <f t="shared" si="41"/>
        <v>[ vul deelnemende organisatie 8 in ]</v>
      </c>
      <c r="C231" s="405">
        <f t="shared" si="42"/>
        <v>0</v>
      </c>
      <c r="D231" s="384">
        <f>SUMIF('Consortium management'!$B$165:$B$184,'Totaal budget'!B231,'Consortium management'!$G$165:$G$184)</f>
        <v>0</v>
      </c>
      <c r="E231" s="384">
        <f>SUMIF('Onderzoeksvoorstel 1'!$B$235:$B$264,'Totaal budget'!B231,'Onderzoeksvoorstel 1'!$G$235:$G$264)</f>
        <v>0</v>
      </c>
      <c r="F231" s="384">
        <f>SUMIF('Onderzoeksvoorstel 2'!$B$235:$B$264,'Totaal budget'!B231,'Onderzoeksvoorstel 2'!$G$235:$G$264)</f>
        <v>0</v>
      </c>
      <c r="G231" s="384">
        <f>SUMIF('Onderzoeksvoorstel 3'!$B$235:$B$264,'Totaal budget'!B231,'Onderzoeksvoorstel 3'!$G$235:$G$264)</f>
        <v>0</v>
      </c>
      <c r="H231" s="384">
        <f>SUMIF('Onderzoeksvoorstel 4'!$B$235:$B$264,'Totaal budget'!B231,'Onderzoeksvoorstel 4'!$G$235:$G$264)</f>
        <v>0</v>
      </c>
      <c r="I231" s="384">
        <f>SUMIF('Onderzoeksvoorstel 5'!$B$235:$B$264,'Totaal budget'!B231,'Onderzoeksvoorstel 5'!$G$235:$G$264)</f>
        <v>0</v>
      </c>
      <c r="J231" s="384">
        <f>SUMIF('Onderzoeksvoorstel 6'!$B$235:$B$264,'Totaal budget'!B231,'Onderzoeksvoorstel 6'!$G$235:$G$264)</f>
        <v>0</v>
      </c>
      <c r="K231" s="384">
        <f>SUMIF('Onderzoeksvoorstel 7'!$B$235:$B$264,'Totaal budget'!B231,'Onderzoeksvoorstel 7'!$G$235:$G$264)</f>
        <v>0</v>
      </c>
      <c r="L231" s="308"/>
      <c r="T231" s="308"/>
      <c r="U231" s="308"/>
      <c r="V231" s="308"/>
      <c r="W231" s="308"/>
      <c r="X231" s="308"/>
      <c r="Y231" s="308"/>
      <c r="Z231" s="308"/>
      <c r="AA231" s="308"/>
      <c r="AB231" s="308"/>
      <c r="AC231" s="308"/>
      <c r="AD231" s="308"/>
      <c r="AE231" s="308"/>
      <c r="AF231" s="308"/>
      <c r="AG231" s="308"/>
      <c r="AH231" s="308"/>
      <c r="AI231" s="308"/>
      <c r="AJ231" s="308"/>
    </row>
    <row r="232" spans="1:36" ht="13.95" customHeight="1" x14ac:dyDescent="0.25">
      <c r="A232" s="325">
        <v>9</v>
      </c>
      <c r="B232" s="417" t="str">
        <f t="shared" si="41"/>
        <v>[ vul deelnemende organisatie 9 in ]</v>
      </c>
      <c r="C232" s="405">
        <f t="shared" si="42"/>
        <v>0</v>
      </c>
      <c r="D232" s="384">
        <f>SUMIF('Consortium management'!$B$165:$B$184,'Totaal budget'!B232,'Consortium management'!$G$165:$G$184)</f>
        <v>0</v>
      </c>
      <c r="E232" s="384">
        <f>SUMIF('Onderzoeksvoorstel 1'!$B$235:$B$264,'Totaal budget'!B232,'Onderzoeksvoorstel 1'!$G$235:$G$264)</f>
        <v>0</v>
      </c>
      <c r="F232" s="384">
        <f>SUMIF('Onderzoeksvoorstel 2'!$B$235:$B$264,'Totaal budget'!B232,'Onderzoeksvoorstel 2'!$G$235:$G$264)</f>
        <v>0</v>
      </c>
      <c r="G232" s="384">
        <f>SUMIF('Onderzoeksvoorstel 3'!$B$235:$B$264,'Totaal budget'!B232,'Onderzoeksvoorstel 3'!$G$235:$G$264)</f>
        <v>0</v>
      </c>
      <c r="H232" s="384">
        <f>SUMIF('Onderzoeksvoorstel 4'!$B$235:$B$264,'Totaal budget'!B232,'Onderzoeksvoorstel 4'!$G$235:$G$264)</f>
        <v>0</v>
      </c>
      <c r="I232" s="384">
        <f>SUMIF('Onderzoeksvoorstel 5'!$B$235:$B$264,'Totaal budget'!B232,'Onderzoeksvoorstel 5'!$G$235:$G$264)</f>
        <v>0</v>
      </c>
      <c r="J232" s="384">
        <f>SUMIF('Onderzoeksvoorstel 6'!$B$235:$B$264,'Totaal budget'!B232,'Onderzoeksvoorstel 6'!$G$235:$G$264)</f>
        <v>0</v>
      </c>
      <c r="K232" s="384">
        <f>SUMIF('Onderzoeksvoorstel 7'!$B$235:$B$264,'Totaal budget'!B232,'Onderzoeksvoorstel 7'!$G$235:$G$264)</f>
        <v>0</v>
      </c>
      <c r="L232" s="308"/>
      <c r="T232" s="308"/>
      <c r="U232" s="308"/>
      <c r="V232" s="308"/>
      <c r="W232" s="308"/>
      <c r="X232" s="308"/>
      <c r="Y232" s="308"/>
      <c r="Z232" s="308"/>
      <c r="AA232" s="308"/>
      <c r="AB232" s="308"/>
      <c r="AC232" s="308"/>
      <c r="AD232" s="308"/>
      <c r="AE232" s="308"/>
      <c r="AF232" s="308"/>
      <c r="AG232" s="308"/>
      <c r="AH232" s="308"/>
      <c r="AI232" s="308"/>
      <c r="AJ232" s="308"/>
    </row>
    <row r="233" spans="1:36" ht="13.95" customHeight="1" x14ac:dyDescent="0.25">
      <c r="A233" s="325">
        <v>10</v>
      </c>
      <c r="B233" s="417" t="str">
        <f t="shared" si="41"/>
        <v>[ vul deelnemende organisatie 10 in ]</v>
      </c>
      <c r="C233" s="405">
        <f t="shared" si="42"/>
        <v>0</v>
      </c>
      <c r="D233" s="384">
        <f>SUMIF('Consortium management'!$B$165:$B$184,'Totaal budget'!B233,'Consortium management'!$G$165:$G$184)</f>
        <v>0</v>
      </c>
      <c r="E233" s="384">
        <f>SUMIF('Onderzoeksvoorstel 1'!$B$235:$B$264,'Totaal budget'!B233,'Onderzoeksvoorstel 1'!$G$235:$G$264)</f>
        <v>0</v>
      </c>
      <c r="F233" s="384">
        <f>SUMIF('Onderzoeksvoorstel 2'!$B$235:$B$264,'Totaal budget'!B233,'Onderzoeksvoorstel 2'!$G$235:$G$264)</f>
        <v>0</v>
      </c>
      <c r="G233" s="384">
        <f>SUMIF('Onderzoeksvoorstel 3'!$B$235:$B$264,'Totaal budget'!B233,'Onderzoeksvoorstel 3'!$G$235:$G$264)</f>
        <v>0</v>
      </c>
      <c r="H233" s="384">
        <f>SUMIF('Onderzoeksvoorstel 4'!$B$235:$B$264,'Totaal budget'!B233,'Onderzoeksvoorstel 4'!$G$235:$G$264)</f>
        <v>0</v>
      </c>
      <c r="I233" s="384">
        <f>SUMIF('Onderzoeksvoorstel 5'!$B$235:$B$264,'Totaal budget'!B233,'Onderzoeksvoorstel 5'!$G$235:$G$264)</f>
        <v>0</v>
      </c>
      <c r="J233" s="384">
        <f>SUMIF('Onderzoeksvoorstel 6'!$B$235:$B$264,'Totaal budget'!B233,'Onderzoeksvoorstel 6'!$G$235:$G$264)</f>
        <v>0</v>
      </c>
      <c r="K233" s="384">
        <f>SUMIF('Onderzoeksvoorstel 7'!$B$235:$B$264,'Totaal budget'!B233,'Onderzoeksvoorstel 7'!$G$235:$G$264)</f>
        <v>0</v>
      </c>
      <c r="L233" s="308"/>
      <c r="T233" s="308"/>
      <c r="U233" s="308"/>
      <c r="V233" s="308"/>
      <c r="W233" s="308"/>
      <c r="X233" s="308"/>
      <c r="Y233" s="308"/>
      <c r="Z233" s="308"/>
      <c r="AA233" s="308"/>
      <c r="AB233" s="308"/>
      <c r="AC233" s="308"/>
      <c r="AD233" s="308"/>
      <c r="AE233" s="308"/>
      <c r="AF233" s="308"/>
      <c r="AG233" s="308"/>
      <c r="AH233" s="308"/>
      <c r="AI233" s="308"/>
      <c r="AJ233" s="308"/>
    </row>
    <row r="234" spans="1:36" ht="13.95" customHeight="1" x14ac:dyDescent="0.25">
      <c r="A234" s="325">
        <v>11</v>
      </c>
      <c r="B234" s="417" t="str">
        <f t="shared" si="41"/>
        <v>[ vul deelnemende organisatie 11 in ]</v>
      </c>
      <c r="C234" s="405">
        <f t="shared" si="42"/>
        <v>0</v>
      </c>
      <c r="D234" s="384">
        <f>SUMIF('Consortium management'!$B$165:$B$184,'Totaal budget'!B234,'Consortium management'!$G$165:$G$184)</f>
        <v>0</v>
      </c>
      <c r="E234" s="384">
        <f>SUMIF('Onderzoeksvoorstel 1'!$B$235:$B$264,'Totaal budget'!B234,'Onderzoeksvoorstel 1'!$G$235:$G$264)</f>
        <v>0</v>
      </c>
      <c r="F234" s="384">
        <f>SUMIF('Onderzoeksvoorstel 2'!$B$235:$B$264,'Totaal budget'!B234,'Onderzoeksvoorstel 2'!$G$235:$G$264)</f>
        <v>0</v>
      </c>
      <c r="G234" s="384">
        <f>SUMIF('Onderzoeksvoorstel 3'!$B$235:$B$264,'Totaal budget'!B234,'Onderzoeksvoorstel 3'!$G$235:$G$264)</f>
        <v>0</v>
      </c>
      <c r="H234" s="384">
        <f>SUMIF('Onderzoeksvoorstel 4'!$B$235:$B$264,'Totaal budget'!B234,'Onderzoeksvoorstel 4'!$G$235:$G$264)</f>
        <v>0</v>
      </c>
      <c r="I234" s="384">
        <f>SUMIF('Onderzoeksvoorstel 5'!$B$235:$B$264,'Totaal budget'!B234,'Onderzoeksvoorstel 5'!$G$235:$G$264)</f>
        <v>0</v>
      </c>
      <c r="J234" s="384">
        <f>SUMIF('Onderzoeksvoorstel 6'!$B$235:$B$264,'Totaal budget'!B234,'Onderzoeksvoorstel 6'!$G$235:$G$264)</f>
        <v>0</v>
      </c>
      <c r="K234" s="384">
        <f>SUMIF('Onderzoeksvoorstel 7'!$B$235:$B$264,'Totaal budget'!B234,'Onderzoeksvoorstel 7'!$G$235:$G$264)</f>
        <v>0</v>
      </c>
      <c r="L234" s="308"/>
      <c r="T234" s="308"/>
      <c r="U234" s="308"/>
      <c r="V234" s="308"/>
      <c r="W234" s="308"/>
      <c r="X234" s="308"/>
      <c r="Y234" s="308"/>
      <c r="Z234" s="308"/>
      <c r="AA234" s="308"/>
      <c r="AB234" s="308"/>
      <c r="AC234" s="308"/>
      <c r="AD234" s="308"/>
      <c r="AE234" s="308"/>
      <c r="AF234" s="308"/>
      <c r="AG234" s="308"/>
      <c r="AH234" s="308"/>
      <c r="AI234" s="308"/>
      <c r="AJ234" s="308"/>
    </row>
    <row r="235" spans="1:36" ht="13.95" customHeight="1" x14ac:dyDescent="0.25">
      <c r="A235" s="325">
        <v>12</v>
      </c>
      <c r="B235" s="417" t="str">
        <f t="shared" si="41"/>
        <v>[ vul deelnemende organisatie 12 in ]</v>
      </c>
      <c r="C235" s="405">
        <f t="shared" si="42"/>
        <v>0</v>
      </c>
      <c r="D235" s="384">
        <f>SUMIF('Consortium management'!$B$165:$B$184,'Totaal budget'!B235,'Consortium management'!$G$165:$G$184)</f>
        <v>0</v>
      </c>
      <c r="E235" s="384">
        <f>SUMIF('Onderzoeksvoorstel 1'!$B$235:$B$264,'Totaal budget'!B235,'Onderzoeksvoorstel 1'!$G$235:$G$264)</f>
        <v>0</v>
      </c>
      <c r="F235" s="384">
        <f>SUMIF('Onderzoeksvoorstel 2'!$B$235:$B$264,'Totaal budget'!B235,'Onderzoeksvoorstel 2'!$G$235:$G$264)</f>
        <v>0</v>
      </c>
      <c r="G235" s="384">
        <f>SUMIF('Onderzoeksvoorstel 3'!$B$235:$B$264,'Totaal budget'!B235,'Onderzoeksvoorstel 3'!$G$235:$G$264)</f>
        <v>0</v>
      </c>
      <c r="H235" s="384">
        <f>SUMIF('Onderzoeksvoorstel 4'!$B$235:$B$264,'Totaal budget'!B235,'Onderzoeksvoorstel 4'!$G$235:$G$264)</f>
        <v>0</v>
      </c>
      <c r="I235" s="384">
        <f>SUMIF('Onderzoeksvoorstel 5'!$B$235:$B$264,'Totaal budget'!B235,'Onderzoeksvoorstel 5'!$G$235:$G$264)</f>
        <v>0</v>
      </c>
      <c r="J235" s="384">
        <f>SUMIF('Onderzoeksvoorstel 6'!$B$235:$B$264,'Totaal budget'!B235,'Onderzoeksvoorstel 6'!$G$235:$G$264)</f>
        <v>0</v>
      </c>
      <c r="K235" s="384">
        <f>SUMIF('Onderzoeksvoorstel 7'!$B$235:$B$264,'Totaal budget'!B235,'Onderzoeksvoorstel 7'!$G$235:$G$264)</f>
        <v>0</v>
      </c>
      <c r="L235" s="308"/>
      <c r="T235" s="308"/>
      <c r="U235" s="308"/>
      <c r="V235" s="308"/>
      <c r="W235" s="308"/>
      <c r="X235" s="308"/>
      <c r="Y235" s="308"/>
      <c r="Z235" s="308"/>
      <c r="AA235" s="308"/>
      <c r="AB235" s="308"/>
      <c r="AC235" s="308"/>
      <c r="AD235" s="308"/>
      <c r="AE235" s="308"/>
      <c r="AF235" s="308"/>
      <c r="AG235" s="308"/>
      <c r="AH235" s="308"/>
      <c r="AI235" s="308"/>
      <c r="AJ235" s="308"/>
    </row>
    <row r="236" spans="1:36" ht="13.95" customHeight="1" x14ac:dyDescent="0.25">
      <c r="A236" s="325">
        <v>13</v>
      </c>
      <c r="B236" s="417" t="str">
        <f t="shared" si="41"/>
        <v>[ vul deelnemende organisatie 13 in ]</v>
      </c>
      <c r="C236" s="405">
        <f t="shared" si="42"/>
        <v>0</v>
      </c>
      <c r="D236" s="384">
        <f>SUMIF('Consortium management'!$B$165:$B$184,'Totaal budget'!B236,'Consortium management'!$G$165:$G$184)</f>
        <v>0</v>
      </c>
      <c r="E236" s="384">
        <f>SUMIF('Onderzoeksvoorstel 1'!$B$235:$B$264,'Totaal budget'!B236,'Onderzoeksvoorstel 1'!$G$235:$G$264)</f>
        <v>0</v>
      </c>
      <c r="F236" s="384">
        <f>SUMIF('Onderzoeksvoorstel 2'!$B$235:$B$264,'Totaal budget'!B236,'Onderzoeksvoorstel 2'!$G$235:$G$264)</f>
        <v>0</v>
      </c>
      <c r="G236" s="384">
        <f>SUMIF('Onderzoeksvoorstel 3'!$B$235:$B$264,'Totaal budget'!B236,'Onderzoeksvoorstel 3'!$G$235:$G$264)</f>
        <v>0</v>
      </c>
      <c r="H236" s="384">
        <f>SUMIF('Onderzoeksvoorstel 4'!$B$235:$B$264,'Totaal budget'!B236,'Onderzoeksvoorstel 4'!$G$235:$G$264)</f>
        <v>0</v>
      </c>
      <c r="I236" s="384">
        <f>SUMIF('Onderzoeksvoorstel 5'!$B$235:$B$264,'Totaal budget'!B236,'Onderzoeksvoorstel 5'!$G$235:$G$264)</f>
        <v>0</v>
      </c>
      <c r="J236" s="384">
        <f>SUMIF('Onderzoeksvoorstel 6'!$B$235:$B$264,'Totaal budget'!B236,'Onderzoeksvoorstel 6'!$G$235:$G$264)</f>
        <v>0</v>
      </c>
      <c r="K236" s="384">
        <f>SUMIF('Onderzoeksvoorstel 7'!$B$235:$B$264,'Totaal budget'!B236,'Onderzoeksvoorstel 7'!$G$235:$G$264)</f>
        <v>0</v>
      </c>
      <c r="L236" s="308"/>
      <c r="T236" s="308"/>
      <c r="U236" s="308"/>
      <c r="V236" s="308"/>
      <c r="W236" s="308"/>
      <c r="X236" s="308"/>
      <c r="Y236" s="308"/>
      <c r="Z236" s="308"/>
      <c r="AA236" s="308"/>
      <c r="AB236" s="308"/>
      <c r="AC236" s="308"/>
      <c r="AD236" s="308"/>
      <c r="AE236" s="308"/>
      <c r="AF236" s="308"/>
      <c r="AG236" s="308"/>
      <c r="AH236" s="308"/>
      <c r="AI236" s="308"/>
      <c r="AJ236" s="308"/>
    </row>
    <row r="237" spans="1:36" ht="13.95" customHeight="1" x14ac:dyDescent="0.25">
      <c r="A237" s="325">
        <v>14</v>
      </c>
      <c r="B237" s="417" t="str">
        <f t="shared" si="41"/>
        <v>[ vul deelnemende organisatie 14 in ]</v>
      </c>
      <c r="C237" s="405">
        <f t="shared" si="42"/>
        <v>0</v>
      </c>
      <c r="D237" s="384">
        <f>SUMIF('Consortium management'!$B$165:$B$184,'Totaal budget'!B237,'Consortium management'!$G$165:$G$184)</f>
        <v>0</v>
      </c>
      <c r="E237" s="384">
        <f>SUMIF('Onderzoeksvoorstel 1'!$B$235:$B$264,'Totaal budget'!B237,'Onderzoeksvoorstel 1'!$G$235:$G$264)</f>
        <v>0</v>
      </c>
      <c r="F237" s="384">
        <f>SUMIF('Onderzoeksvoorstel 2'!$B$235:$B$264,'Totaal budget'!B237,'Onderzoeksvoorstel 2'!$G$235:$G$264)</f>
        <v>0</v>
      </c>
      <c r="G237" s="384">
        <f>SUMIF('Onderzoeksvoorstel 3'!$B$235:$B$264,'Totaal budget'!B237,'Onderzoeksvoorstel 3'!$G$235:$G$264)</f>
        <v>0</v>
      </c>
      <c r="H237" s="384">
        <f>SUMIF('Onderzoeksvoorstel 4'!$B$235:$B$264,'Totaal budget'!B237,'Onderzoeksvoorstel 4'!$G$235:$G$264)</f>
        <v>0</v>
      </c>
      <c r="I237" s="384">
        <f>SUMIF('Onderzoeksvoorstel 5'!$B$235:$B$264,'Totaal budget'!B237,'Onderzoeksvoorstel 5'!$G$235:$G$264)</f>
        <v>0</v>
      </c>
      <c r="J237" s="384">
        <f>SUMIF('Onderzoeksvoorstel 6'!$B$235:$B$264,'Totaal budget'!B237,'Onderzoeksvoorstel 6'!$G$235:$G$264)</f>
        <v>0</v>
      </c>
      <c r="K237" s="384">
        <f>SUMIF('Onderzoeksvoorstel 7'!$B$235:$B$264,'Totaal budget'!B237,'Onderzoeksvoorstel 7'!$G$235:$G$264)</f>
        <v>0</v>
      </c>
      <c r="L237" s="308"/>
      <c r="T237" s="308"/>
      <c r="U237" s="308"/>
      <c r="V237" s="308"/>
      <c r="W237" s="308"/>
      <c r="X237" s="308"/>
      <c r="Y237" s="308"/>
      <c r="Z237" s="308"/>
      <c r="AA237" s="308"/>
      <c r="AB237" s="308"/>
      <c r="AC237" s="308"/>
      <c r="AD237" s="308"/>
      <c r="AE237" s="308"/>
      <c r="AF237" s="308"/>
      <c r="AG237" s="308"/>
      <c r="AH237" s="308"/>
      <c r="AI237" s="308"/>
      <c r="AJ237" s="308"/>
    </row>
    <row r="238" spans="1:36" ht="13.95" customHeight="1" x14ac:dyDescent="0.25">
      <c r="A238" s="325">
        <v>15</v>
      </c>
      <c r="B238" s="417" t="str">
        <f t="shared" si="41"/>
        <v>[ vul deelnemende organisatie 15 in ]</v>
      </c>
      <c r="C238" s="405">
        <f t="shared" si="42"/>
        <v>0</v>
      </c>
      <c r="D238" s="384">
        <f>SUMIF('Consortium management'!$B$165:$B$184,'Totaal budget'!B238,'Consortium management'!$G$165:$G$184)</f>
        <v>0</v>
      </c>
      <c r="E238" s="384">
        <f>SUMIF('Onderzoeksvoorstel 1'!$B$235:$B$264,'Totaal budget'!B238,'Onderzoeksvoorstel 1'!$G$235:$G$264)</f>
        <v>0</v>
      </c>
      <c r="F238" s="384">
        <f>SUMIF('Onderzoeksvoorstel 2'!$B$235:$B$264,'Totaal budget'!B238,'Onderzoeksvoorstel 2'!$G$235:$G$264)</f>
        <v>0</v>
      </c>
      <c r="G238" s="384">
        <f>SUMIF('Onderzoeksvoorstel 3'!$B$235:$B$264,'Totaal budget'!B238,'Onderzoeksvoorstel 3'!$G$235:$G$264)</f>
        <v>0</v>
      </c>
      <c r="H238" s="384">
        <f>SUMIF('Onderzoeksvoorstel 4'!$B$235:$B$264,'Totaal budget'!B238,'Onderzoeksvoorstel 4'!$G$235:$G$264)</f>
        <v>0</v>
      </c>
      <c r="I238" s="384">
        <f>SUMIF('Onderzoeksvoorstel 5'!$B$235:$B$264,'Totaal budget'!B238,'Onderzoeksvoorstel 5'!$G$235:$G$264)</f>
        <v>0</v>
      </c>
      <c r="J238" s="384">
        <f>SUMIF('Onderzoeksvoorstel 6'!$B$235:$B$264,'Totaal budget'!B238,'Onderzoeksvoorstel 6'!$G$235:$G$264)</f>
        <v>0</v>
      </c>
      <c r="K238" s="384">
        <f>SUMIF('Onderzoeksvoorstel 7'!$B$235:$B$264,'Totaal budget'!B238,'Onderzoeksvoorstel 7'!$G$235:$G$264)</f>
        <v>0</v>
      </c>
      <c r="L238" s="308"/>
      <c r="T238" s="308"/>
      <c r="U238" s="308"/>
      <c r="V238" s="308"/>
      <c r="W238" s="308"/>
      <c r="X238" s="308"/>
      <c r="Y238" s="308"/>
      <c r="Z238" s="308"/>
      <c r="AA238" s="308"/>
      <c r="AB238" s="308"/>
      <c r="AC238" s="308"/>
      <c r="AD238" s="308"/>
      <c r="AE238" s="308"/>
      <c r="AF238" s="308"/>
      <c r="AG238" s="308"/>
      <c r="AH238" s="308"/>
      <c r="AI238" s="308"/>
      <c r="AJ238" s="308"/>
    </row>
    <row r="239" spans="1:36" ht="13.95" customHeight="1" x14ac:dyDescent="0.25">
      <c r="A239" s="325">
        <v>16</v>
      </c>
      <c r="B239" s="417" t="str">
        <f t="shared" si="41"/>
        <v>[ vul deelnemende organisatie 16 in ]</v>
      </c>
      <c r="C239" s="405">
        <f t="shared" si="42"/>
        <v>0</v>
      </c>
      <c r="D239" s="384">
        <f>SUMIF('Consortium management'!$B$165:$B$184,'Totaal budget'!B239,'Consortium management'!$G$165:$G$184)</f>
        <v>0</v>
      </c>
      <c r="E239" s="384">
        <f>SUMIF('Onderzoeksvoorstel 1'!$B$235:$B$264,'Totaal budget'!B239,'Onderzoeksvoorstel 1'!$G$235:$G$264)</f>
        <v>0</v>
      </c>
      <c r="F239" s="384">
        <f>SUMIF('Onderzoeksvoorstel 2'!$B$235:$B$264,'Totaal budget'!B239,'Onderzoeksvoorstel 2'!$G$235:$G$264)</f>
        <v>0</v>
      </c>
      <c r="G239" s="384">
        <f>SUMIF('Onderzoeksvoorstel 3'!$B$235:$B$264,'Totaal budget'!B239,'Onderzoeksvoorstel 3'!$G$235:$G$264)</f>
        <v>0</v>
      </c>
      <c r="H239" s="384">
        <f>SUMIF('Onderzoeksvoorstel 4'!$B$235:$B$264,'Totaal budget'!B239,'Onderzoeksvoorstel 4'!$G$235:$G$264)</f>
        <v>0</v>
      </c>
      <c r="I239" s="384">
        <f>SUMIF('Onderzoeksvoorstel 5'!$B$235:$B$264,'Totaal budget'!B239,'Onderzoeksvoorstel 5'!$G$235:$G$264)</f>
        <v>0</v>
      </c>
      <c r="J239" s="384">
        <f>SUMIF('Onderzoeksvoorstel 6'!$B$235:$B$264,'Totaal budget'!B239,'Onderzoeksvoorstel 6'!$G$235:$G$264)</f>
        <v>0</v>
      </c>
      <c r="K239" s="384">
        <f>SUMIF('Onderzoeksvoorstel 7'!$B$235:$B$264,'Totaal budget'!B239,'Onderzoeksvoorstel 7'!$G$235:$G$264)</f>
        <v>0</v>
      </c>
      <c r="L239" s="308"/>
      <c r="T239" s="308"/>
      <c r="U239" s="308"/>
      <c r="V239" s="308"/>
      <c r="W239" s="308"/>
      <c r="X239" s="308"/>
      <c r="Y239" s="308"/>
      <c r="Z239" s="308"/>
      <c r="AA239" s="308"/>
      <c r="AB239" s="308"/>
      <c r="AC239" s="308"/>
      <c r="AD239" s="308"/>
      <c r="AE239" s="308"/>
      <c r="AF239" s="308"/>
      <c r="AG239" s="308"/>
      <c r="AH239" s="308"/>
      <c r="AI239" s="308"/>
      <c r="AJ239" s="308"/>
    </row>
    <row r="240" spans="1:36" ht="13.95" customHeight="1" x14ac:dyDescent="0.25">
      <c r="A240" s="325">
        <v>17</v>
      </c>
      <c r="B240" s="417" t="str">
        <f t="shared" si="41"/>
        <v>[ vul deelnemende organisatie 17 in ]</v>
      </c>
      <c r="C240" s="405">
        <f t="shared" si="42"/>
        <v>0</v>
      </c>
      <c r="D240" s="384">
        <f>SUMIF('Consortium management'!$B$165:$B$184,'Totaal budget'!B240,'Consortium management'!$G$165:$G$184)</f>
        <v>0</v>
      </c>
      <c r="E240" s="384">
        <f>SUMIF('Onderzoeksvoorstel 1'!$B$235:$B$264,'Totaal budget'!B240,'Onderzoeksvoorstel 1'!$G$235:$G$264)</f>
        <v>0</v>
      </c>
      <c r="F240" s="384">
        <f>SUMIF('Onderzoeksvoorstel 2'!$B$235:$B$264,'Totaal budget'!B240,'Onderzoeksvoorstel 2'!$G$235:$G$264)</f>
        <v>0</v>
      </c>
      <c r="G240" s="384">
        <f>SUMIF('Onderzoeksvoorstel 3'!$B$235:$B$264,'Totaal budget'!B240,'Onderzoeksvoorstel 3'!$G$235:$G$264)</f>
        <v>0</v>
      </c>
      <c r="H240" s="384">
        <f>SUMIF('Onderzoeksvoorstel 4'!$B$235:$B$264,'Totaal budget'!B240,'Onderzoeksvoorstel 4'!$G$235:$G$264)</f>
        <v>0</v>
      </c>
      <c r="I240" s="384">
        <f>SUMIF('Onderzoeksvoorstel 5'!$B$235:$B$264,'Totaal budget'!B240,'Onderzoeksvoorstel 5'!$G$235:$G$264)</f>
        <v>0</v>
      </c>
      <c r="J240" s="384">
        <f>SUMIF('Onderzoeksvoorstel 6'!$B$235:$B$264,'Totaal budget'!B240,'Onderzoeksvoorstel 6'!$G$235:$G$264)</f>
        <v>0</v>
      </c>
      <c r="K240" s="384">
        <f>SUMIF('Onderzoeksvoorstel 7'!$B$235:$B$264,'Totaal budget'!B240,'Onderzoeksvoorstel 7'!$G$235:$G$264)</f>
        <v>0</v>
      </c>
      <c r="L240" s="308"/>
      <c r="T240" s="308"/>
      <c r="U240" s="308"/>
      <c r="V240" s="308"/>
      <c r="W240" s="308"/>
      <c r="X240" s="308"/>
      <c r="Y240" s="308"/>
      <c r="Z240" s="308"/>
      <c r="AA240" s="308"/>
      <c r="AB240" s="308"/>
      <c r="AC240" s="308"/>
      <c r="AD240" s="308"/>
      <c r="AE240" s="308"/>
      <c r="AF240" s="308"/>
      <c r="AG240" s="308"/>
      <c r="AH240" s="308"/>
      <c r="AI240" s="308"/>
      <c r="AJ240" s="308"/>
    </row>
    <row r="241" spans="1:36" ht="13.95" customHeight="1" x14ac:dyDescent="0.25">
      <c r="A241" s="325">
        <v>18</v>
      </c>
      <c r="B241" s="417" t="str">
        <f t="shared" si="41"/>
        <v>[ vul deelnemende organisatie 18 in ]</v>
      </c>
      <c r="C241" s="405">
        <f t="shared" si="42"/>
        <v>0</v>
      </c>
      <c r="D241" s="384">
        <f>SUMIF('Consortium management'!$B$165:$B$184,'Totaal budget'!B241,'Consortium management'!$G$165:$G$184)</f>
        <v>0</v>
      </c>
      <c r="E241" s="384">
        <f>SUMIF('Onderzoeksvoorstel 1'!$B$235:$B$264,'Totaal budget'!B241,'Onderzoeksvoorstel 1'!$G$235:$G$264)</f>
        <v>0</v>
      </c>
      <c r="F241" s="384">
        <f>SUMIF('Onderzoeksvoorstel 2'!$B$235:$B$264,'Totaal budget'!B241,'Onderzoeksvoorstel 2'!$G$235:$G$264)</f>
        <v>0</v>
      </c>
      <c r="G241" s="384">
        <f>SUMIF('Onderzoeksvoorstel 3'!$B$235:$B$264,'Totaal budget'!B241,'Onderzoeksvoorstel 3'!$G$235:$G$264)</f>
        <v>0</v>
      </c>
      <c r="H241" s="384">
        <f>SUMIF('Onderzoeksvoorstel 4'!$B$235:$B$264,'Totaal budget'!B241,'Onderzoeksvoorstel 4'!$G$235:$G$264)</f>
        <v>0</v>
      </c>
      <c r="I241" s="384">
        <f>SUMIF('Onderzoeksvoorstel 5'!$B$235:$B$264,'Totaal budget'!B241,'Onderzoeksvoorstel 5'!$G$235:$G$264)</f>
        <v>0</v>
      </c>
      <c r="J241" s="384">
        <f>SUMIF('Onderzoeksvoorstel 6'!$B$235:$B$264,'Totaal budget'!B241,'Onderzoeksvoorstel 6'!$G$235:$G$264)</f>
        <v>0</v>
      </c>
      <c r="K241" s="384">
        <f>SUMIF('Onderzoeksvoorstel 7'!$B$235:$B$264,'Totaal budget'!B241,'Onderzoeksvoorstel 7'!$G$235:$G$264)</f>
        <v>0</v>
      </c>
      <c r="L241" s="308"/>
      <c r="T241" s="308"/>
      <c r="U241" s="308"/>
      <c r="V241" s="308"/>
      <c r="W241" s="308"/>
      <c r="X241" s="308"/>
      <c r="Y241" s="308"/>
      <c r="Z241" s="308"/>
      <c r="AA241" s="308"/>
      <c r="AB241" s="308"/>
      <c r="AC241" s="308"/>
      <c r="AD241" s="308"/>
      <c r="AE241" s="308"/>
      <c r="AF241" s="308"/>
      <c r="AG241" s="308"/>
      <c r="AH241" s="308"/>
      <c r="AI241" s="308"/>
      <c r="AJ241" s="308"/>
    </row>
    <row r="242" spans="1:36" ht="13.95" customHeight="1" x14ac:dyDescent="0.25">
      <c r="A242" s="325">
        <v>19</v>
      </c>
      <c r="B242" s="417" t="str">
        <f t="shared" si="41"/>
        <v>[ vul deelnemende organisatie 19 in ]</v>
      </c>
      <c r="C242" s="405">
        <f t="shared" si="42"/>
        <v>0</v>
      </c>
      <c r="D242" s="384">
        <f>SUMIF('Consortium management'!$B$165:$B$184,'Totaal budget'!B242,'Consortium management'!$G$165:$G$184)</f>
        <v>0</v>
      </c>
      <c r="E242" s="384">
        <f>SUMIF('Onderzoeksvoorstel 1'!$B$235:$B$264,'Totaal budget'!B242,'Onderzoeksvoorstel 1'!$G$235:$G$264)</f>
        <v>0</v>
      </c>
      <c r="F242" s="384">
        <f>SUMIF('Onderzoeksvoorstel 2'!$B$235:$B$264,'Totaal budget'!B242,'Onderzoeksvoorstel 2'!$G$235:$G$264)</f>
        <v>0</v>
      </c>
      <c r="G242" s="384">
        <f>SUMIF('Onderzoeksvoorstel 3'!$B$235:$B$264,'Totaal budget'!B242,'Onderzoeksvoorstel 3'!$G$235:$G$264)</f>
        <v>0</v>
      </c>
      <c r="H242" s="384">
        <f>SUMIF('Onderzoeksvoorstel 4'!$B$235:$B$264,'Totaal budget'!B242,'Onderzoeksvoorstel 4'!$G$235:$G$264)</f>
        <v>0</v>
      </c>
      <c r="I242" s="384">
        <f>SUMIF('Onderzoeksvoorstel 5'!$B$235:$B$264,'Totaal budget'!B242,'Onderzoeksvoorstel 5'!$G$235:$G$264)</f>
        <v>0</v>
      </c>
      <c r="J242" s="384">
        <f>SUMIF('Onderzoeksvoorstel 6'!$B$235:$B$264,'Totaal budget'!B242,'Onderzoeksvoorstel 6'!$G$235:$G$264)</f>
        <v>0</v>
      </c>
      <c r="K242" s="384">
        <f>SUMIF('Onderzoeksvoorstel 7'!$B$235:$B$264,'Totaal budget'!B242,'Onderzoeksvoorstel 7'!$G$235:$G$264)</f>
        <v>0</v>
      </c>
      <c r="L242" s="308"/>
      <c r="T242" s="308"/>
      <c r="U242" s="308"/>
      <c r="V242" s="308"/>
      <c r="W242" s="308"/>
      <c r="X242" s="308"/>
      <c r="Y242" s="308"/>
      <c r="Z242" s="308"/>
      <c r="AA242" s="308"/>
      <c r="AB242" s="308"/>
      <c r="AC242" s="308"/>
      <c r="AD242" s="308"/>
      <c r="AE242" s="308"/>
      <c r="AF242" s="308"/>
      <c r="AG242" s="308"/>
      <c r="AH242" s="308"/>
      <c r="AI242" s="308"/>
      <c r="AJ242" s="308"/>
    </row>
    <row r="243" spans="1:36" ht="13.95" customHeight="1" x14ac:dyDescent="0.25">
      <c r="A243" s="325">
        <v>20</v>
      </c>
      <c r="B243" s="417" t="str">
        <f t="shared" si="41"/>
        <v>[ vul deelnemende organisatie 20 in ]</v>
      </c>
      <c r="C243" s="405">
        <f t="shared" si="42"/>
        <v>0</v>
      </c>
      <c r="D243" s="384">
        <f>SUMIF('Consortium management'!$B$165:$B$184,'Totaal budget'!B243,'Consortium management'!$G$165:$G$184)</f>
        <v>0</v>
      </c>
      <c r="E243" s="384">
        <f>SUMIF('Onderzoeksvoorstel 1'!$B$235:$B$264,'Totaal budget'!B243,'Onderzoeksvoorstel 1'!$G$235:$G$264)</f>
        <v>0</v>
      </c>
      <c r="F243" s="384">
        <f>SUMIF('Onderzoeksvoorstel 2'!$B$235:$B$264,'Totaal budget'!B243,'Onderzoeksvoorstel 2'!$G$235:$G$264)</f>
        <v>0</v>
      </c>
      <c r="G243" s="384">
        <f>SUMIF('Onderzoeksvoorstel 3'!$B$235:$B$264,'Totaal budget'!B243,'Onderzoeksvoorstel 3'!$G$235:$G$264)</f>
        <v>0</v>
      </c>
      <c r="H243" s="384">
        <f>SUMIF('Onderzoeksvoorstel 4'!$B$235:$B$264,'Totaal budget'!B243,'Onderzoeksvoorstel 4'!$G$235:$G$264)</f>
        <v>0</v>
      </c>
      <c r="I243" s="384">
        <f>SUMIF('Onderzoeksvoorstel 5'!$B$235:$B$264,'Totaal budget'!B243,'Onderzoeksvoorstel 5'!$G$235:$G$264)</f>
        <v>0</v>
      </c>
      <c r="J243" s="384">
        <f>SUMIF('Onderzoeksvoorstel 6'!$B$235:$B$264,'Totaal budget'!B243,'Onderzoeksvoorstel 6'!$G$235:$G$264)</f>
        <v>0</v>
      </c>
      <c r="K243" s="384">
        <f>SUMIF('Onderzoeksvoorstel 7'!$B$235:$B$264,'Totaal budget'!B243,'Onderzoeksvoorstel 7'!$G$235:$G$264)</f>
        <v>0</v>
      </c>
      <c r="L243" s="308"/>
      <c r="T243" s="308"/>
      <c r="U243" s="308"/>
      <c r="V243" s="308"/>
      <c r="W243" s="308"/>
      <c r="X243" s="308"/>
      <c r="Y243" s="308"/>
      <c r="Z243" s="308"/>
      <c r="AA243" s="308"/>
      <c r="AB243" s="308"/>
      <c r="AC243" s="308"/>
      <c r="AD243" s="308"/>
      <c r="AE243" s="308"/>
      <c r="AF243" s="308"/>
      <c r="AG243" s="308"/>
      <c r="AH243" s="308"/>
      <c r="AI243" s="308"/>
      <c r="AJ243" s="308"/>
    </row>
    <row r="244" spans="1:36" ht="13.95" customHeight="1" x14ac:dyDescent="0.25">
      <c r="A244" s="325">
        <v>21</v>
      </c>
      <c r="B244" s="417" t="str">
        <f t="shared" si="41"/>
        <v>[ vul deelnemende organisatie 21 in ]</v>
      </c>
      <c r="C244" s="405">
        <f t="shared" si="42"/>
        <v>0</v>
      </c>
      <c r="D244" s="384">
        <f>SUMIF('Consortium management'!$B$165:$B$184,'Totaal budget'!B244,'Consortium management'!$G$165:$G$184)</f>
        <v>0</v>
      </c>
      <c r="E244" s="384">
        <f>SUMIF('Onderzoeksvoorstel 1'!$B$235:$B$264,'Totaal budget'!B244,'Onderzoeksvoorstel 1'!$G$235:$G$264)</f>
        <v>0</v>
      </c>
      <c r="F244" s="384">
        <f>SUMIF('Onderzoeksvoorstel 2'!$B$235:$B$264,'Totaal budget'!B244,'Onderzoeksvoorstel 2'!$G$235:$G$264)</f>
        <v>0</v>
      </c>
      <c r="G244" s="384">
        <f>SUMIF('Onderzoeksvoorstel 3'!$B$235:$B$264,'Totaal budget'!B244,'Onderzoeksvoorstel 3'!$G$235:$G$264)</f>
        <v>0</v>
      </c>
      <c r="H244" s="384">
        <f>SUMIF('Onderzoeksvoorstel 4'!$B$235:$B$264,'Totaal budget'!B244,'Onderzoeksvoorstel 4'!$G$235:$G$264)</f>
        <v>0</v>
      </c>
      <c r="I244" s="384">
        <f>SUMIF('Onderzoeksvoorstel 5'!$B$235:$B$264,'Totaal budget'!B244,'Onderzoeksvoorstel 5'!$G$235:$G$264)</f>
        <v>0</v>
      </c>
      <c r="J244" s="384">
        <f>SUMIF('Onderzoeksvoorstel 6'!$B$235:$B$264,'Totaal budget'!B244,'Onderzoeksvoorstel 6'!$G$235:$G$264)</f>
        <v>0</v>
      </c>
      <c r="K244" s="384">
        <f>SUMIF('Onderzoeksvoorstel 7'!$B$235:$B$264,'Totaal budget'!B244,'Onderzoeksvoorstel 7'!$G$235:$G$264)</f>
        <v>0</v>
      </c>
      <c r="L244" s="308"/>
      <c r="T244" s="308"/>
      <c r="U244" s="308"/>
      <c r="V244" s="308"/>
      <c r="W244" s="308"/>
      <c r="X244" s="308"/>
      <c r="Y244" s="308"/>
      <c r="Z244" s="308"/>
      <c r="AA244" s="308"/>
      <c r="AB244" s="308"/>
      <c r="AC244" s="308"/>
      <c r="AD244" s="308"/>
      <c r="AE244" s="308"/>
      <c r="AF244" s="308"/>
      <c r="AG244" s="308"/>
      <c r="AH244" s="308"/>
      <c r="AI244" s="308"/>
      <c r="AJ244" s="308"/>
    </row>
    <row r="245" spans="1:36" ht="13.95" customHeight="1" x14ac:dyDescent="0.25">
      <c r="A245" s="325">
        <v>22</v>
      </c>
      <c r="B245" s="417" t="str">
        <f t="shared" si="41"/>
        <v>[ vul deelnemende organisatie 22 in ]</v>
      </c>
      <c r="C245" s="405">
        <f t="shared" si="42"/>
        <v>0</v>
      </c>
      <c r="D245" s="384">
        <f>SUMIF('Consortium management'!$B$165:$B$184,'Totaal budget'!B245,'Consortium management'!$G$165:$G$184)</f>
        <v>0</v>
      </c>
      <c r="E245" s="384">
        <f>SUMIF('Onderzoeksvoorstel 1'!$B$235:$B$264,'Totaal budget'!B245,'Onderzoeksvoorstel 1'!$G$235:$G$264)</f>
        <v>0</v>
      </c>
      <c r="F245" s="384">
        <f>SUMIF('Onderzoeksvoorstel 2'!$B$235:$B$264,'Totaal budget'!B245,'Onderzoeksvoorstel 2'!$G$235:$G$264)</f>
        <v>0</v>
      </c>
      <c r="G245" s="384">
        <f>SUMIF('Onderzoeksvoorstel 3'!$B$235:$B$264,'Totaal budget'!B245,'Onderzoeksvoorstel 3'!$G$235:$G$264)</f>
        <v>0</v>
      </c>
      <c r="H245" s="384">
        <f>SUMIF('Onderzoeksvoorstel 4'!$B$235:$B$264,'Totaal budget'!B245,'Onderzoeksvoorstel 4'!$G$235:$G$264)</f>
        <v>0</v>
      </c>
      <c r="I245" s="384">
        <f>SUMIF('Onderzoeksvoorstel 5'!$B$235:$B$264,'Totaal budget'!B245,'Onderzoeksvoorstel 5'!$G$235:$G$264)</f>
        <v>0</v>
      </c>
      <c r="J245" s="384">
        <f>SUMIF('Onderzoeksvoorstel 6'!$B$235:$B$264,'Totaal budget'!B245,'Onderzoeksvoorstel 6'!$G$235:$G$264)</f>
        <v>0</v>
      </c>
      <c r="K245" s="384">
        <f>SUMIF('Onderzoeksvoorstel 7'!$B$235:$B$264,'Totaal budget'!B245,'Onderzoeksvoorstel 7'!$G$235:$G$264)</f>
        <v>0</v>
      </c>
      <c r="L245" s="308"/>
      <c r="T245" s="308"/>
      <c r="U245" s="308"/>
      <c r="V245" s="308"/>
      <c r="W245" s="308"/>
      <c r="X245" s="308"/>
      <c r="Y245" s="308"/>
      <c r="Z245" s="308"/>
      <c r="AA245" s="308"/>
      <c r="AB245" s="308"/>
      <c r="AC245" s="308"/>
      <c r="AD245" s="308"/>
      <c r="AE245" s="308"/>
      <c r="AF245" s="308"/>
      <c r="AG245" s="308"/>
      <c r="AH245" s="308"/>
      <c r="AI245" s="308"/>
      <c r="AJ245" s="308"/>
    </row>
    <row r="246" spans="1:36" ht="13.95" customHeight="1" x14ac:dyDescent="0.25">
      <c r="A246" s="325">
        <v>23</v>
      </c>
      <c r="B246" s="417" t="str">
        <f t="shared" si="41"/>
        <v>[ vul deelnemende organisatie 23 in ]</v>
      </c>
      <c r="C246" s="405">
        <f t="shared" si="42"/>
        <v>0</v>
      </c>
      <c r="D246" s="384">
        <f>SUMIF('Consortium management'!$B$165:$B$184,'Totaal budget'!B246,'Consortium management'!$G$165:$G$184)</f>
        <v>0</v>
      </c>
      <c r="E246" s="384">
        <f>SUMIF('Onderzoeksvoorstel 1'!$B$235:$B$264,'Totaal budget'!B246,'Onderzoeksvoorstel 1'!$G$235:$G$264)</f>
        <v>0</v>
      </c>
      <c r="F246" s="384">
        <f>SUMIF('Onderzoeksvoorstel 2'!$B$235:$B$264,'Totaal budget'!B246,'Onderzoeksvoorstel 2'!$G$235:$G$264)</f>
        <v>0</v>
      </c>
      <c r="G246" s="384">
        <f>SUMIF('Onderzoeksvoorstel 3'!$B$235:$B$264,'Totaal budget'!B246,'Onderzoeksvoorstel 3'!$G$235:$G$264)</f>
        <v>0</v>
      </c>
      <c r="H246" s="384">
        <f>SUMIF('Onderzoeksvoorstel 4'!$B$235:$B$264,'Totaal budget'!B246,'Onderzoeksvoorstel 4'!$G$235:$G$264)</f>
        <v>0</v>
      </c>
      <c r="I246" s="384">
        <f>SUMIF('Onderzoeksvoorstel 5'!$B$235:$B$264,'Totaal budget'!B246,'Onderzoeksvoorstel 5'!$G$235:$G$264)</f>
        <v>0</v>
      </c>
      <c r="J246" s="384">
        <f>SUMIF('Onderzoeksvoorstel 6'!$B$235:$B$264,'Totaal budget'!B246,'Onderzoeksvoorstel 6'!$G$235:$G$264)</f>
        <v>0</v>
      </c>
      <c r="K246" s="384">
        <f>SUMIF('Onderzoeksvoorstel 7'!$B$235:$B$264,'Totaal budget'!B246,'Onderzoeksvoorstel 7'!$G$235:$G$264)</f>
        <v>0</v>
      </c>
      <c r="L246" s="308"/>
      <c r="T246" s="308"/>
      <c r="U246" s="308"/>
      <c r="V246" s="308"/>
      <c r="W246" s="308"/>
      <c r="X246" s="308"/>
      <c r="Y246" s="308"/>
      <c r="Z246" s="308"/>
      <c r="AA246" s="308"/>
      <c r="AB246" s="308"/>
      <c r="AC246" s="308"/>
      <c r="AD246" s="308"/>
      <c r="AE246" s="308"/>
      <c r="AF246" s="308"/>
      <c r="AG246" s="308"/>
      <c r="AH246" s="308"/>
      <c r="AI246" s="308"/>
      <c r="AJ246" s="308"/>
    </row>
    <row r="247" spans="1:36" ht="13.95" customHeight="1" x14ac:dyDescent="0.25">
      <c r="A247" s="325">
        <v>24</v>
      </c>
      <c r="B247" s="417" t="str">
        <f t="shared" si="41"/>
        <v>[ vul deelnemende organisatie 24 in ]</v>
      </c>
      <c r="C247" s="405">
        <f t="shared" si="42"/>
        <v>0</v>
      </c>
      <c r="D247" s="384">
        <f>SUMIF('Consortium management'!$B$165:$B$184,'Totaal budget'!B247,'Consortium management'!$G$165:$G$184)</f>
        <v>0</v>
      </c>
      <c r="E247" s="384">
        <f>SUMIF('Onderzoeksvoorstel 1'!$B$235:$B$264,'Totaal budget'!B247,'Onderzoeksvoorstel 1'!$G$235:$G$264)</f>
        <v>0</v>
      </c>
      <c r="F247" s="384">
        <f>SUMIF('Onderzoeksvoorstel 2'!$B$235:$B$264,'Totaal budget'!B247,'Onderzoeksvoorstel 2'!$G$235:$G$264)</f>
        <v>0</v>
      </c>
      <c r="G247" s="384">
        <f>SUMIF('Onderzoeksvoorstel 3'!$B$235:$B$264,'Totaal budget'!B247,'Onderzoeksvoorstel 3'!$G$235:$G$264)</f>
        <v>0</v>
      </c>
      <c r="H247" s="384">
        <f>SUMIF('Onderzoeksvoorstel 4'!$B$235:$B$264,'Totaal budget'!B247,'Onderzoeksvoorstel 4'!$G$235:$G$264)</f>
        <v>0</v>
      </c>
      <c r="I247" s="384">
        <f>SUMIF('Onderzoeksvoorstel 5'!$B$235:$B$264,'Totaal budget'!B247,'Onderzoeksvoorstel 5'!$G$235:$G$264)</f>
        <v>0</v>
      </c>
      <c r="J247" s="384">
        <f>SUMIF('Onderzoeksvoorstel 6'!$B$235:$B$264,'Totaal budget'!B247,'Onderzoeksvoorstel 6'!$G$235:$G$264)</f>
        <v>0</v>
      </c>
      <c r="K247" s="384">
        <f>SUMIF('Onderzoeksvoorstel 7'!$B$235:$B$264,'Totaal budget'!B247,'Onderzoeksvoorstel 7'!$G$235:$G$264)</f>
        <v>0</v>
      </c>
      <c r="L247" s="308"/>
      <c r="T247" s="308"/>
      <c r="U247" s="308"/>
      <c r="V247" s="308"/>
      <c r="W247" s="308"/>
      <c r="X247" s="308"/>
      <c r="Y247" s="308"/>
      <c r="Z247" s="308"/>
      <c r="AA247" s="308"/>
      <c r="AB247" s="308"/>
      <c r="AC247" s="308"/>
      <c r="AD247" s="308"/>
      <c r="AE247" s="308"/>
      <c r="AF247" s="308"/>
      <c r="AG247" s="308"/>
      <c r="AH247" s="308"/>
      <c r="AI247" s="308"/>
      <c r="AJ247" s="308"/>
    </row>
    <row r="248" spans="1:36" ht="13.95" customHeight="1" x14ac:dyDescent="0.25">
      <c r="A248" s="325">
        <v>25</v>
      </c>
      <c r="B248" s="417" t="str">
        <f t="shared" si="41"/>
        <v>[ vul deelnemende organisatie 25 in ]</v>
      </c>
      <c r="C248" s="405">
        <f t="shared" si="42"/>
        <v>0</v>
      </c>
      <c r="D248" s="384">
        <f>SUMIF('Consortium management'!$B$165:$B$184,'Totaal budget'!B248,'Consortium management'!$G$165:$G$184)</f>
        <v>0</v>
      </c>
      <c r="E248" s="384">
        <f>SUMIF('Onderzoeksvoorstel 1'!$B$235:$B$264,'Totaal budget'!B248,'Onderzoeksvoorstel 1'!$G$235:$G$264)</f>
        <v>0</v>
      </c>
      <c r="F248" s="384">
        <f>SUMIF('Onderzoeksvoorstel 2'!$B$235:$B$264,'Totaal budget'!B248,'Onderzoeksvoorstel 2'!$G$235:$G$264)</f>
        <v>0</v>
      </c>
      <c r="G248" s="384">
        <f>SUMIF('Onderzoeksvoorstel 3'!$B$235:$B$264,'Totaal budget'!B248,'Onderzoeksvoorstel 3'!$G$235:$G$264)</f>
        <v>0</v>
      </c>
      <c r="H248" s="384">
        <f>SUMIF('Onderzoeksvoorstel 4'!$B$235:$B$264,'Totaal budget'!B248,'Onderzoeksvoorstel 4'!$G$235:$G$264)</f>
        <v>0</v>
      </c>
      <c r="I248" s="384">
        <f>SUMIF('Onderzoeksvoorstel 5'!$B$235:$B$264,'Totaal budget'!B248,'Onderzoeksvoorstel 5'!$G$235:$G$264)</f>
        <v>0</v>
      </c>
      <c r="J248" s="384">
        <f>SUMIF('Onderzoeksvoorstel 6'!$B$235:$B$264,'Totaal budget'!B248,'Onderzoeksvoorstel 6'!$G$235:$G$264)</f>
        <v>0</v>
      </c>
      <c r="K248" s="384">
        <f>SUMIF('Onderzoeksvoorstel 7'!$B$235:$B$264,'Totaal budget'!B248,'Onderzoeksvoorstel 7'!$G$235:$G$264)</f>
        <v>0</v>
      </c>
      <c r="L248" s="308"/>
      <c r="T248" s="308"/>
      <c r="U248" s="308"/>
      <c r="V248" s="308"/>
      <c r="W248" s="308"/>
      <c r="X248" s="308"/>
      <c r="Y248" s="308"/>
      <c r="Z248" s="308"/>
      <c r="AA248" s="308"/>
      <c r="AB248" s="308"/>
      <c r="AC248" s="308"/>
      <c r="AD248" s="308"/>
      <c r="AE248" s="308"/>
      <c r="AF248" s="308"/>
      <c r="AG248" s="308"/>
      <c r="AH248" s="308"/>
      <c r="AI248" s="308"/>
      <c r="AJ248" s="308"/>
    </row>
    <row r="249" spans="1:36" ht="13.95" customHeight="1" x14ac:dyDescent="0.25">
      <c r="A249" s="325">
        <v>26</v>
      </c>
      <c r="B249" s="417" t="str">
        <f t="shared" si="41"/>
        <v>[ vul deelnemende organisatie 26 in ]</v>
      </c>
      <c r="C249" s="405">
        <f t="shared" si="42"/>
        <v>0</v>
      </c>
      <c r="D249" s="384">
        <f>SUMIF('Consortium management'!$B$165:$B$184,'Totaal budget'!B249,'Consortium management'!$G$165:$G$184)</f>
        <v>0</v>
      </c>
      <c r="E249" s="384">
        <f>SUMIF('Onderzoeksvoorstel 1'!$B$235:$B$264,'Totaal budget'!B249,'Onderzoeksvoorstel 1'!$G$235:$G$264)</f>
        <v>0</v>
      </c>
      <c r="F249" s="384">
        <f>SUMIF('Onderzoeksvoorstel 2'!$B$235:$B$264,'Totaal budget'!B249,'Onderzoeksvoorstel 2'!$G$235:$G$264)</f>
        <v>0</v>
      </c>
      <c r="G249" s="384">
        <f>SUMIF('Onderzoeksvoorstel 3'!$B$235:$B$264,'Totaal budget'!B249,'Onderzoeksvoorstel 3'!$G$235:$G$264)</f>
        <v>0</v>
      </c>
      <c r="H249" s="384">
        <f>SUMIF('Onderzoeksvoorstel 4'!$B$235:$B$264,'Totaal budget'!B249,'Onderzoeksvoorstel 4'!$G$235:$G$264)</f>
        <v>0</v>
      </c>
      <c r="I249" s="384">
        <f>SUMIF('Onderzoeksvoorstel 5'!$B$235:$B$264,'Totaal budget'!B249,'Onderzoeksvoorstel 5'!$G$235:$G$264)</f>
        <v>0</v>
      </c>
      <c r="J249" s="384">
        <f>SUMIF('Onderzoeksvoorstel 6'!$B$235:$B$264,'Totaal budget'!B249,'Onderzoeksvoorstel 6'!$G$235:$G$264)</f>
        <v>0</v>
      </c>
      <c r="K249" s="384">
        <f>SUMIF('Onderzoeksvoorstel 7'!$B$235:$B$264,'Totaal budget'!B249,'Onderzoeksvoorstel 7'!$G$235:$G$264)</f>
        <v>0</v>
      </c>
      <c r="L249" s="308"/>
      <c r="T249" s="308"/>
      <c r="U249" s="308"/>
      <c r="V249" s="308"/>
      <c r="W249" s="308"/>
      <c r="X249" s="308"/>
      <c r="Y249" s="308"/>
      <c r="Z249" s="308"/>
      <c r="AA249" s="308"/>
      <c r="AB249" s="308"/>
      <c r="AC249" s="308"/>
      <c r="AD249" s="308"/>
      <c r="AE249" s="308"/>
      <c r="AF249" s="308"/>
      <c r="AG249" s="308"/>
      <c r="AH249" s="308"/>
      <c r="AI249" s="308"/>
      <c r="AJ249" s="308"/>
    </row>
    <row r="250" spans="1:36" ht="13.95" customHeight="1" x14ac:dyDescent="0.25">
      <c r="A250" s="325">
        <v>27</v>
      </c>
      <c r="B250" s="417" t="str">
        <f t="shared" si="41"/>
        <v>[ vul deelnemende organisatie 27 in ]</v>
      </c>
      <c r="C250" s="405">
        <f>SUM(D250:K250)</f>
        <v>0</v>
      </c>
      <c r="D250" s="384">
        <f>SUMIF('Consortium management'!$B$165:$B$184,'Totaal budget'!B250,'Consortium management'!$G$165:$G$184)</f>
        <v>0</v>
      </c>
      <c r="E250" s="384">
        <f>SUMIF('Onderzoeksvoorstel 1'!$B$235:$B$264,'Totaal budget'!B250,'Onderzoeksvoorstel 1'!$G$235:$G$264)</f>
        <v>0</v>
      </c>
      <c r="F250" s="384">
        <f>SUMIF('Onderzoeksvoorstel 2'!$B$235:$B$264,'Totaal budget'!B250,'Onderzoeksvoorstel 2'!$G$235:$G$264)</f>
        <v>0</v>
      </c>
      <c r="G250" s="384">
        <f>SUMIF('Onderzoeksvoorstel 3'!$B$235:$B$264,'Totaal budget'!B250,'Onderzoeksvoorstel 3'!$G$235:$G$264)</f>
        <v>0</v>
      </c>
      <c r="H250" s="384">
        <f>SUMIF('Onderzoeksvoorstel 4'!$B$235:$B$264,'Totaal budget'!B250,'Onderzoeksvoorstel 4'!$G$235:$G$264)</f>
        <v>0</v>
      </c>
      <c r="I250" s="384">
        <f>SUMIF('Onderzoeksvoorstel 5'!$B$235:$B$264,'Totaal budget'!B250,'Onderzoeksvoorstel 5'!$G$235:$G$264)</f>
        <v>0</v>
      </c>
      <c r="J250" s="384">
        <f>SUMIF('Onderzoeksvoorstel 6'!$B$235:$B$264,'Totaal budget'!B250,'Onderzoeksvoorstel 6'!$G$235:$G$264)</f>
        <v>0</v>
      </c>
      <c r="K250" s="384">
        <f>SUMIF('Onderzoeksvoorstel 7'!$B$235:$B$264,'Totaal budget'!B250,'Onderzoeksvoorstel 7'!$G$235:$G$264)</f>
        <v>0</v>
      </c>
      <c r="L250" s="308"/>
      <c r="T250" s="308"/>
      <c r="U250" s="308"/>
      <c r="V250" s="308"/>
      <c r="W250" s="308"/>
      <c r="X250" s="308"/>
      <c r="Y250" s="308"/>
      <c r="Z250" s="308"/>
      <c r="AA250" s="308"/>
      <c r="AB250" s="308"/>
      <c r="AC250" s="308"/>
      <c r="AD250" s="308"/>
      <c r="AE250" s="308"/>
      <c r="AF250" s="308"/>
      <c r="AG250" s="308"/>
      <c r="AH250" s="308"/>
      <c r="AI250" s="308"/>
      <c r="AJ250" s="308"/>
    </row>
    <row r="251" spans="1:36" ht="13.95" customHeight="1" x14ac:dyDescent="0.25">
      <c r="A251" s="325">
        <v>28</v>
      </c>
      <c r="B251" s="417" t="str">
        <f t="shared" si="41"/>
        <v>[ vul deelnemende organisatie 28 in ]</v>
      </c>
      <c r="C251" s="405">
        <f t="shared" si="42"/>
        <v>0</v>
      </c>
      <c r="D251" s="384">
        <f>SUMIF('Consortium management'!$B$165:$B$184,'Totaal budget'!B251,'Consortium management'!$G$165:$G$184)</f>
        <v>0</v>
      </c>
      <c r="E251" s="384">
        <f>SUMIF('Onderzoeksvoorstel 1'!$B$235:$B$264,'Totaal budget'!B251,'Onderzoeksvoorstel 1'!$G$235:$G$264)</f>
        <v>0</v>
      </c>
      <c r="F251" s="384">
        <f>SUMIF('Onderzoeksvoorstel 2'!$B$235:$B$264,'Totaal budget'!B251,'Onderzoeksvoorstel 2'!$G$235:$G$264)</f>
        <v>0</v>
      </c>
      <c r="G251" s="384">
        <f>SUMIF('Onderzoeksvoorstel 3'!$B$235:$B$264,'Totaal budget'!B251,'Onderzoeksvoorstel 3'!$G$235:$G$264)</f>
        <v>0</v>
      </c>
      <c r="H251" s="384">
        <f>SUMIF('Onderzoeksvoorstel 4'!$B$235:$B$264,'Totaal budget'!B251,'Onderzoeksvoorstel 4'!$G$235:$G$264)</f>
        <v>0</v>
      </c>
      <c r="I251" s="384">
        <f>SUMIF('Onderzoeksvoorstel 5'!$B$235:$B$264,'Totaal budget'!B251,'Onderzoeksvoorstel 5'!$G$235:$G$264)</f>
        <v>0</v>
      </c>
      <c r="J251" s="384">
        <f>SUMIF('Onderzoeksvoorstel 6'!$B$235:$B$264,'Totaal budget'!B251,'Onderzoeksvoorstel 6'!$G$235:$G$264)</f>
        <v>0</v>
      </c>
      <c r="K251" s="384">
        <f>SUMIF('Onderzoeksvoorstel 7'!$B$235:$B$264,'Totaal budget'!B251,'Onderzoeksvoorstel 7'!$G$235:$G$264)</f>
        <v>0</v>
      </c>
      <c r="L251" s="308"/>
      <c r="T251" s="308"/>
      <c r="U251" s="308"/>
      <c r="V251" s="308"/>
      <c r="W251" s="308"/>
      <c r="X251" s="308"/>
      <c r="Y251" s="308"/>
      <c r="Z251" s="308"/>
      <c r="AA251" s="308"/>
      <c r="AB251" s="308"/>
      <c r="AC251" s="308"/>
      <c r="AD251" s="308"/>
      <c r="AE251" s="308"/>
      <c r="AF251" s="308"/>
      <c r="AG251" s="308"/>
      <c r="AH251" s="308"/>
      <c r="AI251" s="308"/>
      <c r="AJ251" s="308"/>
    </row>
    <row r="252" spans="1:36" ht="13.95" customHeight="1" x14ac:dyDescent="0.25">
      <c r="A252" s="325">
        <v>29</v>
      </c>
      <c r="B252" s="417" t="str">
        <f t="shared" si="41"/>
        <v>[ vul deelnemende organisatie 29 in ]</v>
      </c>
      <c r="C252" s="405">
        <f t="shared" si="42"/>
        <v>0</v>
      </c>
      <c r="D252" s="384">
        <f>SUMIF('Consortium management'!$B$165:$B$184,'Totaal budget'!B252,'Consortium management'!$G$165:$G$184)</f>
        <v>0</v>
      </c>
      <c r="E252" s="384">
        <f>SUMIF('Onderzoeksvoorstel 1'!$B$235:$B$264,'Totaal budget'!B252,'Onderzoeksvoorstel 1'!$G$235:$G$264)</f>
        <v>0</v>
      </c>
      <c r="F252" s="384">
        <f>SUMIF('Onderzoeksvoorstel 2'!$B$235:$B$264,'Totaal budget'!B252,'Onderzoeksvoorstel 2'!$G$235:$G$264)</f>
        <v>0</v>
      </c>
      <c r="G252" s="384">
        <f>SUMIF('Onderzoeksvoorstel 3'!$B$235:$B$264,'Totaal budget'!B252,'Onderzoeksvoorstel 3'!$G$235:$G$264)</f>
        <v>0</v>
      </c>
      <c r="H252" s="384">
        <f>SUMIF('Onderzoeksvoorstel 4'!$B$235:$B$264,'Totaal budget'!B252,'Onderzoeksvoorstel 4'!$G$235:$G$264)</f>
        <v>0</v>
      </c>
      <c r="I252" s="384">
        <f>SUMIF('Onderzoeksvoorstel 5'!$B$235:$B$264,'Totaal budget'!B252,'Onderzoeksvoorstel 5'!$G$235:$G$264)</f>
        <v>0</v>
      </c>
      <c r="J252" s="384">
        <f>SUMIF('Onderzoeksvoorstel 6'!$B$235:$B$264,'Totaal budget'!B252,'Onderzoeksvoorstel 6'!$G$235:$G$264)</f>
        <v>0</v>
      </c>
      <c r="K252" s="384">
        <f>SUMIF('Onderzoeksvoorstel 7'!$B$235:$B$264,'Totaal budget'!B252,'Onderzoeksvoorstel 7'!$G$235:$G$264)</f>
        <v>0</v>
      </c>
      <c r="L252" s="308"/>
      <c r="T252" s="308"/>
      <c r="U252" s="308"/>
      <c r="V252" s="308"/>
      <c r="W252" s="308"/>
      <c r="X252" s="308"/>
      <c r="Y252" s="308"/>
      <c r="Z252" s="308"/>
      <c r="AA252" s="308"/>
      <c r="AB252" s="308"/>
      <c r="AC252" s="308"/>
      <c r="AD252" s="308"/>
      <c r="AE252" s="308"/>
      <c r="AF252" s="308"/>
      <c r="AG252" s="308"/>
      <c r="AH252" s="308"/>
      <c r="AI252" s="308"/>
      <c r="AJ252" s="308"/>
    </row>
    <row r="253" spans="1:36" ht="13.95" customHeight="1" thickBot="1" x14ac:dyDescent="0.3">
      <c r="A253" s="333">
        <v>30</v>
      </c>
      <c r="B253" s="419" t="str">
        <f t="shared" si="41"/>
        <v>[ vul deelnemende organisatie 30 in ]</v>
      </c>
      <c r="C253" s="405">
        <f t="shared" si="42"/>
        <v>0</v>
      </c>
      <c r="D253" s="384">
        <f>SUMIF('Consortium management'!$B$165:$B$184,'Totaal budget'!B253,'Consortium management'!$G$165:$G$184)</f>
        <v>0</v>
      </c>
      <c r="E253" s="384">
        <f>SUMIF('Onderzoeksvoorstel 1'!$B$235:$B$264,'Totaal budget'!B253,'Onderzoeksvoorstel 1'!$G$235:$G$264)</f>
        <v>0</v>
      </c>
      <c r="F253" s="384">
        <f>SUMIF('Onderzoeksvoorstel 2'!$B$235:$B$264,'Totaal budget'!B253,'Onderzoeksvoorstel 2'!$G$235:$G$264)</f>
        <v>0</v>
      </c>
      <c r="G253" s="384">
        <f>SUMIF('Onderzoeksvoorstel 3'!$B$235:$B$264,'Totaal budget'!B253,'Onderzoeksvoorstel 3'!$G$235:$G$264)</f>
        <v>0</v>
      </c>
      <c r="H253" s="384">
        <f>SUMIF('Onderzoeksvoorstel 4'!$B$235:$B$264,'Totaal budget'!B253,'Onderzoeksvoorstel 4'!$G$235:$G$264)</f>
        <v>0</v>
      </c>
      <c r="I253" s="384">
        <f>SUMIF('Onderzoeksvoorstel 5'!$B$235:$B$264,'Totaal budget'!B253,'Onderzoeksvoorstel 5'!$G$235:$G$264)</f>
        <v>0</v>
      </c>
      <c r="J253" s="384">
        <f>SUMIF('Onderzoeksvoorstel 6'!$B$235:$B$264,'Totaal budget'!B253,'Onderzoeksvoorstel 6'!$G$235:$G$264)</f>
        <v>0</v>
      </c>
      <c r="K253" s="384">
        <f>SUMIF('Onderzoeksvoorstel 7'!$B$235:$B$264,'Totaal budget'!B253,'Onderzoeksvoorstel 7'!$G$235:$G$264)</f>
        <v>0</v>
      </c>
      <c r="L253" s="308"/>
      <c r="T253" s="308"/>
      <c r="U253" s="308"/>
      <c r="V253" s="308"/>
      <c r="W253" s="308"/>
      <c r="X253" s="308"/>
      <c r="Y253" s="308"/>
      <c r="Z253" s="308"/>
      <c r="AA253" s="308"/>
      <c r="AB253" s="308"/>
      <c r="AC253" s="308"/>
      <c r="AD253" s="308"/>
      <c r="AE253" s="308"/>
      <c r="AF253" s="308"/>
      <c r="AG253" s="308"/>
      <c r="AH253" s="308"/>
      <c r="AI253" s="308"/>
      <c r="AJ253" s="308"/>
    </row>
    <row r="254" spans="1:36" ht="13.95" customHeight="1" thickBot="1" x14ac:dyDescent="0.35">
      <c r="A254" s="399"/>
      <c r="B254" s="392"/>
      <c r="C254" s="413">
        <f t="shared" ref="C254" si="43">SUM(C224:C253)</f>
        <v>0</v>
      </c>
      <c r="D254" s="414">
        <f>SUM(D224:D253)</f>
        <v>0</v>
      </c>
      <c r="E254" s="395">
        <f t="shared" ref="E254" si="44">SUM(E224:E253)</f>
        <v>0</v>
      </c>
      <c r="F254" s="396">
        <f>SUM(F224:F253)</f>
        <v>0</v>
      </c>
      <c r="G254" s="395">
        <f t="shared" ref="G254" si="45">SUM(G224:G253)</f>
        <v>0</v>
      </c>
      <c r="H254" s="396">
        <f>SUM(H224:H253)</f>
        <v>0</v>
      </c>
      <c r="I254" s="395">
        <f t="shared" ref="I254" si="46">SUM(I224:I253)</f>
        <v>0</v>
      </c>
      <c r="J254" s="397">
        <f t="shared" ref="J254:K254" si="47">SUM(J224:J253)</f>
        <v>0</v>
      </c>
      <c r="K254" s="397">
        <f t="shared" si="47"/>
        <v>0</v>
      </c>
      <c r="L254" s="308"/>
      <c r="T254" s="308"/>
      <c r="U254" s="308"/>
      <c r="V254" s="308"/>
      <c r="W254" s="308"/>
      <c r="X254" s="308"/>
      <c r="Y254" s="308"/>
      <c r="Z254" s="308"/>
      <c r="AA254" s="308"/>
      <c r="AB254" s="308"/>
      <c r="AC254" s="308"/>
      <c r="AD254" s="308"/>
      <c r="AE254" s="308"/>
      <c r="AF254" s="308"/>
      <c r="AG254" s="308"/>
      <c r="AH254" s="308"/>
      <c r="AI254" s="308"/>
      <c r="AJ254" s="308"/>
    </row>
    <row r="255" spans="1:36" ht="13.95" hidden="1" customHeight="1" x14ac:dyDescent="0.3">
      <c r="A255" s="399"/>
      <c r="B255" s="392" t="s">
        <v>68</v>
      </c>
      <c r="C255" s="346">
        <f>SUM(D255:J255)</f>
        <v>0</v>
      </c>
      <c r="D255" s="346">
        <f>'Consortium management'!G185</f>
        <v>0</v>
      </c>
      <c r="E255" s="346">
        <f>'Onderzoeksvoorstel 1'!G265</f>
        <v>0</v>
      </c>
      <c r="F255" s="346">
        <f>'Onderzoeksvoorstel 2'!G265</f>
        <v>0</v>
      </c>
      <c r="G255" s="346">
        <f>'Onderzoeksvoorstel 3'!G265</f>
        <v>0</v>
      </c>
      <c r="H255" s="346">
        <f>'Onderzoeksvoorstel 4'!G265</f>
        <v>0</v>
      </c>
      <c r="I255" s="346">
        <f>'Onderzoeksvoorstel 5'!G265</f>
        <v>0</v>
      </c>
      <c r="J255" s="346">
        <f>'Onderzoeksvoorstel 6'!G265</f>
        <v>0</v>
      </c>
      <c r="K255" s="346">
        <f>'Onderzoeksvoorstel 6'!H265</f>
        <v>0</v>
      </c>
      <c r="L255" s="308"/>
      <c r="T255" s="308"/>
      <c r="U255" s="308"/>
      <c r="V255" s="308"/>
      <c r="W255" s="308"/>
      <c r="X255" s="308"/>
      <c r="Y255" s="308"/>
      <c r="Z255" s="308"/>
      <c r="AA255" s="308"/>
      <c r="AB255" s="308"/>
      <c r="AC255" s="308"/>
      <c r="AD255" s="308"/>
      <c r="AE255" s="308"/>
      <c r="AF255" s="308"/>
      <c r="AG255" s="308"/>
      <c r="AH255" s="308"/>
      <c r="AI255" s="308"/>
      <c r="AJ255" s="308"/>
    </row>
    <row r="256" spans="1:36" ht="13.95" customHeight="1" x14ac:dyDescent="0.3">
      <c r="A256" s="399"/>
      <c r="B256" s="347" t="s">
        <v>76</v>
      </c>
      <c r="C256" s="348">
        <f>SUM(D256:J256)</f>
        <v>0</v>
      </c>
      <c r="D256" s="348">
        <f t="shared" ref="D256:J256" si="48">IFERROR(D254/$C$254,0)</f>
        <v>0</v>
      </c>
      <c r="E256" s="348">
        <f t="shared" si="48"/>
        <v>0</v>
      </c>
      <c r="F256" s="348">
        <f t="shared" si="48"/>
        <v>0</v>
      </c>
      <c r="G256" s="348">
        <f t="shared" si="48"/>
        <v>0</v>
      </c>
      <c r="H256" s="348">
        <f t="shared" si="48"/>
        <v>0</v>
      </c>
      <c r="I256" s="348">
        <f t="shared" si="48"/>
        <v>0</v>
      </c>
      <c r="J256" s="348">
        <f t="shared" si="48"/>
        <v>0</v>
      </c>
      <c r="K256" s="348">
        <f t="shared" ref="K256" si="49">IFERROR(K254/$C$254,0)</f>
        <v>0</v>
      </c>
      <c r="L256" s="308"/>
      <c r="T256" s="308"/>
      <c r="U256" s="308"/>
      <c r="V256" s="308"/>
      <c r="W256" s="308"/>
      <c r="X256" s="308"/>
      <c r="Y256" s="308"/>
      <c r="Z256" s="308"/>
      <c r="AA256" s="308"/>
      <c r="AB256" s="308"/>
      <c r="AC256" s="308"/>
      <c r="AD256" s="308"/>
      <c r="AE256" s="308"/>
      <c r="AF256" s="308"/>
      <c r="AG256" s="308"/>
      <c r="AH256" s="308"/>
      <c r="AI256" s="308"/>
      <c r="AJ256" s="308"/>
    </row>
    <row r="257" spans="1:36" ht="13.95" customHeight="1" x14ac:dyDescent="0.3">
      <c r="A257" s="399"/>
      <c r="B257" s="392"/>
      <c r="C257" s="308"/>
      <c r="D257" s="308"/>
      <c r="E257" s="308"/>
      <c r="F257" s="308"/>
      <c r="G257" s="308"/>
      <c r="H257" s="308"/>
      <c r="I257" s="308"/>
      <c r="J257" s="308"/>
      <c r="K257" s="308"/>
      <c r="L257" s="308"/>
      <c r="T257" s="308"/>
      <c r="U257" s="308"/>
      <c r="V257" s="308"/>
      <c r="W257" s="308"/>
      <c r="X257" s="308"/>
      <c r="Y257" s="308"/>
      <c r="Z257" s="308"/>
      <c r="AA257" s="308"/>
      <c r="AB257" s="308"/>
      <c r="AC257" s="308"/>
      <c r="AD257" s="308"/>
      <c r="AE257" s="308"/>
      <c r="AF257" s="308"/>
      <c r="AG257" s="308"/>
      <c r="AH257" s="308"/>
      <c r="AI257" s="308"/>
      <c r="AJ257" s="308"/>
    </row>
    <row r="258" spans="1:36" ht="13.95" customHeight="1" x14ac:dyDescent="0.3">
      <c r="A258" s="399"/>
      <c r="B258" s="399"/>
      <c r="C258" s="308"/>
      <c r="D258" s="308"/>
      <c r="E258" s="308"/>
      <c r="F258" s="308"/>
      <c r="G258" s="308"/>
      <c r="H258" s="308"/>
      <c r="I258" s="308"/>
      <c r="J258" s="308"/>
      <c r="K258" s="308"/>
      <c r="L258" s="308"/>
      <c r="T258" s="308"/>
      <c r="U258" s="308"/>
      <c r="V258" s="308"/>
      <c r="W258" s="308"/>
      <c r="X258" s="308"/>
      <c r="Y258" s="308"/>
      <c r="Z258" s="308"/>
      <c r="AA258" s="308"/>
      <c r="AB258" s="308"/>
      <c r="AC258" s="308"/>
      <c r="AD258" s="308"/>
      <c r="AE258" s="308"/>
      <c r="AF258" s="308"/>
      <c r="AG258" s="308"/>
      <c r="AH258" s="308"/>
      <c r="AI258" s="308"/>
      <c r="AJ258" s="308"/>
    </row>
    <row r="259" spans="1:36" ht="25.95" customHeight="1" thickBot="1" x14ac:dyDescent="0.35">
      <c r="A259" s="399"/>
      <c r="B259" s="400" t="s">
        <v>66</v>
      </c>
      <c r="C259" s="308"/>
      <c r="D259" s="308"/>
      <c r="E259" s="308"/>
      <c r="F259" s="308"/>
      <c r="G259" s="308"/>
      <c r="H259" s="308"/>
      <c r="I259" s="308"/>
      <c r="J259" s="308"/>
      <c r="K259" s="308"/>
      <c r="L259" s="308"/>
      <c r="T259" s="308"/>
      <c r="U259" s="308"/>
      <c r="V259" s="308"/>
      <c r="W259" s="308"/>
      <c r="X259" s="308"/>
      <c r="Y259" s="308"/>
      <c r="Z259" s="308"/>
      <c r="AA259" s="308"/>
      <c r="AB259" s="308"/>
      <c r="AC259" s="308"/>
      <c r="AD259" s="308"/>
      <c r="AE259" s="308"/>
      <c r="AF259" s="308"/>
      <c r="AG259" s="308"/>
      <c r="AH259" s="308"/>
      <c r="AI259" s="308"/>
      <c r="AJ259" s="308"/>
    </row>
    <row r="260" spans="1:36" ht="28.95" customHeight="1" thickBot="1" x14ac:dyDescent="0.3">
      <c r="A260" s="310" t="s">
        <v>102</v>
      </c>
      <c r="B260" s="311" t="s">
        <v>13</v>
      </c>
      <c r="C260" s="401" t="s">
        <v>43</v>
      </c>
      <c r="D260" s="376" t="s">
        <v>192</v>
      </c>
      <c r="E260" s="377" t="s">
        <v>58</v>
      </c>
      <c r="F260" s="376" t="s">
        <v>59</v>
      </c>
      <c r="G260" s="378" t="s">
        <v>60</v>
      </c>
      <c r="H260" s="376" t="s">
        <v>61</v>
      </c>
      <c r="I260" s="378" t="s">
        <v>62</v>
      </c>
      <c r="J260" s="379" t="s">
        <v>63</v>
      </c>
      <c r="K260" s="379" t="s">
        <v>186</v>
      </c>
      <c r="L260" s="308"/>
      <c r="T260" s="308"/>
      <c r="U260" s="308"/>
      <c r="V260" s="308"/>
      <c r="W260" s="308"/>
      <c r="X260" s="308"/>
      <c r="Y260" s="308"/>
      <c r="Z260" s="308"/>
      <c r="AA260" s="308"/>
      <c r="AB260" s="308"/>
      <c r="AC260" s="308"/>
      <c r="AD260" s="308"/>
      <c r="AE260" s="308"/>
      <c r="AF260" s="308"/>
      <c r="AG260" s="308"/>
      <c r="AH260" s="308"/>
      <c r="AI260" s="308"/>
    </row>
    <row r="261" spans="1:36" ht="13.95" customHeight="1" x14ac:dyDescent="0.25">
      <c r="A261" s="403">
        <v>1</v>
      </c>
      <c r="B261" s="407" t="str">
        <f t="shared" ref="B261:B290" si="50">B6</f>
        <v>[ vul deelnemende organisatie 1 in ]</v>
      </c>
      <c r="C261" s="405">
        <f>SUM(D261:K261)</f>
        <v>0</v>
      </c>
      <c r="D261" s="384">
        <f>SUMIF('Consortium management'!$B$189:$B$208,'Totaal budget'!$B261,'Consortium management'!$I$189:$I$208)</f>
        <v>0</v>
      </c>
      <c r="E261" s="384">
        <f>SUMIF('Onderzoeksvoorstel 1'!$B$269:$B$298,'Totaal budget'!$B261,'Onderzoeksvoorstel 1'!$I$269:$I$298)</f>
        <v>0</v>
      </c>
      <c r="F261" s="384">
        <f>SUMIF('Onderzoeksvoorstel 2'!$B$269:$B$298,'Totaal budget'!$B261,'Onderzoeksvoorstel 2'!$I$269:$I$298)</f>
        <v>0</v>
      </c>
      <c r="G261" s="384">
        <f>SUMIF('Onderzoeksvoorstel 3'!$B$269:$B$298,'Totaal budget'!$B261,'Onderzoeksvoorstel 3'!$I$269:$I$298)</f>
        <v>0</v>
      </c>
      <c r="H261" s="384">
        <f>SUMIF('Onderzoeksvoorstel 4'!$B$269:$B$298,'Totaal budget'!$B261,'Onderzoeksvoorstel 4'!$I$269:$I$298)</f>
        <v>0</v>
      </c>
      <c r="I261" s="384">
        <f>SUMIF('Onderzoeksvoorstel 5'!$B$269:$B$298,'Totaal budget'!$B261,'Onderzoeksvoorstel 5'!$I$269:$I$298)</f>
        <v>0</v>
      </c>
      <c r="J261" s="384">
        <f>SUMIF('Onderzoeksvoorstel 6'!$B$269:$B$298,'Totaal budget'!$B261,'Onderzoeksvoorstel 6'!$I$269:$I$298)</f>
        <v>0</v>
      </c>
      <c r="K261" s="384">
        <f>SUMIF('Onderzoeksvoorstel 7'!$B$269:$B$298,'Totaal budget'!$B261,'Onderzoeksvoorstel 7'!$I$269:$I$298)</f>
        <v>0</v>
      </c>
      <c r="L261" s="308"/>
      <c r="T261" s="308"/>
      <c r="U261" s="308"/>
      <c r="V261" s="308"/>
      <c r="W261" s="308"/>
      <c r="X261" s="308"/>
      <c r="Y261" s="308"/>
      <c r="Z261" s="308"/>
      <c r="AA261" s="308"/>
      <c r="AB261" s="308"/>
      <c r="AC261" s="308"/>
      <c r="AD261" s="308"/>
      <c r="AE261" s="308"/>
      <c r="AF261" s="308"/>
      <c r="AG261" s="308"/>
      <c r="AH261" s="308"/>
      <c r="AI261" s="308"/>
    </row>
    <row r="262" spans="1:36" ht="13.95" customHeight="1" x14ac:dyDescent="0.25">
      <c r="A262" s="325">
        <v>2</v>
      </c>
      <c r="B262" s="417" t="str">
        <f t="shared" si="50"/>
        <v>[ vul deelnemende organisatie 2 in ]</v>
      </c>
      <c r="C262" s="408">
        <f t="shared" ref="C262:C290" si="51">SUM(D262:K262)</f>
        <v>0</v>
      </c>
      <c r="D262" s="387">
        <f>SUMIF('Consortium management'!$B$189:$B$208,'Totaal budget'!$B262,'Consortium management'!$I$189:$I$208)</f>
        <v>0</v>
      </c>
      <c r="E262" s="387">
        <f>SUMIF('Onderzoeksvoorstel 1'!$B$269:$B$298,'Totaal budget'!$B262,'Onderzoeksvoorstel 1'!$I$269:$I$298)</f>
        <v>0</v>
      </c>
      <c r="F262" s="386">
        <f>SUMIF('Onderzoeksvoorstel 2'!$B$269:$B$298,'Totaal budget'!$B262,'Onderzoeksvoorstel 2'!$I$269:$I$298)</f>
        <v>0</v>
      </c>
      <c r="G262" s="418">
        <f>SUMIF('Onderzoeksvoorstel 3'!$B$269:$B$298,'Totaal budget'!$B262,'Onderzoeksvoorstel 3'!$I$269:$I$298)</f>
        <v>0</v>
      </c>
      <c r="H262" s="386">
        <f>SUMIF('Onderzoeksvoorstel 4'!$B$269:$B$298,'Totaal budget'!$B262,'Onderzoeksvoorstel 4'!$I$269:$I$298)</f>
        <v>0</v>
      </c>
      <c r="I262" s="387">
        <f>SUMIF('Onderzoeksvoorstel 5'!$B$269:$B$298,'Totaal budget'!$B262,'Onderzoeksvoorstel 5'!$I$269:$I$298)</f>
        <v>0</v>
      </c>
      <c r="J262" s="423">
        <f>SUMIF('Onderzoeksvoorstel 6'!$B$269:$B$298,'Totaal budget'!$B262,'Onderzoeksvoorstel 6'!$I$269:$I$298)</f>
        <v>0</v>
      </c>
      <c r="K262" s="423">
        <f>SUMIF('Onderzoeksvoorstel 7'!$B$269:$B$298,'Totaal budget'!$B262,'Onderzoeksvoorstel 7'!$I$269:$I$298)</f>
        <v>0</v>
      </c>
      <c r="L262" s="308"/>
      <c r="T262" s="308"/>
      <c r="U262" s="308"/>
      <c r="V262" s="308"/>
      <c r="W262" s="308"/>
      <c r="X262" s="308"/>
      <c r="Y262" s="308"/>
      <c r="Z262" s="308"/>
      <c r="AA262" s="308"/>
      <c r="AB262" s="308"/>
      <c r="AC262" s="308"/>
      <c r="AD262" s="308"/>
      <c r="AE262" s="308"/>
      <c r="AF262" s="308"/>
      <c r="AG262" s="308"/>
      <c r="AH262" s="308"/>
      <c r="AI262" s="308"/>
    </row>
    <row r="263" spans="1:36" ht="13.95" customHeight="1" x14ac:dyDescent="0.25">
      <c r="A263" s="325">
        <v>3</v>
      </c>
      <c r="B263" s="417" t="str">
        <f t="shared" si="50"/>
        <v>[ vul deelnemende organisatie 3 in ]</v>
      </c>
      <c r="C263" s="408">
        <f t="shared" si="51"/>
        <v>0</v>
      </c>
      <c r="D263" s="387">
        <f>SUMIF('Consortium management'!$B$189:$B$208,'Totaal budget'!$B263,'Consortium management'!$I$189:$I$208)</f>
        <v>0</v>
      </c>
      <c r="E263" s="387">
        <f>SUMIF('Onderzoeksvoorstel 1'!$B$269:$B$298,'Totaal budget'!$B263,'Onderzoeksvoorstel 1'!$I$269:$I$298)</f>
        <v>0</v>
      </c>
      <c r="F263" s="386">
        <f>SUMIF('Onderzoeksvoorstel 2'!$B$269:$B$298,'Totaal budget'!$B263,'Onderzoeksvoorstel 2'!$I$269:$I$298)</f>
        <v>0</v>
      </c>
      <c r="G263" s="418">
        <f>SUMIF('Onderzoeksvoorstel 3'!$B$269:$B$298,'Totaal budget'!$B263,'Onderzoeksvoorstel 3'!$I$269:$I$298)</f>
        <v>0</v>
      </c>
      <c r="H263" s="386">
        <f>SUMIF('Onderzoeksvoorstel 4'!$B$269:$B$298,'Totaal budget'!$B263,'Onderzoeksvoorstel 4'!$I$269:$I$298)</f>
        <v>0</v>
      </c>
      <c r="I263" s="387">
        <f>SUMIF('Onderzoeksvoorstel 5'!$B$269:$B$298,'Totaal budget'!$B263,'Onderzoeksvoorstel 5'!$I$269:$I$298)</f>
        <v>0</v>
      </c>
      <c r="J263" s="423">
        <f>SUMIF('Onderzoeksvoorstel 6'!$B$269:$B$298,'Totaal budget'!$B263,'Onderzoeksvoorstel 6'!$I$269:$I$298)</f>
        <v>0</v>
      </c>
      <c r="K263" s="423">
        <f>SUMIF('Onderzoeksvoorstel 7'!$B$269:$B$298,'Totaal budget'!$B263,'Onderzoeksvoorstel 7'!$I$269:$I$298)</f>
        <v>0</v>
      </c>
      <c r="L263" s="308"/>
      <c r="T263" s="308"/>
      <c r="U263" s="308"/>
      <c r="V263" s="308"/>
      <c r="W263" s="308"/>
      <c r="X263" s="308"/>
      <c r="Y263" s="308"/>
      <c r="Z263" s="308"/>
      <c r="AA263" s="308"/>
      <c r="AB263" s="308"/>
      <c r="AC263" s="308"/>
      <c r="AD263" s="308"/>
      <c r="AE263" s="308"/>
      <c r="AF263" s="308"/>
      <c r="AG263" s="308"/>
      <c r="AH263" s="308"/>
      <c r="AI263" s="308"/>
    </row>
    <row r="264" spans="1:36" ht="13.95" customHeight="1" x14ac:dyDescent="0.25">
      <c r="A264" s="325">
        <v>4</v>
      </c>
      <c r="B264" s="417" t="str">
        <f t="shared" si="50"/>
        <v>[ vul deelnemende organisatie 4 in ]</v>
      </c>
      <c r="C264" s="408">
        <f t="shared" si="51"/>
        <v>0</v>
      </c>
      <c r="D264" s="387">
        <f>SUMIF('Consortium management'!$B$189:$B$208,'Totaal budget'!$B264,'Consortium management'!$I$189:$I$208)</f>
        <v>0</v>
      </c>
      <c r="E264" s="387">
        <f>SUMIF('Onderzoeksvoorstel 1'!$B$269:$B$298,'Totaal budget'!$B264,'Onderzoeksvoorstel 1'!$I$269:$I$298)</f>
        <v>0</v>
      </c>
      <c r="F264" s="386">
        <f>SUMIF('Onderzoeksvoorstel 2'!$B$269:$B$298,'Totaal budget'!$B264,'Onderzoeksvoorstel 2'!$I$269:$I$298)</f>
        <v>0</v>
      </c>
      <c r="G264" s="418">
        <f>SUMIF('Onderzoeksvoorstel 3'!$B$269:$B$298,'Totaal budget'!$B264,'Onderzoeksvoorstel 3'!$I$269:$I$298)</f>
        <v>0</v>
      </c>
      <c r="H264" s="386">
        <f>SUMIF('Onderzoeksvoorstel 4'!$B$269:$B$298,'Totaal budget'!$B264,'Onderzoeksvoorstel 4'!$I$269:$I$298)</f>
        <v>0</v>
      </c>
      <c r="I264" s="387">
        <f>SUMIF('Onderzoeksvoorstel 5'!$B$269:$B$298,'Totaal budget'!$B264,'Onderzoeksvoorstel 5'!$I$269:$I$298)</f>
        <v>0</v>
      </c>
      <c r="J264" s="423">
        <f>SUMIF('Onderzoeksvoorstel 6'!$B$269:$B$298,'Totaal budget'!$B264,'Onderzoeksvoorstel 6'!$I$269:$I$298)</f>
        <v>0</v>
      </c>
      <c r="K264" s="423">
        <f>SUMIF('Onderzoeksvoorstel 7'!$B$269:$B$298,'Totaal budget'!$B264,'Onderzoeksvoorstel 7'!$I$269:$I$298)</f>
        <v>0</v>
      </c>
      <c r="L264" s="308"/>
      <c r="T264" s="308"/>
      <c r="U264" s="308"/>
      <c r="V264" s="308"/>
      <c r="W264" s="308"/>
      <c r="X264" s="308"/>
      <c r="Y264" s="308"/>
      <c r="Z264" s="308"/>
      <c r="AA264" s="308"/>
      <c r="AB264" s="308"/>
      <c r="AC264" s="308"/>
      <c r="AD264" s="308"/>
      <c r="AE264" s="308"/>
      <c r="AF264" s="308"/>
      <c r="AG264" s="308"/>
      <c r="AH264" s="308"/>
      <c r="AI264" s="308"/>
    </row>
    <row r="265" spans="1:36" ht="13.95" customHeight="1" x14ac:dyDescent="0.25">
      <c r="A265" s="325">
        <v>5</v>
      </c>
      <c r="B265" s="417" t="str">
        <f t="shared" si="50"/>
        <v>[ vul deelnemende organisatie 5 in ]</v>
      </c>
      <c r="C265" s="408">
        <f t="shared" si="51"/>
        <v>0</v>
      </c>
      <c r="D265" s="387">
        <f>SUMIF('Consortium management'!$B$189:$B$208,'Totaal budget'!$B265,'Consortium management'!$I$189:$I$208)</f>
        <v>0</v>
      </c>
      <c r="E265" s="387">
        <f>SUMIF('Onderzoeksvoorstel 1'!$B$269:$B$298,'Totaal budget'!$B265,'Onderzoeksvoorstel 1'!$I$269:$I$298)</f>
        <v>0</v>
      </c>
      <c r="F265" s="386">
        <f>SUMIF('Onderzoeksvoorstel 2'!$B$269:$B$298,'Totaal budget'!$B265,'Onderzoeksvoorstel 2'!$I$269:$I$298)</f>
        <v>0</v>
      </c>
      <c r="G265" s="418">
        <f>SUMIF('Onderzoeksvoorstel 3'!$B$269:$B$298,'Totaal budget'!$B265,'Onderzoeksvoorstel 3'!$I$269:$I$298)</f>
        <v>0</v>
      </c>
      <c r="H265" s="386">
        <f>SUMIF('Onderzoeksvoorstel 4'!$B$269:$B$298,'Totaal budget'!$B265,'Onderzoeksvoorstel 4'!$I$269:$I$298)</f>
        <v>0</v>
      </c>
      <c r="I265" s="387">
        <f>SUMIF('Onderzoeksvoorstel 5'!$B$269:$B$298,'Totaal budget'!$B265,'Onderzoeksvoorstel 5'!$I$269:$I$298)</f>
        <v>0</v>
      </c>
      <c r="J265" s="423">
        <f>SUMIF('Onderzoeksvoorstel 6'!$B$269:$B$298,'Totaal budget'!$B265,'Onderzoeksvoorstel 6'!$I$269:$I$298)</f>
        <v>0</v>
      </c>
      <c r="K265" s="423">
        <f>SUMIF('Onderzoeksvoorstel 7'!$B$269:$B$298,'Totaal budget'!$B265,'Onderzoeksvoorstel 7'!$I$269:$I$298)</f>
        <v>0</v>
      </c>
      <c r="L265" s="308"/>
      <c r="T265" s="308"/>
      <c r="U265" s="308"/>
      <c r="V265" s="308"/>
      <c r="W265" s="308"/>
      <c r="X265" s="308"/>
      <c r="Y265" s="308"/>
      <c r="Z265" s="308"/>
      <c r="AA265" s="308"/>
      <c r="AB265" s="308"/>
      <c r="AC265" s="308"/>
      <c r="AD265" s="308"/>
      <c r="AE265" s="308"/>
      <c r="AF265" s="308"/>
      <c r="AG265" s="308"/>
      <c r="AH265" s="308"/>
      <c r="AI265" s="308"/>
    </row>
    <row r="266" spans="1:36" ht="13.95" customHeight="1" x14ac:dyDescent="0.25">
      <c r="A266" s="325">
        <v>6</v>
      </c>
      <c r="B266" s="417" t="str">
        <f t="shared" si="50"/>
        <v>[ vul deelnemende organisatie 6 in ]</v>
      </c>
      <c r="C266" s="408">
        <f t="shared" si="51"/>
        <v>0</v>
      </c>
      <c r="D266" s="387">
        <f>SUMIF('Consortium management'!$B$189:$B$208,'Totaal budget'!$B266,'Consortium management'!$I$189:$I$208)</f>
        <v>0</v>
      </c>
      <c r="E266" s="387">
        <f>SUMIF('Onderzoeksvoorstel 1'!$B$269:$B$298,'Totaal budget'!$B266,'Onderzoeksvoorstel 1'!$I$269:$I$298)</f>
        <v>0</v>
      </c>
      <c r="F266" s="386">
        <f>SUMIF('Onderzoeksvoorstel 2'!$B$269:$B$298,'Totaal budget'!$B266,'Onderzoeksvoorstel 2'!$I$269:$I$298)</f>
        <v>0</v>
      </c>
      <c r="G266" s="418">
        <f>SUMIF('Onderzoeksvoorstel 3'!$B$269:$B$298,'Totaal budget'!$B266,'Onderzoeksvoorstel 3'!$I$269:$I$298)</f>
        <v>0</v>
      </c>
      <c r="H266" s="386">
        <f>SUMIF('Onderzoeksvoorstel 4'!$B$269:$B$298,'Totaal budget'!$B266,'Onderzoeksvoorstel 4'!$I$269:$I$298)</f>
        <v>0</v>
      </c>
      <c r="I266" s="387">
        <f>SUMIF('Onderzoeksvoorstel 5'!$B$269:$B$298,'Totaal budget'!$B266,'Onderzoeksvoorstel 5'!$I$269:$I$298)</f>
        <v>0</v>
      </c>
      <c r="J266" s="423">
        <f>SUMIF('Onderzoeksvoorstel 6'!$B$269:$B$298,'Totaal budget'!$B266,'Onderzoeksvoorstel 6'!$I$269:$I$298)</f>
        <v>0</v>
      </c>
      <c r="K266" s="423">
        <f>SUMIF('Onderzoeksvoorstel 7'!$B$269:$B$298,'Totaal budget'!$B266,'Onderzoeksvoorstel 7'!$I$269:$I$298)</f>
        <v>0</v>
      </c>
      <c r="L266" s="308"/>
      <c r="T266" s="308"/>
      <c r="U266" s="308"/>
      <c r="V266" s="308"/>
      <c r="W266" s="308"/>
      <c r="X266" s="308"/>
      <c r="Y266" s="308"/>
      <c r="Z266" s="308"/>
      <c r="AA266" s="308"/>
      <c r="AB266" s="308"/>
      <c r="AC266" s="308"/>
      <c r="AD266" s="308"/>
      <c r="AE266" s="308"/>
      <c r="AF266" s="308"/>
      <c r="AG266" s="308"/>
      <c r="AH266" s="308"/>
      <c r="AI266" s="308"/>
    </row>
    <row r="267" spans="1:36" ht="13.95" customHeight="1" x14ac:dyDescent="0.25">
      <c r="A267" s="325">
        <v>7</v>
      </c>
      <c r="B267" s="417" t="str">
        <f t="shared" si="50"/>
        <v>[ vul deelnemende organisatie 7 in ]</v>
      </c>
      <c r="C267" s="408">
        <f t="shared" si="51"/>
        <v>0</v>
      </c>
      <c r="D267" s="387">
        <f>SUMIF('Consortium management'!$B$189:$B$208,'Totaal budget'!$B267,'Consortium management'!$I$189:$I$208)</f>
        <v>0</v>
      </c>
      <c r="E267" s="387">
        <f>SUMIF('Onderzoeksvoorstel 1'!$B$269:$B$298,'Totaal budget'!$B267,'Onderzoeksvoorstel 1'!$I$269:$I$298)</f>
        <v>0</v>
      </c>
      <c r="F267" s="386">
        <f>SUMIF('Onderzoeksvoorstel 2'!$B$269:$B$298,'Totaal budget'!$B267,'Onderzoeksvoorstel 2'!$I$269:$I$298)</f>
        <v>0</v>
      </c>
      <c r="G267" s="418">
        <f>SUMIF('Onderzoeksvoorstel 3'!$B$269:$B$298,'Totaal budget'!$B267,'Onderzoeksvoorstel 3'!$I$269:$I$298)</f>
        <v>0</v>
      </c>
      <c r="H267" s="386">
        <f>SUMIF('Onderzoeksvoorstel 4'!$B$269:$B$298,'Totaal budget'!$B267,'Onderzoeksvoorstel 4'!$I$269:$I$298)</f>
        <v>0</v>
      </c>
      <c r="I267" s="387">
        <f>SUMIF('Onderzoeksvoorstel 5'!$B$269:$B$298,'Totaal budget'!$B267,'Onderzoeksvoorstel 5'!$I$269:$I$298)</f>
        <v>0</v>
      </c>
      <c r="J267" s="423">
        <f>SUMIF('Onderzoeksvoorstel 6'!$B$269:$B$298,'Totaal budget'!$B267,'Onderzoeksvoorstel 6'!$I$269:$I$298)</f>
        <v>0</v>
      </c>
      <c r="K267" s="423">
        <f>SUMIF('Onderzoeksvoorstel 7'!$B$269:$B$298,'Totaal budget'!$B267,'Onderzoeksvoorstel 7'!$I$269:$I$298)</f>
        <v>0</v>
      </c>
      <c r="L267" s="308"/>
      <c r="T267" s="308"/>
      <c r="U267" s="308"/>
      <c r="V267" s="308"/>
      <c r="W267" s="308"/>
      <c r="X267" s="308"/>
      <c r="Y267" s="308"/>
      <c r="Z267" s="308"/>
      <c r="AA267" s="308"/>
      <c r="AB267" s="308"/>
      <c r="AC267" s="308"/>
      <c r="AD267" s="308"/>
      <c r="AE267" s="308"/>
      <c r="AF267" s="308"/>
      <c r="AG267" s="308"/>
      <c r="AH267" s="308"/>
      <c r="AI267" s="308"/>
    </row>
    <row r="268" spans="1:36" ht="13.95" customHeight="1" x14ac:dyDescent="0.25">
      <c r="A268" s="325">
        <v>8</v>
      </c>
      <c r="B268" s="417" t="str">
        <f t="shared" si="50"/>
        <v>[ vul deelnemende organisatie 8 in ]</v>
      </c>
      <c r="C268" s="408">
        <f t="shared" si="51"/>
        <v>0</v>
      </c>
      <c r="D268" s="387">
        <f>SUMIF('Consortium management'!$B$189:$B$208,'Totaal budget'!$B268,'Consortium management'!$I$189:$I$208)</f>
        <v>0</v>
      </c>
      <c r="E268" s="387">
        <f>SUMIF('Onderzoeksvoorstel 1'!$B$269:$B$298,'Totaal budget'!$B268,'Onderzoeksvoorstel 1'!$I$269:$I$298)</f>
        <v>0</v>
      </c>
      <c r="F268" s="386">
        <f>SUMIF('Onderzoeksvoorstel 2'!$B$269:$B$298,'Totaal budget'!$B268,'Onderzoeksvoorstel 2'!$I$269:$I$298)</f>
        <v>0</v>
      </c>
      <c r="G268" s="418">
        <f>SUMIF('Onderzoeksvoorstel 3'!$B$269:$B$298,'Totaal budget'!$B268,'Onderzoeksvoorstel 3'!$I$269:$I$298)</f>
        <v>0</v>
      </c>
      <c r="H268" s="386">
        <f>SUMIF('Onderzoeksvoorstel 4'!$B$269:$B$298,'Totaal budget'!$B268,'Onderzoeksvoorstel 4'!$I$269:$I$298)</f>
        <v>0</v>
      </c>
      <c r="I268" s="387">
        <f>SUMIF('Onderzoeksvoorstel 5'!$B$269:$B$298,'Totaal budget'!$B268,'Onderzoeksvoorstel 5'!$I$269:$I$298)</f>
        <v>0</v>
      </c>
      <c r="J268" s="423">
        <f>SUMIF('Onderzoeksvoorstel 6'!$B$269:$B$298,'Totaal budget'!$B268,'Onderzoeksvoorstel 6'!$I$269:$I$298)</f>
        <v>0</v>
      </c>
      <c r="K268" s="423">
        <f>SUMIF('Onderzoeksvoorstel 7'!$B$269:$B$298,'Totaal budget'!$B268,'Onderzoeksvoorstel 7'!$I$269:$I$298)</f>
        <v>0</v>
      </c>
      <c r="L268" s="308"/>
      <c r="T268" s="308"/>
      <c r="U268" s="308"/>
      <c r="V268" s="308"/>
      <c r="W268" s="308"/>
      <c r="X268" s="308"/>
      <c r="Y268" s="308"/>
      <c r="Z268" s="308"/>
      <c r="AA268" s="308"/>
      <c r="AB268" s="308"/>
      <c r="AC268" s="308"/>
      <c r="AD268" s="308"/>
      <c r="AE268" s="308"/>
      <c r="AF268" s="308"/>
      <c r="AG268" s="308"/>
      <c r="AH268" s="308"/>
      <c r="AI268" s="308"/>
    </row>
    <row r="269" spans="1:36" ht="13.95" customHeight="1" x14ac:dyDescent="0.25">
      <c r="A269" s="325">
        <v>9</v>
      </c>
      <c r="B269" s="417" t="str">
        <f t="shared" si="50"/>
        <v>[ vul deelnemende organisatie 9 in ]</v>
      </c>
      <c r="C269" s="408">
        <f t="shared" si="51"/>
        <v>0</v>
      </c>
      <c r="D269" s="387">
        <f>SUMIF('Consortium management'!$B$189:$B$208,'Totaal budget'!$B269,'Consortium management'!$I$189:$I$208)</f>
        <v>0</v>
      </c>
      <c r="E269" s="387">
        <f>SUMIF('Onderzoeksvoorstel 1'!$B$269:$B$298,'Totaal budget'!$B269,'Onderzoeksvoorstel 1'!$I$269:$I$298)</f>
        <v>0</v>
      </c>
      <c r="F269" s="386">
        <f>SUMIF('Onderzoeksvoorstel 2'!$B$269:$B$298,'Totaal budget'!$B269,'Onderzoeksvoorstel 2'!$I$269:$I$298)</f>
        <v>0</v>
      </c>
      <c r="G269" s="418">
        <f>SUMIF('Onderzoeksvoorstel 3'!$B$269:$B$298,'Totaal budget'!$B269,'Onderzoeksvoorstel 3'!$I$269:$I$298)</f>
        <v>0</v>
      </c>
      <c r="H269" s="386">
        <f>SUMIF('Onderzoeksvoorstel 4'!$B$269:$B$298,'Totaal budget'!$B269,'Onderzoeksvoorstel 4'!$I$269:$I$298)</f>
        <v>0</v>
      </c>
      <c r="I269" s="387">
        <f>SUMIF('Onderzoeksvoorstel 5'!$B$269:$B$298,'Totaal budget'!$B269,'Onderzoeksvoorstel 5'!$I$269:$I$298)</f>
        <v>0</v>
      </c>
      <c r="J269" s="423">
        <f>SUMIF('Onderzoeksvoorstel 6'!$B$269:$B$298,'Totaal budget'!$B269,'Onderzoeksvoorstel 6'!$I$269:$I$298)</f>
        <v>0</v>
      </c>
      <c r="K269" s="423">
        <f>SUMIF('Onderzoeksvoorstel 7'!$B$269:$B$298,'Totaal budget'!$B269,'Onderzoeksvoorstel 7'!$I$269:$I$298)</f>
        <v>0</v>
      </c>
      <c r="L269" s="308"/>
      <c r="T269" s="308"/>
      <c r="U269" s="308"/>
      <c r="V269" s="308"/>
      <c r="W269" s="308"/>
      <c r="X269" s="308"/>
      <c r="Y269" s="308"/>
      <c r="Z269" s="308"/>
      <c r="AA269" s="308"/>
      <c r="AB269" s="308"/>
      <c r="AC269" s="308"/>
      <c r="AD269" s="308"/>
      <c r="AE269" s="308"/>
      <c r="AF269" s="308"/>
      <c r="AG269" s="308"/>
      <c r="AH269" s="308"/>
      <c r="AI269" s="308"/>
    </row>
    <row r="270" spans="1:36" ht="13.95" customHeight="1" x14ac:dyDescent="0.25">
      <c r="A270" s="325">
        <v>10</v>
      </c>
      <c r="B270" s="417" t="str">
        <f t="shared" si="50"/>
        <v>[ vul deelnemende organisatie 10 in ]</v>
      </c>
      <c r="C270" s="408">
        <f t="shared" si="51"/>
        <v>0</v>
      </c>
      <c r="D270" s="387">
        <f>SUMIF('Consortium management'!$B$189:$B$208,'Totaal budget'!$B270,'Consortium management'!$I$189:$I$208)</f>
        <v>0</v>
      </c>
      <c r="E270" s="387">
        <f>SUMIF('Onderzoeksvoorstel 1'!$B$269:$B$298,'Totaal budget'!$B270,'Onderzoeksvoorstel 1'!$I$269:$I$298)</f>
        <v>0</v>
      </c>
      <c r="F270" s="386">
        <f>SUMIF('Onderzoeksvoorstel 2'!$B$269:$B$298,'Totaal budget'!$B270,'Onderzoeksvoorstel 2'!$I$269:$I$298)</f>
        <v>0</v>
      </c>
      <c r="G270" s="418">
        <f>SUMIF('Onderzoeksvoorstel 3'!$B$269:$B$298,'Totaal budget'!$B270,'Onderzoeksvoorstel 3'!$I$269:$I$298)</f>
        <v>0</v>
      </c>
      <c r="H270" s="386">
        <f>SUMIF('Onderzoeksvoorstel 4'!$B$269:$B$298,'Totaal budget'!$B270,'Onderzoeksvoorstel 4'!$I$269:$I$298)</f>
        <v>0</v>
      </c>
      <c r="I270" s="387">
        <f>SUMIF('Onderzoeksvoorstel 5'!$B$269:$B$298,'Totaal budget'!$B270,'Onderzoeksvoorstel 5'!$I$269:$I$298)</f>
        <v>0</v>
      </c>
      <c r="J270" s="423">
        <f>SUMIF('Onderzoeksvoorstel 6'!$B$269:$B$298,'Totaal budget'!$B270,'Onderzoeksvoorstel 6'!$I$269:$I$298)</f>
        <v>0</v>
      </c>
      <c r="K270" s="423">
        <f>SUMIF('Onderzoeksvoorstel 7'!$B$269:$B$298,'Totaal budget'!$B270,'Onderzoeksvoorstel 7'!$I$269:$I$298)</f>
        <v>0</v>
      </c>
      <c r="L270" s="308"/>
      <c r="T270" s="308"/>
      <c r="U270" s="308"/>
      <c r="V270" s="308"/>
      <c r="W270" s="308"/>
      <c r="X270" s="308"/>
      <c r="Y270" s="308"/>
      <c r="Z270" s="308"/>
      <c r="AA270" s="308"/>
      <c r="AB270" s="308"/>
      <c r="AC270" s="308"/>
      <c r="AD270" s="308"/>
      <c r="AE270" s="308"/>
      <c r="AF270" s="308"/>
      <c r="AG270" s="308"/>
      <c r="AH270" s="308"/>
      <c r="AI270" s="308"/>
    </row>
    <row r="271" spans="1:36" ht="13.95" customHeight="1" x14ac:dyDescent="0.25">
      <c r="A271" s="325">
        <v>11</v>
      </c>
      <c r="B271" s="417" t="str">
        <f t="shared" si="50"/>
        <v>[ vul deelnemende organisatie 11 in ]</v>
      </c>
      <c r="C271" s="408">
        <f t="shared" si="51"/>
        <v>0</v>
      </c>
      <c r="D271" s="387">
        <f>SUMIF('Consortium management'!$B$189:$B$208,'Totaal budget'!$B271,'Consortium management'!$I$189:$I$208)</f>
        <v>0</v>
      </c>
      <c r="E271" s="387">
        <f>SUMIF('Onderzoeksvoorstel 1'!$B$269:$B$298,'Totaal budget'!$B271,'Onderzoeksvoorstel 1'!$I$269:$I$298)</f>
        <v>0</v>
      </c>
      <c r="F271" s="386">
        <f>SUMIF('Onderzoeksvoorstel 2'!$B$269:$B$298,'Totaal budget'!$B271,'Onderzoeksvoorstel 2'!$I$269:$I$298)</f>
        <v>0</v>
      </c>
      <c r="G271" s="418">
        <f>SUMIF('Onderzoeksvoorstel 3'!$B$269:$B$298,'Totaal budget'!$B271,'Onderzoeksvoorstel 3'!$I$269:$I$298)</f>
        <v>0</v>
      </c>
      <c r="H271" s="386">
        <f>SUMIF('Onderzoeksvoorstel 4'!$B$269:$B$298,'Totaal budget'!$B271,'Onderzoeksvoorstel 4'!$I$269:$I$298)</f>
        <v>0</v>
      </c>
      <c r="I271" s="387">
        <f>SUMIF('Onderzoeksvoorstel 5'!$B$269:$B$298,'Totaal budget'!$B271,'Onderzoeksvoorstel 5'!$I$269:$I$298)</f>
        <v>0</v>
      </c>
      <c r="J271" s="423">
        <f>SUMIF('Onderzoeksvoorstel 6'!$B$269:$B$298,'Totaal budget'!$B271,'Onderzoeksvoorstel 6'!$I$269:$I$298)</f>
        <v>0</v>
      </c>
      <c r="K271" s="423">
        <f>SUMIF('Onderzoeksvoorstel 7'!$B$269:$B$298,'Totaal budget'!$B271,'Onderzoeksvoorstel 7'!$I$269:$I$298)</f>
        <v>0</v>
      </c>
      <c r="L271" s="308"/>
      <c r="T271" s="308"/>
      <c r="U271" s="308"/>
      <c r="V271" s="308"/>
      <c r="W271" s="308"/>
      <c r="X271" s="308"/>
      <c r="Y271" s="308"/>
      <c r="Z271" s="308"/>
      <c r="AA271" s="308"/>
      <c r="AB271" s="308"/>
      <c r="AC271" s="308"/>
      <c r="AD271" s="308"/>
      <c r="AE271" s="308"/>
      <c r="AF271" s="308"/>
      <c r="AG271" s="308"/>
      <c r="AH271" s="308"/>
      <c r="AI271" s="308"/>
    </row>
    <row r="272" spans="1:36" ht="13.95" customHeight="1" x14ac:dyDescent="0.25">
      <c r="A272" s="325">
        <v>12</v>
      </c>
      <c r="B272" s="417" t="str">
        <f t="shared" si="50"/>
        <v>[ vul deelnemende organisatie 12 in ]</v>
      </c>
      <c r="C272" s="408">
        <f t="shared" si="51"/>
        <v>0</v>
      </c>
      <c r="D272" s="387">
        <f>SUMIF('Consortium management'!$B$189:$B$208,'Totaal budget'!$B272,'Consortium management'!$I$189:$I$208)</f>
        <v>0</v>
      </c>
      <c r="E272" s="387">
        <f>SUMIF('Onderzoeksvoorstel 1'!$B$269:$B$298,'Totaal budget'!$B272,'Onderzoeksvoorstel 1'!$I$269:$I$298)</f>
        <v>0</v>
      </c>
      <c r="F272" s="386">
        <f>SUMIF('Onderzoeksvoorstel 2'!$B$269:$B$298,'Totaal budget'!$B272,'Onderzoeksvoorstel 2'!$I$269:$I$298)</f>
        <v>0</v>
      </c>
      <c r="G272" s="418">
        <f>SUMIF('Onderzoeksvoorstel 3'!$B$269:$B$298,'Totaal budget'!$B272,'Onderzoeksvoorstel 3'!$I$269:$I$298)</f>
        <v>0</v>
      </c>
      <c r="H272" s="386">
        <f>SUMIF('Onderzoeksvoorstel 4'!$B$269:$B$298,'Totaal budget'!$B272,'Onderzoeksvoorstel 4'!$I$269:$I$298)</f>
        <v>0</v>
      </c>
      <c r="I272" s="387">
        <f>SUMIF('Onderzoeksvoorstel 5'!$B$269:$B$298,'Totaal budget'!$B272,'Onderzoeksvoorstel 5'!$I$269:$I$298)</f>
        <v>0</v>
      </c>
      <c r="J272" s="423">
        <f>SUMIF('Onderzoeksvoorstel 6'!$B$269:$B$298,'Totaal budget'!$B272,'Onderzoeksvoorstel 6'!$I$269:$I$298)</f>
        <v>0</v>
      </c>
      <c r="K272" s="423">
        <f>SUMIF('Onderzoeksvoorstel 7'!$B$269:$B$298,'Totaal budget'!$B272,'Onderzoeksvoorstel 7'!$I$269:$I$298)</f>
        <v>0</v>
      </c>
      <c r="L272" s="308"/>
      <c r="T272" s="308"/>
      <c r="U272" s="308"/>
      <c r="V272" s="308"/>
      <c r="W272" s="308"/>
      <c r="X272" s="308"/>
      <c r="Y272" s="308"/>
      <c r="Z272" s="308"/>
      <c r="AA272" s="308"/>
      <c r="AB272" s="308"/>
      <c r="AC272" s="308"/>
      <c r="AD272" s="308"/>
      <c r="AE272" s="308"/>
      <c r="AF272" s="308"/>
      <c r="AG272" s="308"/>
      <c r="AH272" s="308"/>
      <c r="AI272" s="308"/>
    </row>
    <row r="273" spans="1:35" ht="13.95" customHeight="1" x14ac:dyDescent="0.25">
      <c r="A273" s="325">
        <v>13</v>
      </c>
      <c r="B273" s="417" t="str">
        <f t="shared" si="50"/>
        <v>[ vul deelnemende organisatie 13 in ]</v>
      </c>
      <c r="C273" s="408">
        <f>SUM(D273:K273)</f>
        <v>0</v>
      </c>
      <c r="D273" s="387">
        <f>SUMIF('Consortium management'!$B$189:$B$208,'Totaal budget'!$B273,'Consortium management'!$I$189:$I$208)</f>
        <v>0</v>
      </c>
      <c r="E273" s="387">
        <f>SUMIF('Onderzoeksvoorstel 1'!$B$269:$B$298,'Totaal budget'!$B273,'Onderzoeksvoorstel 1'!$I$269:$I$298)</f>
        <v>0</v>
      </c>
      <c r="F273" s="386">
        <f>SUMIF('Onderzoeksvoorstel 2'!$B$269:$B$298,'Totaal budget'!$B273,'Onderzoeksvoorstel 2'!$I$269:$I$298)</f>
        <v>0</v>
      </c>
      <c r="G273" s="418">
        <f>SUMIF('Onderzoeksvoorstel 3'!$B$269:$B$298,'Totaal budget'!$B273,'Onderzoeksvoorstel 3'!$I$269:$I$298)</f>
        <v>0</v>
      </c>
      <c r="H273" s="386">
        <f>SUMIF('Onderzoeksvoorstel 4'!$B$269:$B$298,'Totaal budget'!$B273,'Onderzoeksvoorstel 4'!$I$269:$I$298)</f>
        <v>0</v>
      </c>
      <c r="I273" s="387">
        <f>SUMIF('Onderzoeksvoorstel 5'!$B$269:$B$298,'Totaal budget'!$B273,'Onderzoeksvoorstel 5'!$I$269:$I$298)</f>
        <v>0</v>
      </c>
      <c r="J273" s="423">
        <f>SUMIF('Onderzoeksvoorstel 6'!$B$269:$B$298,'Totaal budget'!$B273,'Onderzoeksvoorstel 6'!$I$269:$I$298)</f>
        <v>0</v>
      </c>
      <c r="K273" s="423">
        <f>SUMIF('Onderzoeksvoorstel 7'!$B$269:$B$298,'Totaal budget'!$B273,'Onderzoeksvoorstel 7'!$I$269:$I$298)</f>
        <v>0</v>
      </c>
      <c r="L273" s="308"/>
      <c r="T273" s="308"/>
      <c r="U273" s="308"/>
      <c r="V273" s="308"/>
      <c r="W273" s="308"/>
      <c r="X273" s="308"/>
      <c r="Y273" s="308"/>
      <c r="Z273" s="308"/>
      <c r="AA273" s="308"/>
      <c r="AB273" s="308"/>
      <c r="AC273" s="308"/>
      <c r="AD273" s="308"/>
      <c r="AE273" s="308"/>
      <c r="AF273" s="308"/>
      <c r="AG273" s="308"/>
      <c r="AH273" s="308"/>
      <c r="AI273" s="308"/>
    </row>
    <row r="274" spans="1:35" ht="13.95" customHeight="1" x14ac:dyDescent="0.25">
      <c r="A274" s="325">
        <v>14</v>
      </c>
      <c r="B274" s="417" t="str">
        <f t="shared" si="50"/>
        <v>[ vul deelnemende organisatie 14 in ]</v>
      </c>
      <c r="C274" s="408">
        <f t="shared" si="51"/>
        <v>0</v>
      </c>
      <c r="D274" s="387">
        <f>SUMIF('Consortium management'!$B$189:$B$208,'Totaal budget'!$B274,'Consortium management'!$I$189:$I$208)</f>
        <v>0</v>
      </c>
      <c r="E274" s="387">
        <f>SUMIF('Onderzoeksvoorstel 1'!$B$269:$B$298,'Totaal budget'!$B274,'Onderzoeksvoorstel 1'!$I$269:$I$298)</f>
        <v>0</v>
      </c>
      <c r="F274" s="386">
        <f>SUMIF('Onderzoeksvoorstel 2'!$B$269:$B$298,'Totaal budget'!$B274,'Onderzoeksvoorstel 2'!$I$269:$I$298)</f>
        <v>0</v>
      </c>
      <c r="G274" s="418">
        <f>SUMIF('Onderzoeksvoorstel 3'!$B$269:$B$298,'Totaal budget'!$B274,'Onderzoeksvoorstel 3'!$I$269:$I$298)</f>
        <v>0</v>
      </c>
      <c r="H274" s="386">
        <f>SUMIF('Onderzoeksvoorstel 4'!$B$269:$B$298,'Totaal budget'!$B274,'Onderzoeksvoorstel 4'!$I$269:$I$298)</f>
        <v>0</v>
      </c>
      <c r="I274" s="387">
        <f>SUMIF('Onderzoeksvoorstel 5'!$B$269:$B$298,'Totaal budget'!$B274,'Onderzoeksvoorstel 5'!$I$269:$I$298)</f>
        <v>0</v>
      </c>
      <c r="J274" s="423">
        <f>SUMIF('Onderzoeksvoorstel 6'!$B$269:$B$298,'Totaal budget'!$B274,'Onderzoeksvoorstel 6'!$I$269:$I$298)</f>
        <v>0</v>
      </c>
      <c r="K274" s="423">
        <f>SUMIF('Onderzoeksvoorstel 7'!$B$269:$B$298,'Totaal budget'!$B274,'Onderzoeksvoorstel 7'!$I$269:$I$298)</f>
        <v>0</v>
      </c>
      <c r="L274" s="308"/>
      <c r="T274" s="308"/>
      <c r="U274" s="308"/>
      <c r="V274" s="308"/>
      <c r="W274" s="308"/>
      <c r="X274" s="308"/>
      <c r="Y274" s="308"/>
      <c r="Z274" s="308"/>
      <c r="AA274" s="308"/>
      <c r="AB274" s="308"/>
      <c r="AC274" s="308"/>
      <c r="AD274" s="308"/>
      <c r="AE274" s="308"/>
      <c r="AF274" s="308"/>
      <c r="AG274" s="308"/>
      <c r="AH274" s="308"/>
      <c r="AI274" s="308"/>
    </row>
    <row r="275" spans="1:35" ht="13.95" customHeight="1" x14ac:dyDescent="0.25">
      <c r="A275" s="325">
        <v>15</v>
      </c>
      <c r="B275" s="417" t="str">
        <f t="shared" si="50"/>
        <v>[ vul deelnemende organisatie 15 in ]</v>
      </c>
      <c r="C275" s="408">
        <f t="shared" si="51"/>
        <v>0</v>
      </c>
      <c r="D275" s="387">
        <f>SUMIF('Consortium management'!$B$189:$B$208,'Totaal budget'!$B275,'Consortium management'!$I$189:$I$208)</f>
        <v>0</v>
      </c>
      <c r="E275" s="387">
        <f>SUMIF('Onderzoeksvoorstel 1'!$B$269:$B$298,'Totaal budget'!$B275,'Onderzoeksvoorstel 1'!$I$269:$I$298)</f>
        <v>0</v>
      </c>
      <c r="F275" s="386">
        <f>SUMIF('Onderzoeksvoorstel 2'!$B$269:$B$298,'Totaal budget'!$B275,'Onderzoeksvoorstel 2'!$I$269:$I$298)</f>
        <v>0</v>
      </c>
      <c r="G275" s="418">
        <f>SUMIF('Onderzoeksvoorstel 3'!$B$269:$B$298,'Totaal budget'!$B275,'Onderzoeksvoorstel 3'!$I$269:$I$298)</f>
        <v>0</v>
      </c>
      <c r="H275" s="386">
        <f>SUMIF('Onderzoeksvoorstel 4'!$B$269:$B$298,'Totaal budget'!$B275,'Onderzoeksvoorstel 4'!$I$269:$I$298)</f>
        <v>0</v>
      </c>
      <c r="I275" s="387">
        <f>SUMIF('Onderzoeksvoorstel 5'!$B$269:$B$298,'Totaal budget'!$B275,'Onderzoeksvoorstel 5'!$I$269:$I$298)</f>
        <v>0</v>
      </c>
      <c r="J275" s="423">
        <f>SUMIF('Onderzoeksvoorstel 6'!$B$269:$B$298,'Totaal budget'!$B275,'Onderzoeksvoorstel 6'!$I$269:$I$298)</f>
        <v>0</v>
      </c>
      <c r="K275" s="423">
        <f>SUMIF('Onderzoeksvoorstel 7'!$B$269:$B$298,'Totaal budget'!$B275,'Onderzoeksvoorstel 7'!$I$269:$I$298)</f>
        <v>0</v>
      </c>
      <c r="L275" s="308"/>
      <c r="T275" s="308"/>
      <c r="U275" s="308"/>
      <c r="V275" s="308"/>
      <c r="W275" s="308"/>
      <c r="X275" s="308"/>
      <c r="Y275" s="308"/>
      <c r="Z275" s="308"/>
      <c r="AA275" s="308"/>
      <c r="AB275" s="308"/>
      <c r="AC275" s="308"/>
      <c r="AD275" s="308"/>
      <c r="AE275" s="308"/>
      <c r="AF275" s="308"/>
      <c r="AG275" s="308"/>
      <c r="AH275" s="308"/>
      <c r="AI275" s="308"/>
    </row>
    <row r="276" spans="1:35" ht="13.95" customHeight="1" x14ac:dyDescent="0.25">
      <c r="A276" s="325">
        <v>16</v>
      </c>
      <c r="B276" s="417" t="str">
        <f t="shared" si="50"/>
        <v>[ vul deelnemende organisatie 16 in ]</v>
      </c>
      <c r="C276" s="408">
        <f t="shared" si="51"/>
        <v>0</v>
      </c>
      <c r="D276" s="387">
        <f>SUMIF('Consortium management'!$B$189:$B$208,'Totaal budget'!$B276,'Consortium management'!$I$189:$I$208)</f>
        <v>0</v>
      </c>
      <c r="E276" s="387">
        <f>SUMIF('Onderzoeksvoorstel 1'!$B$269:$B$298,'Totaal budget'!$B276,'Onderzoeksvoorstel 1'!$I$269:$I$298)</f>
        <v>0</v>
      </c>
      <c r="F276" s="386">
        <f>SUMIF('Onderzoeksvoorstel 2'!$B$269:$B$298,'Totaal budget'!$B276,'Onderzoeksvoorstel 2'!$I$269:$I$298)</f>
        <v>0</v>
      </c>
      <c r="G276" s="418">
        <f>SUMIF('Onderzoeksvoorstel 3'!$B$269:$B$298,'Totaal budget'!$B276,'Onderzoeksvoorstel 3'!$I$269:$I$298)</f>
        <v>0</v>
      </c>
      <c r="H276" s="386">
        <f>SUMIF('Onderzoeksvoorstel 4'!$B$269:$B$298,'Totaal budget'!$B276,'Onderzoeksvoorstel 4'!$I$269:$I$298)</f>
        <v>0</v>
      </c>
      <c r="I276" s="387">
        <f>SUMIF('Onderzoeksvoorstel 5'!$B$269:$B$298,'Totaal budget'!$B276,'Onderzoeksvoorstel 5'!$I$269:$I$298)</f>
        <v>0</v>
      </c>
      <c r="J276" s="423">
        <f>SUMIF('Onderzoeksvoorstel 6'!$B$269:$B$298,'Totaal budget'!$B276,'Onderzoeksvoorstel 6'!$I$269:$I$298)</f>
        <v>0</v>
      </c>
      <c r="K276" s="423">
        <f>SUMIF('Onderzoeksvoorstel 7'!$B$269:$B$298,'Totaal budget'!$B276,'Onderzoeksvoorstel 7'!$I$269:$I$298)</f>
        <v>0</v>
      </c>
      <c r="L276" s="308"/>
      <c r="T276" s="308"/>
      <c r="U276" s="308"/>
      <c r="V276" s="308"/>
      <c r="W276" s="308"/>
      <c r="X276" s="308"/>
      <c r="Y276" s="308"/>
      <c r="Z276" s="308"/>
      <c r="AA276" s="308"/>
      <c r="AB276" s="308"/>
      <c r="AC276" s="308"/>
      <c r="AD276" s="308"/>
      <c r="AE276" s="308"/>
      <c r="AF276" s="308"/>
      <c r="AG276" s="308"/>
      <c r="AH276" s="308"/>
      <c r="AI276" s="308"/>
    </row>
    <row r="277" spans="1:35" ht="13.95" customHeight="1" x14ac:dyDescent="0.25">
      <c r="A277" s="325">
        <v>17</v>
      </c>
      <c r="B277" s="417" t="str">
        <f t="shared" si="50"/>
        <v>[ vul deelnemende organisatie 17 in ]</v>
      </c>
      <c r="C277" s="408">
        <f t="shared" si="51"/>
        <v>0</v>
      </c>
      <c r="D277" s="387">
        <f>SUMIF('Consortium management'!$B$189:$B$208,'Totaal budget'!$B277,'Consortium management'!$I$189:$I$208)</f>
        <v>0</v>
      </c>
      <c r="E277" s="387">
        <f>SUMIF('Onderzoeksvoorstel 1'!$B$269:$B$298,'Totaal budget'!$B277,'Onderzoeksvoorstel 1'!$I$269:$I$298)</f>
        <v>0</v>
      </c>
      <c r="F277" s="386">
        <f>SUMIF('Onderzoeksvoorstel 2'!$B$269:$B$298,'Totaal budget'!$B277,'Onderzoeksvoorstel 2'!$I$269:$I$298)</f>
        <v>0</v>
      </c>
      <c r="G277" s="418">
        <f>SUMIF('Onderzoeksvoorstel 3'!$B$269:$B$298,'Totaal budget'!$B277,'Onderzoeksvoorstel 3'!$I$269:$I$298)</f>
        <v>0</v>
      </c>
      <c r="H277" s="386">
        <f>SUMIF('Onderzoeksvoorstel 4'!$B$269:$B$298,'Totaal budget'!$B277,'Onderzoeksvoorstel 4'!$I$269:$I$298)</f>
        <v>0</v>
      </c>
      <c r="I277" s="387">
        <f>SUMIF('Onderzoeksvoorstel 5'!$B$269:$B$298,'Totaal budget'!$B277,'Onderzoeksvoorstel 5'!$I$269:$I$298)</f>
        <v>0</v>
      </c>
      <c r="J277" s="423">
        <f>SUMIF('Onderzoeksvoorstel 6'!$B$269:$B$298,'Totaal budget'!$B277,'Onderzoeksvoorstel 6'!$I$269:$I$298)</f>
        <v>0</v>
      </c>
      <c r="K277" s="423">
        <f>SUMIF('Onderzoeksvoorstel 7'!$B$269:$B$298,'Totaal budget'!$B277,'Onderzoeksvoorstel 7'!$I$269:$I$298)</f>
        <v>0</v>
      </c>
      <c r="L277" s="308"/>
      <c r="T277" s="308"/>
      <c r="U277" s="308"/>
      <c r="V277" s="308"/>
      <c r="W277" s="308"/>
      <c r="X277" s="308"/>
      <c r="Y277" s="308"/>
      <c r="Z277" s="308"/>
      <c r="AA277" s="308"/>
      <c r="AB277" s="308"/>
      <c r="AC277" s="308"/>
      <c r="AD277" s="308"/>
      <c r="AE277" s="308"/>
      <c r="AF277" s="308"/>
      <c r="AG277" s="308"/>
      <c r="AH277" s="308"/>
      <c r="AI277" s="308"/>
    </row>
    <row r="278" spans="1:35" ht="13.95" customHeight="1" x14ac:dyDescent="0.25">
      <c r="A278" s="325">
        <v>18</v>
      </c>
      <c r="B278" s="417" t="str">
        <f t="shared" si="50"/>
        <v>[ vul deelnemende organisatie 18 in ]</v>
      </c>
      <c r="C278" s="408">
        <f t="shared" si="51"/>
        <v>0</v>
      </c>
      <c r="D278" s="387">
        <f>SUMIF('Consortium management'!$B$189:$B$208,'Totaal budget'!$B278,'Consortium management'!$I$189:$I$208)</f>
        <v>0</v>
      </c>
      <c r="E278" s="387">
        <f>SUMIF('Onderzoeksvoorstel 1'!$B$269:$B$298,'Totaal budget'!$B278,'Onderzoeksvoorstel 1'!$I$269:$I$298)</f>
        <v>0</v>
      </c>
      <c r="F278" s="386">
        <f>SUMIF('Onderzoeksvoorstel 2'!$B$269:$B$298,'Totaal budget'!$B278,'Onderzoeksvoorstel 2'!$I$269:$I$298)</f>
        <v>0</v>
      </c>
      <c r="G278" s="418">
        <f>SUMIF('Onderzoeksvoorstel 3'!$B$269:$B$298,'Totaal budget'!$B278,'Onderzoeksvoorstel 3'!$I$269:$I$298)</f>
        <v>0</v>
      </c>
      <c r="H278" s="386">
        <f>SUMIF('Onderzoeksvoorstel 4'!$B$269:$B$298,'Totaal budget'!$B278,'Onderzoeksvoorstel 4'!$I$269:$I$298)</f>
        <v>0</v>
      </c>
      <c r="I278" s="387">
        <f>SUMIF('Onderzoeksvoorstel 5'!$B$269:$B$298,'Totaal budget'!$B278,'Onderzoeksvoorstel 5'!$I$269:$I$298)</f>
        <v>0</v>
      </c>
      <c r="J278" s="423">
        <f>SUMIF('Onderzoeksvoorstel 6'!$B$269:$B$298,'Totaal budget'!$B278,'Onderzoeksvoorstel 6'!$I$269:$I$298)</f>
        <v>0</v>
      </c>
      <c r="K278" s="423">
        <f>SUMIF('Onderzoeksvoorstel 7'!$B$269:$B$298,'Totaal budget'!$B278,'Onderzoeksvoorstel 7'!$I$269:$I$298)</f>
        <v>0</v>
      </c>
      <c r="L278" s="308"/>
      <c r="T278" s="308"/>
      <c r="U278" s="308"/>
      <c r="V278" s="308"/>
      <c r="W278" s="308"/>
      <c r="X278" s="308"/>
      <c r="Y278" s="308"/>
      <c r="Z278" s="308"/>
      <c r="AA278" s="308"/>
      <c r="AB278" s="308"/>
      <c r="AC278" s="308"/>
      <c r="AD278" s="308"/>
      <c r="AE278" s="308"/>
      <c r="AF278" s="308"/>
      <c r="AG278" s="308"/>
      <c r="AH278" s="308"/>
      <c r="AI278" s="308"/>
    </row>
    <row r="279" spans="1:35" ht="15" customHeight="1" x14ac:dyDescent="0.25">
      <c r="A279" s="325">
        <v>19</v>
      </c>
      <c r="B279" s="417" t="str">
        <f t="shared" si="50"/>
        <v>[ vul deelnemende organisatie 19 in ]</v>
      </c>
      <c r="C279" s="408">
        <f t="shared" si="51"/>
        <v>0</v>
      </c>
      <c r="D279" s="387">
        <f>SUMIF('Consortium management'!$B$189:$B$208,'Totaal budget'!$B279,'Consortium management'!$I$189:$I$208)</f>
        <v>0</v>
      </c>
      <c r="E279" s="387">
        <f>SUMIF('Onderzoeksvoorstel 1'!$B$269:$B$298,'Totaal budget'!$B279,'Onderzoeksvoorstel 1'!$I$269:$I$298)</f>
        <v>0</v>
      </c>
      <c r="F279" s="386">
        <f>SUMIF('Onderzoeksvoorstel 2'!$B$269:$B$298,'Totaal budget'!$B279,'Onderzoeksvoorstel 2'!$I$269:$I$298)</f>
        <v>0</v>
      </c>
      <c r="G279" s="418">
        <f>SUMIF('Onderzoeksvoorstel 3'!$B$269:$B$298,'Totaal budget'!$B279,'Onderzoeksvoorstel 3'!$I$269:$I$298)</f>
        <v>0</v>
      </c>
      <c r="H279" s="386">
        <f>SUMIF('Onderzoeksvoorstel 4'!$B$269:$B$298,'Totaal budget'!$B279,'Onderzoeksvoorstel 4'!$I$269:$I$298)</f>
        <v>0</v>
      </c>
      <c r="I279" s="387">
        <f>SUMIF('Onderzoeksvoorstel 5'!$B$269:$B$298,'Totaal budget'!$B279,'Onderzoeksvoorstel 5'!$I$269:$I$298)</f>
        <v>0</v>
      </c>
      <c r="J279" s="423">
        <f>SUMIF('Onderzoeksvoorstel 6'!$B$269:$B$298,'Totaal budget'!$B279,'Onderzoeksvoorstel 6'!$I$269:$I$298)</f>
        <v>0</v>
      </c>
      <c r="K279" s="423">
        <f>SUMIF('Onderzoeksvoorstel 7'!$B$269:$B$298,'Totaal budget'!$B279,'Onderzoeksvoorstel 7'!$I$269:$I$298)</f>
        <v>0</v>
      </c>
      <c r="L279" s="308"/>
      <c r="T279" s="308"/>
      <c r="U279" s="308"/>
      <c r="V279" s="308"/>
      <c r="W279" s="308"/>
      <c r="X279" s="308"/>
      <c r="Y279" s="308"/>
      <c r="Z279" s="308"/>
      <c r="AA279" s="308"/>
      <c r="AB279" s="308"/>
      <c r="AC279" s="308"/>
      <c r="AD279" s="308"/>
      <c r="AE279" s="308"/>
      <c r="AF279" s="308"/>
      <c r="AG279" s="308"/>
      <c r="AH279" s="308"/>
      <c r="AI279" s="308"/>
    </row>
    <row r="280" spans="1:35" ht="15" customHeight="1" x14ac:dyDescent="0.25">
      <c r="A280" s="325">
        <v>20</v>
      </c>
      <c r="B280" s="417" t="str">
        <f t="shared" si="50"/>
        <v>[ vul deelnemende organisatie 20 in ]</v>
      </c>
      <c r="C280" s="408">
        <f t="shared" si="51"/>
        <v>0</v>
      </c>
      <c r="D280" s="387">
        <f>SUMIF('Consortium management'!$B$189:$B$208,'Totaal budget'!$B280,'Consortium management'!$I$189:$I$208)</f>
        <v>0</v>
      </c>
      <c r="E280" s="387">
        <f>SUMIF('Onderzoeksvoorstel 1'!$B$269:$B$298,'Totaal budget'!$B280,'Onderzoeksvoorstel 1'!$I$269:$I$298)</f>
        <v>0</v>
      </c>
      <c r="F280" s="386">
        <f>SUMIF('Onderzoeksvoorstel 2'!$B$269:$B$298,'Totaal budget'!$B280,'Onderzoeksvoorstel 2'!$I$269:$I$298)</f>
        <v>0</v>
      </c>
      <c r="G280" s="418">
        <f>SUMIF('Onderzoeksvoorstel 3'!$B$269:$B$298,'Totaal budget'!$B280,'Onderzoeksvoorstel 3'!$I$269:$I$298)</f>
        <v>0</v>
      </c>
      <c r="H280" s="386">
        <f>SUMIF('Onderzoeksvoorstel 4'!$B$269:$B$298,'Totaal budget'!$B280,'Onderzoeksvoorstel 4'!$I$269:$I$298)</f>
        <v>0</v>
      </c>
      <c r="I280" s="387">
        <f>SUMIF('Onderzoeksvoorstel 5'!$B$269:$B$298,'Totaal budget'!$B280,'Onderzoeksvoorstel 5'!$I$269:$I$298)</f>
        <v>0</v>
      </c>
      <c r="J280" s="423">
        <f>SUMIF('Onderzoeksvoorstel 6'!$B$269:$B$298,'Totaal budget'!$B280,'Onderzoeksvoorstel 6'!$I$269:$I$298)</f>
        <v>0</v>
      </c>
      <c r="K280" s="423">
        <f>SUMIF('Onderzoeksvoorstel 7'!$B$269:$B$298,'Totaal budget'!$B280,'Onderzoeksvoorstel 7'!$I$269:$I$298)</f>
        <v>0</v>
      </c>
      <c r="L280" s="308"/>
      <c r="T280" s="308"/>
      <c r="U280" s="308"/>
      <c r="V280" s="308"/>
      <c r="W280" s="308"/>
      <c r="X280" s="308"/>
      <c r="Y280" s="308"/>
      <c r="Z280" s="308"/>
      <c r="AA280" s="308"/>
      <c r="AB280" s="308"/>
      <c r="AC280" s="308"/>
      <c r="AD280" s="308"/>
      <c r="AE280" s="308"/>
      <c r="AF280" s="308"/>
      <c r="AG280" s="308"/>
      <c r="AH280" s="308"/>
      <c r="AI280" s="308"/>
    </row>
    <row r="281" spans="1:35" ht="15" customHeight="1" x14ac:dyDescent="0.25">
      <c r="A281" s="325">
        <v>21</v>
      </c>
      <c r="B281" s="417" t="str">
        <f t="shared" si="50"/>
        <v>[ vul deelnemende organisatie 21 in ]</v>
      </c>
      <c r="C281" s="408">
        <f t="shared" si="51"/>
        <v>0</v>
      </c>
      <c r="D281" s="387">
        <f>SUMIF('Consortium management'!$B$189:$B$208,'Totaal budget'!$B281,'Consortium management'!$I$189:$I$208)</f>
        <v>0</v>
      </c>
      <c r="E281" s="387">
        <f>SUMIF('Onderzoeksvoorstel 1'!$B$269:$B$298,'Totaal budget'!$B281,'Onderzoeksvoorstel 1'!$I$269:$I$298)</f>
        <v>0</v>
      </c>
      <c r="F281" s="386">
        <f>SUMIF('Onderzoeksvoorstel 2'!$B$269:$B$298,'Totaal budget'!$B281,'Onderzoeksvoorstel 2'!$I$269:$I$298)</f>
        <v>0</v>
      </c>
      <c r="G281" s="418">
        <f>SUMIF('Onderzoeksvoorstel 3'!$B$269:$B$298,'Totaal budget'!$B281,'Onderzoeksvoorstel 3'!$I$269:$I$298)</f>
        <v>0</v>
      </c>
      <c r="H281" s="386">
        <f>SUMIF('Onderzoeksvoorstel 4'!$B$269:$B$298,'Totaal budget'!$B281,'Onderzoeksvoorstel 4'!$I$269:$I$298)</f>
        <v>0</v>
      </c>
      <c r="I281" s="387">
        <f>SUMIF('Onderzoeksvoorstel 5'!$B$269:$B$298,'Totaal budget'!$B281,'Onderzoeksvoorstel 5'!$I$269:$I$298)</f>
        <v>0</v>
      </c>
      <c r="J281" s="423">
        <f>SUMIF('Onderzoeksvoorstel 6'!$B$269:$B$298,'Totaal budget'!$B281,'Onderzoeksvoorstel 6'!$I$269:$I$298)</f>
        <v>0</v>
      </c>
      <c r="K281" s="423">
        <f>SUMIF('Onderzoeksvoorstel 7'!$B$269:$B$298,'Totaal budget'!$B281,'Onderzoeksvoorstel 7'!$I$269:$I$298)</f>
        <v>0</v>
      </c>
      <c r="L281" s="308"/>
      <c r="T281" s="308"/>
      <c r="U281" s="308"/>
      <c r="V281" s="308"/>
      <c r="W281" s="308"/>
      <c r="X281" s="308"/>
      <c r="Y281" s="308"/>
      <c r="Z281" s="308"/>
      <c r="AA281" s="308"/>
      <c r="AB281" s="308"/>
      <c r="AC281" s="308"/>
      <c r="AD281" s="308"/>
      <c r="AE281" s="308"/>
      <c r="AF281" s="308"/>
      <c r="AG281" s="308"/>
      <c r="AH281" s="308"/>
      <c r="AI281" s="308"/>
    </row>
    <row r="282" spans="1:35" ht="15" customHeight="1" x14ac:dyDescent="0.25">
      <c r="A282" s="325">
        <v>22</v>
      </c>
      <c r="B282" s="417" t="str">
        <f t="shared" si="50"/>
        <v>[ vul deelnemende organisatie 22 in ]</v>
      </c>
      <c r="C282" s="408">
        <f t="shared" si="51"/>
        <v>0</v>
      </c>
      <c r="D282" s="387">
        <f>SUMIF('Consortium management'!$B$189:$B$208,'Totaal budget'!$B282,'Consortium management'!$I$189:$I$208)</f>
        <v>0</v>
      </c>
      <c r="E282" s="387">
        <f>SUMIF('Onderzoeksvoorstel 1'!$B$269:$B$298,'Totaal budget'!$B282,'Onderzoeksvoorstel 1'!$I$269:$I$298)</f>
        <v>0</v>
      </c>
      <c r="F282" s="386">
        <f>SUMIF('Onderzoeksvoorstel 2'!$B$269:$B$298,'Totaal budget'!$B282,'Onderzoeksvoorstel 2'!$I$269:$I$298)</f>
        <v>0</v>
      </c>
      <c r="G282" s="418">
        <f>SUMIF('Onderzoeksvoorstel 3'!$B$269:$B$298,'Totaal budget'!$B282,'Onderzoeksvoorstel 3'!$I$269:$I$298)</f>
        <v>0</v>
      </c>
      <c r="H282" s="386">
        <f>SUMIF('Onderzoeksvoorstel 4'!$B$269:$B$298,'Totaal budget'!$B282,'Onderzoeksvoorstel 4'!$I$269:$I$298)</f>
        <v>0</v>
      </c>
      <c r="I282" s="387">
        <f>SUMIF('Onderzoeksvoorstel 5'!$B$269:$B$298,'Totaal budget'!$B282,'Onderzoeksvoorstel 5'!$I$269:$I$298)</f>
        <v>0</v>
      </c>
      <c r="J282" s="423">
        <f>SUMIF('Onderzoeksvoorstel 6'!$B$269:$B$298,'Totaal budget'!$B282,'Onderzoeksvoorstel 6'!$I$269:$I$298)</f>
        <v>0</v>
      </c>
      <c r="K282" s="423">
        <f>SUMIF('Onderzoeksvoorstel 7'!$B$269:$B$298,'Totaal budget'!$B282,'Onderzoeksvoorstel 7'!$I$269:$I$298)</f>
        <v>0</v>
      </c>
      <c r="L282" s="308"/>
      <c r="T282" s="308"/>
      <c r="U282" s="308"/>
      <c r="V282" s="308"/>
      <c r="W282" s="308"/>
      <c r="X282" s="308"/>
      <c r="Y282" s="308"/>
      <c r="Z282" s="308"/>
      <c r="AA282" s="308"/>
      <c r="AB282" s="308"/>
      <c r="AC282" s="308"/>
      <c r="AD282" s="308"/>
      <c r="AE282" s="308"/>
      <c r="AF282" s="308"/>
      <c r="AG282" s="308"/>
      <c r="AH282" s="308"/>
      <c r="AI282" s="308"/>
    </row>
    <row r="283" spans="1:35" ht="15" customHeight="1" x14ac:dyDescent="0.25">
      <c r="A283" s="325">
        <v>23</v>
      </c>
      <c r="B283" s="417" t="str">
        <f t="shared" si="50"/>
        <v>[ vul deelnemende organisatie 23 in ]</v>
      </c>
      <c r="C283" s="408">
        <f t="shared" si="51"/>
        <v>0</v>
      </c>
      <c r="D283" s="387">
        <f>SUMIF('Consortium management'!$B$189:$B$208,'Totaal budget'!$B283,'Consortium management'!$I$189:$I$208)</f>
        <v>0</v>
      </c>
      <c r="E283" s="387">
        <f>SUMIF('Onderzoeksvoorstel 1'!$B$269:$B$298,'Totaal budget'!$B283,'Onderzoeksvoorstel 1'!$I$269:$I$298)</f>
        <v>0</v>
      </c>
      <c r="F283" s="386">
        <f>SUMIF('Onderzoeksvoorstel 2'!$B$269:$B$298,'Totaal budget'!$B283,'Onderzoeksvoorstel 2'!$I$269:$I$298)</f>
        <v>0</v>
      </c>
      <c r="G283" s="418">
        <f>SUMIF('Onderzoeksvoorstel 3'!$B$269:$B$298,'Totaal budget'!$B283,'Onderzoeksvoorstel 3'!$I$269:$I$298)</f>
        <v>0</v>
      </c>
      <c r="H283" s="386">
        <f>SUMIF('Onderzoeksvoorstel 4'!$B$269:$B$298,'Totaal budget'!$B283,'Onderzoeksvoorstel 4'!$I$269:$I$298)</f>
        <v>0</v>
      </c>
      <c r="I283" s="387">
        <f>SUMIF('Onderzoeksvoorstel 5'!$B$269:$B$298,'Totaal budget'!$B283,'Onderzoeksvoorstel 5'!$I$269:$I$298)</f>
        <v>0</v>
      </c>
      <c r="J283" s="423">
        <f>SUMIF('Onderzoeksvoorstel 6'!$B$269:$B$298,'Totaal budget'!$B283,'Onderzoeksvoorstel 6'!$I$269:$I$298)</f>
        <v>0</v>
      </c>
      <c r="K283" s="423">
        <f>SUMIF('Onderzoeksvoorstel 7'!$B$269:$B$298,'Totaal budget'!$B283,'Onderzoeksvoorstel 7'!$I$269:$I$298)</f>
        <v>0</v>
      </c>
      <c r="L283" s="308"/>
      <c r="T283" s="308"/>
      <c r="U283" s="308"/>
      <c r="V283" s="308"/>
      <c r="W283" s="308"/>
      <c r="X283" s="308"/>
      <c r="Y283" s="308"/>
      <c r="Z283" s="308"/>
      <c r="AA283" s="308"/>
      <c r="AB283" s="308"/>
      <c r="AC283" s="308"/>
      <c r="AD283" s="308"/>
      <c r="AE283" s="308"/>
      <c r="AF283" s="308"/>
      <c r="AG283" s="308"/>
      <c r="AH283" s="308"/>
      <c r="AI283" s="308"/>
    </row>
    <row r="284" spans="1:35" ht="15" customHeight="1" x14ac:dyDescent="0.25">
      <c r="A284" s="325">
        <v>24</v>
      </c>
      <c r="B284" s="417" t="str">
        <f t="shared" si="50"/>
        <v>[ vul deelnemende organisatie 24 in ]</v>
      </c>
      <c r="C284" s="408">
        <f t="shared" si="51"/>
        <v>0</v>
      </c>
      <c r="D284" s="387">
        <f>SUMIF('Consortium management'!$B$189:$B$208,'Totaal budget'!$B284,'Consortium management'!$I$189:$I$208)</f>
        <v>0</v>
      </c>
      <c r="E284" s="387">
        <f>SUMIF('Onderzoeksvoorstel 1'!$B$269:$B$298,'Totaal budget'!$B284,'Onderzoeksvoorstel 1'!$I$269:$I$298)</f>
        <v>0</v>
      </c>
      <c r="F284" s="386">
        <f>SUMIF('Onderzoeksvoorstel 2'!$B$269:$B$298,'Totaal budget'!$B284,'Onderzoeksvoorstel 2'!$I$269:$I$298)</f>
        <v>0</v>
      </c>
      <c r="G284" s="418">
        <f>SUMIF('Onderzoeksvoorstel 3'!$B$269:$B$298,'Totaal budget'!$B284,'Onderzoeksvoorstel 3'!$I$269:$I$298)</f>
        <v>0</v>
      </c>
      <c r="H284" s="386">
        <f>SUMIF('Onderzoeksvoorstel 4'!$B$269:$B$298,'Totaal budget'!$B284,'Onderzoeksvoorstel 4'!$I$269:$I$298)</f>
        <v>0</v>
      </c>
      <c r="I284" s="387">
        <f>SUMIF('Onderzoeksvoorstel 5'!$B$269:$B$298,'Totaal budget'!$B284,'Onderzoeksvoorstel 5'!$I$269:$I$298)</f>
        <v>0</v>
      </c>
      <c r="J284" s="423">
        <f>SUMIF('Onderzoeksvoorstel 6'!$B$269:$B$298,'Totaal budget'!$B284,'Onderzoeksvoorstel 6'!$I$269:$I$298)</f>
        <v>0</v>
      </c>
      <c r="K284" s="423">
        <f>SUMIF('Onderzoeksvoorstel 7'!$B$269:$B$298,'Totaal budget'!$B284,'Onderzoeksvoorstel 7'!$I$269:$I$298)</f>
        <v>0</v>
      </c>
      <c r="L284" s="308"/>
      <c r="T284" s="308"/>
      <c r="U284" s="308"/>
      <c r="V284" s="308"/>
      <c r="W284" s="308"/>
      <c r="X284" s="308"/>
      <c r="Y284" s="308"/>
      <c r="Z284" s="308"/>
      <c r="AA284" s="308"/>
      <c r="AB284" s="308"/>
      <c r="AC284" s="308"/>
      <c r="AD284" s="308"/>
      <c r="AE284" s="308"/>
      <c r="AF284" s="308"/>
      <c r="AG284" s="308"/>
      <c r="AH284" s="308"/>
      <c r="AI284" s="308"/>
    </row>
    <row r="285" spans="1:35" ht="13.95" customHeight="1" x14ac:dyDescent="0.25">
      <c r="A285" s="325">
        <v>25</v>
      </c>
      <c r="B285" s="417" t="str">
        <f t="shared" si="50"/>
        <v>[ vul deelnemende organisatie 25 in ]</v>
      </c>
      <c r="C285" s="408">
        <f t="shared" si="51"/>
        <v>0</v>
      </c>
      <c r="D285" s="387">
        <f>SUMIF('Consortium management'!$B$189:$B$208,'Totaal budget'!$B285,'Consortium management'!$I$189:$I$208)</f>
        <v>0</v>
      </c>
      <c r="E285" s="387">
        <f>SUMIF('Onderzoeksvoorstel 1'!$B$269:$B$298,'Totaal budget'!$B285,'Onderzoeksvoorstel 1'!$I$269:$I$298)</f>
        <v>0</v>
      </c>
      <c r="F285" s="386">
        <f>SUMIF('Onderzoeksvoorstel 2'!$B$269:$B$298,'Totaal budget'!$B285,'Onderzoeksvoorstel 2'!$I$269:$I$298)</f>
        <v>0</v>
      </c>
      <c r="G285" s="418">
        <f>SUMIF('Onderzoeksvoorstel 3'!$B$269:$B$298,'Totaal budget'!$B285,'Onderzoeksvoorstel 3'!$I$269:$I$298)</f>
        <v>0</v>
      </c>
      <c r="H285" s="386">
        <f>SUMIF('Onderzoeksvoorstel 4'!$B$269:$B$298,'Totaal budget'!$B285,'Onderzoeksvoorstel 4'!$I$269:$I$298)</f>
        <v>0</v>
      </c>
      <c r="I285" s="387">
        <f>SUMIF('Onderzoeksvoorstel 5'!$B$269:$B$298,'Totaal budget'!$B285,'Onderzoeksvoorstel 5'!$I$269:$I$298)</f>
        <v>0</v>
      </c>
      <c r="J285" s="423">
        <f>SUMIF('Onderzoeksvoorstel 6'!$B$269:$B$298,'Totaal budget'!$B285,'Onderzoeksvoorstel 6'!$I$269:$I$298)</f>
        <v>0</v>
      </c>
      <c r="K285" s="423">
        <f>SUMIF('Onderzoeksvoorstel 7'!$B$269:$B$298,'Totaal budget'!$B285,'Onderzoeksvoorstel 7'!$I$269:$I$298)</f>
        <v>0</v>
      </c>
      <c r="L285" s="308"/>
      <c r="T285" s="308"/>
      <c r="U285" s="308"/>
      <c r="V285" s="308"/>
      <c r="W285" s="308"/>
      <c r="X285" s="308"/>
      <c r="Y285" s="308"/>
      <c r="Z285" s="308"/>
      <c r="AA285" s="308"/>
      <c r="AB285" s="308"/>
      <c r="AC285" s="308"/>
      <c r="AD285" s="308"/>
      <c r="AE285" s="308"/>
      <c r="AF285" s="308"/>
      <c r="AG285" s="308"/>
      <c r="AH285" s="308"/>
      <c r="AI285" s="308"/>
    </row>
    <row r="286" spans="1:35" ht="13.95" customHeight="1" x14ac:dyDescent="0.25">
      <c r="A286" s="325">
        <v>26</v>
      </c>
      <c r="B286" s="417" t="str">
        <f t="shared" si="50"/>
        <v>[ vul deelnemende organisatie 26 in ]</v>
      </c>
      <c r="C286" s="408">
        <f t="shared" si="51"/>
        <v>0</v>
      </c>
      <c r="D286" s="387">
        <f>SUMIF('Consortium management'!$B$189:$B$208,'Totaal budget'!$B286,'Consortium management'!$I$189:$I$208)</f>
        <v>0</v>
      </c>
      <c r="E286" s="387">
        <f>SUMIF('Onderzoeksvoorstel 1'!$B$269:$B$298,'Totaal budget'!$B286,'Onderzoeksvoorstel 1'!$I$269:$I$298)</f>
        <v>0</v>
      </c>
      <c r="F286" s="386">
        <f>SUMIF('Onderzoeksvoorstel 2'!$B$269:$B$298,'Totaal budget'!$B286,'Onderzoeksvoorstel 2'!$I$269:$I$298)</f>
        <v>0</v>
      </c>
      <c r="G286" s="418">
        <f>SUMIF('Onderzoeksvoorstel 3'!$B$269:$B$298,'Totaal budget'!$B286,'Onderzoeksvoorstel 3'!$I$269:$I$298)</f>
        <v>0</v>
      </c>
      <c r="H286" s="386">
        <f>SUMIF('Onderzoeksvoorstel 4'!$B$269:$B$298,'Totaal budget'!$B286,'Onderzoeksvoorstel 4'!$I$269:$I$298)</f>
        <v>0</v>
      </c>
      <c r="I286" s="387">
        <f>SUMIF('Onderzoeksvoorstel 5'!$B$269:$B$298,'Totaal budget'!$B286,'Onderzoeksvoorstel 5'!$I$269:$I$298)</f>
        <v>0</v>
      </c>
      <c r="J286" s="423">
        <f>SUMIF('Onderzoeksvoorstel 6'!$B$269:$B$298,'Totaal budget'!$B286,'Onderzoeksvoorstel 6'!$I$269:$I$298)</f>
        <v>0</v>
      </c>
      <c r="K286" s="423">
        <f>SUMIF('Onderzoeksvoorstel 7'!$B$269:$B$298,'Totaal budget'!$B286,'Onderzoeksvoorstel 7'!$I$269:$I$298)</f>
        <v>0</v>
      </c>
      <c r="L286" s="308"/>
      <c r="T286" s="308"/>
      <c r="U286" s="308"/>
      <c r="V286" s="308"/>
      <c r="W286" s="308"/>
      <c r="X286" s="308"/>
      <c r="Y286" s="308"/>
      <c r="Z286" s="308"/>
      <c r="AA286" s="308"/>
      <c r="AB286" s="308"/>
      <c r="AC286" s="308"/>
      <c r="AD286" s="308"/>
      <c r="AE286" s="308"/>
      <c r="AF286" s="308"/>
      <c r="AG286" s="308"/>
      <c r="AH286" s="308"/>
      <c r="AI286" s="308"/>
    </row>
    <row r="287" spans="1:35" ht="13.95" customHeight="1" x14ac:dyDescent="0.25">
      <c r="A287" s="325">
        <v>27</v>
      </c>
      <c r="B287" s="417" t="str">
        <f t="shared" si="50"/>
        <v>[ vul deelnemende organisatie 27 in ]</v>
      </c>
      <c r="C287" s="408">
        <f t="shared" si="51"/>
        <v>0</v>
      </c>
      <c r="D287" s="387">
        <f>SUMIF('Consortium management'!$B$189:$B$208,'Totaal budget'!$B287,'Consortium management'!$I$189:$I$208)</f>
        <v>0</v>
      </c>
      <c r="E287" s="387">
        <f>SUMIF('Onderzoeksvoorstel 1'!$B$269:$B$298,'Totaal budget'!$B287,'Onderzoeksvoorstel 1'!$I$269:$I$298)</f>
        <v>0</v>
      </c>
      <c r="F287" s="386">
        <f>SUMIF('Onderzoeksvoorstel 2'!$B$269:$B$298,'Totaal budget'!$B287,'Onderzoeksvoorstel 2'!$I$269:$I$298)</f>
        <v>0</v>
      </c>
      <c r="G287" s="418">
        <f>SUMIF('Onderzoeksvoorstel 3'!$B$269:$B$298,'Totaal budget'!$B287,'Onderzoeksvoorstel 3'!$I$269:$I$298)</f>
        <v>0</v>
      </c>
      <c r="H287" s="386">
        <f>SUMIF('Onderzoeksvoorstel 4'!$B$269:$B$298,'Totaal budget'!$B287,'Onderzoeksvoorstel 4'!$I$269:$I$298)</f>
        <v>0</v>
      </c>
      <c r="I287" s="387">
        <f>SUMIF('Onderzoeksvoorstel 5'!$B$269:$B$298,'Totaal budget'!$B287,'Onderzoeksvoorstel 5'!$I$269:$I$298)</f>
        <v>0</v>
      </c>
      <c r="J287" s="423">
        <f>SUMIF('Onderzoeksvoorstel 6'!$B$269:$B$298,'Totaal budget'!$B287,'Onderzoeksvoorstel 6'!$I$269:$I$298)</f>
        <v>0</v>
      </c>
      <c r="K287" s="423">
        <f>SUMIF('Onderzoeksvoorstel 7'!$B$269:$B$298,'Totaal budget'!$B287,'Onderzoeksvoorstel 7'!$I$269:$I$298)</f>
        <v>0</v>
      </c>
      <c r="L287" s="308"/>
      <c r="T287" s="308"/>
      <c r="U287" s="308"/>
      <c r="V287" s="308"/>
      <c r="W287" s="308"/>
      <c r="X287" s="308"/>
      <c r="Y287" s="308"/>
      <c r="Z287" s="308"/>
      <c r="AA287" s="308"/>
      <c r="AB287" s="308"/>
      <c r="AC287" s="308"/>
      <c r="AD287" s="308"/>
      <c r="AE287" s="308"/>
      <c r="AF287" s="308"/>
      <c r="AG287" s="308"/>
      <c r="AH287" s="308"/>
      <c r="AI287" s="308"/>
    </row>
    <row r="288" spans="1:35" ht="13.95" customHeight="1" x14ac:dyDescent="0.25">
      <c r="A288" s="325">
        <v>28</v>
      </c>
      <c r="B288" s="417" t="str">
        <f t="shared" si="50"/>
        <v>[ vul deelnemende organisatie 28 in ]</v>
      </c>
      <c r="C288" s="408">
        <f t="shared" si="51"/>
        <v>0</v>
      </c>
      <c r="D288" s="387">
        <f>SUMIF('Consortium management'!$B$189:$B$208,'Totaal budget'!$B288,'Consortium management'!$I$189:$I$208)</f>
        <v>0</v>
      </c>
      <c r="E288" s="387">
        <f>SUMIF('Onderzoeksvoorstel 1'!$B$269:$B$298,'Totaal budget'!$B288,'Onderzoeksvoorstel 1'!$I$269:$I$298)</f>
        <v>0</v>
      </c>
      <c r="F288" s="386">
        <f>SUMIF('Onderzoeksvoorstel 2'!$B$269:$B$298,'Totaal budget'!$B288,'Onderzoeksvoorstel 2'!$I$269:$I$298)</f>
        <v>0</v>
      </c>
      <c r="G288" s="418">
        <f>SUMIF('Onderzoeksvoorstel 3'!$B$269:$B$298,'Totaal budget'!$B288,'Onderzoeksvoorstel 3'!$I$269:$I$298)</f>
        <v>0</v>
      </c>
      <c r="H288" s="386">
        <f>SUMIF('Onderzoeksvoorstel 4'!$B$269:$B$298,'Totaal budget'!$B288,'Onderzoeksvoorstel 4'!$I$269:$I$298)</f>
        <v>0</v>
      </c>
      <c r="I288" s="387">
        <f>SUMIF('Onderzoeksvoorstel 5'!$B$269:$B$298,'Totaal budget'!$B288,'Onderzoeksvoorstel 5'!$I$269:$I$298)</f>
        <v>0</v>
      </c>
      <c r="J288" s="423">
        <f>SUMIF('Onderzoeksvoorstel 6'!$B$269:$B$298,'Totaal budget'!$B288,'Onderzoeksvoorstel 6'!$I$269:$I$298)</f>
        <v>0</v>
      </c>
      <c r="K288" s="423">
        <f>SUMIF('Onderzoeksvoorstel 7'!$B$269:$B$298,'Totaal budget'!$B288,'Onderzoeksvoorstel 7'!$I$269:$I$298)</f>
        <v>0</v>
      </c>
      <c r="L288" s="308"/>
      <c r="T288" s="308"/>
      <c r="U288" s="308"/>
      <c r="V288" s="308"/>
      <c r="W288" s="308"/>
      <c r="X288" s="308"/>
      <c r="Y288" s="308"/>
      <c r="Z288" s="308"/>
      <c r="AA288" s="308"/>
      <c r="AB288" s="308"/>
      <c r="AC288" s="308"/>
      <c r="AD288" s="308"/>
      <c r="AE288" s="308"/>
      <c r="AF288" s="308"/>
      <c r="AG288" s="308"/>
      <c r="AH288" s="308"/>
      <c r="AI288" s="308"/>
    </row>
    <row r="289" spans="1:36" ht="13.95" customHeight="1" x14ac:dyDescent="0.25">
      <c r="A289" s="325">
        <v>29</v>
      </c>
      <c r="B289" s="417" t="str">
        <f t="shared" si="50"/>
        <v>[ vul deelnemende organisatie 29 in ]</v>
      </c>
      <c r="C289" s="408">
        <f t="shared" si="51"/>
        <v>0</v>
      </c>
      <c r="D289" s="387">
        <f>SUMIF('Consortium management'!$B$189:$B$208,'Totaal budget'!$B289,'Consortium management'!$I$189:$I$208)</f>
        <v>0</v>
      </c>
      <c r="E289" s="387">
        <f>SUMIF('Onderzoeksvoorstel 1'!$B$269:$B$298,'Totaal budget'!$B289,'Onderzoeksvoorstel 1'!$I$269:$I$298)</f>
        <v>0</v>
      </c>
      <c r="F289" s="386">
        <f>SUMIF('Onderzoeksvoorstel 2'!$B$269:$B$298,'Totaal budget'!$B289,'Onderzoeksvoorstel 2'!$I$269:$I$298)</f>
        <v>0</v>
      </c>
      <c r="G289" s="418">
        <f>SUMIF('Onderzoeksvoorstel 3'!$B$269:$B$298,'Totaal budget'!$B289,'Onderzoeksvoorstel 3'!$I$269:$I$298)</f>
        <v>0</v>
      </c>
      <c r="H289" s="386">
        <f>SUMIF('Onderzoeksvoorstel 4'!$B$269:$B$298,'Totaal budget'!$B289,'Onderzoeksvoorstel 4'!$I$269:$I$298)</f>
        <v>0</v>
      </c>
      <c r="I289" s="387">
        <f>SUMIF('Onderzoeksvoorstel 5'!$B$269:$B$298,'Totaal budget'!$B289,'Onderzoeksvoorstel 5'!$I$269:$I$298)</f>
        <v>0</v>
      </c>
      <c r="J289" s="423">
        <f>SUMIF('Onderzoeksvoorstel 6'!$B$269:$B$298,'Totaal budget'!$B289,'Onderzoeksvoorstel 6'!$I$269:$I$298)</f>
        <v>0</v>
      </c>
      <c r="K289" s="423">
        <f>SUMIF('Onderzoeksvoorstel 7'!$B$269:$B$298,'Totaal budget'!$B289,'Onderzoeksvoorstel 7'!$I$269:$I$298)</f>
        <v>0</v>
      </c>
      <c r="L289" s="308"/>
      <c r="T289" s="308"/>
      <c r="U289" s="308"/>
      <c r="V289" s="308"/>
      <c r="W289" s="308"/>
      <c r="X289" s="308"/>
      <c r="Y289" s="308"/>
      <c r="Z289" s="308"/>
      <c r="AA289" s="308"/>
      <c r="AB289" s="308"/>
      <c r="AC289" s="308"/>
      <c r="AD289" s="308"/>
      <c r="AE289" s="308"/>
      <c r="AF289" s="308"/>
      <c r="AG289" s="308"/>
      <c r="AH289" s="308"/>
      <c r="AI289" s="308"/>
    </row>
    <row r="290" spans="1:36" ht="13.95" customHeight="1" thickBot="1" x14ac:dyDescent="0.3">
      <c r="A290" s="333">
        <v>30</v>
      </c>
      <c r="B290" s="419" t="str">
        <f t="shared" si="50"/>
        <v>[ vul deelnemende organisatie 30 in ]</v>
      </c>
      <c r="C290" s="428">
        <f t="shared" si="51"/>
        <v>0</v>
      </c>
      <c r="D290" s="426">
        <f>SUMIF('Consortium management'!$B$189:$B$208,'Totaal budget'!$B290,'Consortium management'!$I$189:$I$208)</f>
        <v>0</v>
      </c>
      <c r="E290" s="426">
        <f>SUMIF('Onderzoeksvoorstel 1'!$B$269:$B$298,'Totaal budget'!$B290,'Onderzoeksvoorstel 1'!$I$269:$I$298)</f>
        <v>0</v>
      </c>
      <c r="F290" s="429">
        <f>SUMIF('Onderzoeksvoorstel 2'!$B$269:$B$298,'Totaal budget'!$B290,'Onderzoeksvoorstel 2'!$I$269:$I$298)</f>
        <v>0</v>
      </c>
      <c r="G290" s="427">
        <f>SUMIF('Onderzoeksvoorstel 3'!$B$269:$B$298,'Totaal budget'!$B290,'Onderzoeksvoorstel 3'!$I$269:$I$298)</f>
        <v>0</v>
      </c>
      <c r="H290" s="429">
        <f>SUMIF('Onderzoeksvoorstel 4'!$B$269:$B$298,'Totaal budget'!$B290,'Onderzoeksvoorstel 4'!$I$269:$I$298)</f>
        <v>0</v>
      </c>
      <c r="I290" s="426">
        <f>SUMIF('Onderzoeksvoorstel 5'!$B$269:$B$298,'Totaal budget'!$B290,'Onderzoeksvoorstel 5'!$I$269:$I$298)</f>
        <v>0</v>
      </c>
      <c r="J290" s="430">
        <f>SUMIF('Onderzoeksvoorstel 6'!$B$269:$B$298,'Totaal budget'!$B290,'Onderzoeksvoorstel 6'!$I$269:$I$298)</f>
        <v>0</v>
      </c>
      <c r="K290" s="430">
        <f>SUMIF('Onderzoeksvoorstel 7'!$B$269:$B$298,'Totaal budget'!$B290,'Onderzoeksvoorstel 7'!$I$269:$I$298)</f>
        <v>0</v>
      </c>
      <c r="L290" s="308"/>
      <c r="T290" s="308"/>
      <c r="U290" s="308"/>
      <c r="V290" s="308"/>
      <c r="W290" s="308"/>
      <c r="X290" s="308"/>
      <c r="Y290" s="308"/>
      <c r="Z290" s="308"/>
      <c r="AA290" s="308"/>
      <c r="AB290" s="308"/>
      <c r="AC290" s="308"/>
      <c r="AD290" s="308"/>
      <c r="AE290" s="308"/>
      <c r="AF290" s="308"/>
      <c r="AG290" s="308"/>
      <c r="AH290" s="308"/>
      <c r="AI290" s="308"/>
    </row>
    <row r="291" spans="1:36" ht="13.95" customHeight="1" thickBot="1" x14ac:dyDescent="0.3">
      <c r="B291" s="392"/>
      <c r="C291" s="431">
        <f t="shared" ref="C291" si="52">SUM(C261:C290)</f>
        <v>0</v>
      </c>
      <c r="D291" s="414">
        <f>SUM(D261:D290)</f>
        <v>0</v>
      </c>
      <c r="E291" s="432">
        <f t="shared" ref="E291" si="53">SUM(E261:E290)</f>
        <v>0</v>
      </c>
      <c r="F291" s="433">
        <f t="shared" ref="F291" si="54">SUM(F261:F290)</f>
        <v>0</v>
      </c>
      <c r="G291" s="395">
        <f t="shared" ref="G291" si="55">SUM(G261:G290)</f>
        <v>0</v>
      </c>
      <c r="H291" s="434">
        <f t="shared" ref="H291" si="56">SUM(H261:H290)</f>
        <v>0</v>
      </c>
      <c r="I291" s="395">
        <f t="shared" ref="I291" si="57">SUM(I261:I290)</f>
        <v>0</v>
      </c>
      <c r="J291" s="435">
        <f t="shared" ref="J291:K291" si="58">SUM(J261:J290)</f>
        <v>0</v>
      </c>
      <c r="K291" s="435">
        <f t="shared" si="58"/>
        <v>0</v>
      </c>
      <c r="L291" s="308"/>
      <c r="T291" s="308"/>
      <c r="U291" s="308"/>
      <c r="V291" s="308"/>
      <c r="W291" s="308"/>
      <c r="X291" s="308"/>
      <c r="Y291" s="308"/>
      <c r="Z291" s="308"/>
      <c r="AA291" s="308"/>
      <c r="AB291" s="308"/>
      <c r="AC291" s="308"/>
      <c r="AD291" s="308"/>
      <c r="AE291" s="308"/>
      <c r="AF291" s="308"/>
      <c r="AG291" s="308"/>
      <c r="AH291" s="308"/>
      <c r="AI291" s="308"/>
    </row>
    <row r="292" spans="1:36" ht="13.95" hidden="1" customHeight="1" x14ac:dyDescent="0.25">
      <c r="B292" s="392" t="s">
        <v>41</v>
      </c>
      <c r="C292" s="346">
        <f>SUM(D292:J292)</f>
        <v>0</v>
      </c>
      <c r="D292" s="346">
        <f>'Consortium management'!G213</f>
        <v>0</v>
      </c>
      <c r="E292" s="346">
        <f>'Onderzoeksvoorstel 1'!$G303</f>
        <v>0</v>
      </c>
      <c r="F292" s="346">
        <f>'Onderzoeksvoorstel 2'!$G303</f>
        <v>0</v>
      </c>
      <c r="G292" s="346">
        <f>'Onderzoeksvoorstel 3'!$G303</f>
        <v>0</v>
      </c>
      <c r="H292" s="346">
        <f>'Onderzoeksvoorstel 4'!$G303</f>
        <v>0</v>
      </c>
      <c r="I292" s="346">
        <f>'Onderzoeksvoorstel 5'!$G303</f>
        <v>0</v>
      </c>
      <c r="J292" s="346">
        <f>'Onderzoeksvoorstel 6'!$G303</f>
        <v>0</v>
      </c>
      <c r="K292" s="346">
        <f>'Onderzoeksvoorstel 6'!$G303</f>
        <v>0</v>
      </c>
      <c r="L292" s="308"/>
      <c r="T292" s="308"/>
      <c r="U292" s="308"/>
      <c r="V292" s="308"/>
      <c r="W292" s="308"/>
      <c r="X292" s="308"/>
      <c r="Y292" s="308"/>
      <c r="Z292" s="308"/>
      <c r="AA292" s="308"/>
      <c r="AB292" s="308"/>
      <c r="AC292" s="308"/>
      <c r="AD292" s="308"/>
      <c r="AE292" s="308"/>
      <c r="AF292" s="308"/>
      <c r="AG292" s="308"/>
      <c r="AH292" s="308"/>
      <c r="AI292" s="308"/>
    </row>
    <row r="293" spans="1:36" ht="13.95" customHeight="1" x14ac:dyDescent="0.25">
      <c r="B293" s="436" t="s">
        <v>77</v>
      </c>
      <c r="C293" s="348">
        <f>SUM(D293:J293)</f>
        <v>0</v>
      </c>
      <c r="D293" s="348">
        <f t="shared" ref="D293:J293" si="59">IFERROR(D291/$C$291,0)</f>
        <v>0</v>
      </c>
      <c r="E293" s="348">
        <f t="shared" si="59"/>
        <v>0</v>
      </c>
      <c r="F293" s="348">
        <f t="shared" si="59"/>
        <v>0</v>
      </c>
      <c r="G293" s="348">
        <f t="shared" si="59"/>
        <v>0</v>
      </c>
      <c r="H293" s="348">
        <f t="shared" si="59"/>
        <v>0</v>
      </c>
      <c r="I293" s="348">
        <f t="shared" si="59"/>
        <v>0</v>
      </c>
      <c r="J293" s="348">
        <f t="shared" si="59"/>
        <v>0</v>
      </c>
      <c r="K293" s="348">
        <f t="shared" ref="K293" si="60">IFERROR(K291/$C$291,0)</f>
        <v>0</v>
      </c>
      <c r="L293" s="308"/>
      <c r="T293" s="308"/>
      <c r="U293" s="308"/>
      <c r="V293" s="308"/>
      <c r="W293" s="308"/>
      <c r="X293" s="308"/>
      <c r="Y293" s="308"/>
      <c r="Z293" s="308"/>
      <c r="AA293" s="308"/>
      <c r="AB293" s="308"/>
      <c r="AC293" s="308"/>
      <c r="AD293" s="308"/>
      <c r="AE293" s="308"/>
      <c r="AF293" s="308"/>
      <c r="AG293" s="308"/>
      <c r="AH293" s="308"/>
      <c r="AI293" s="308"/>
    </row>
    <row r="294" spans="1:36" ht="13.95" customHeight="1" x14ac:dyDescent="0.25">
      <c r="B294" s="392"/>
      <c r="C294" s="308"/>
      <c r="D294" s="308"/>
      <c r="E294" s="308"/>
      <c r="F294" s="308"/>
      <c r="G294" s="308"/>
      <c r="H294" s="308"/>
      <c r="I294" s="308"/>
      <c r="J294" s="308"/>
      <c r="K294" s="308"/>
      <c r="L294" s="308"/>
      <c r="T294" s="308"/>
      <c r="U294" s="308"/>
      <c r="V294" s="308"/>
      <c r="W294" s="308"/>
      <c r="X294" s="308"/>
      <c r="Y294" s="308"/>
      <c r="Z294" s="308"/>
      <c r="AA294" s="308"/>
      <c r="AB294" s="308"/>
      <c r="AC294" s="308"/>
      <c r="AD294" s="308"/>
      <c r="AE294" s="308"/>
      <c r="AF294" s="308"/>
      <c r="AG294" s="308"/>
      <c r="AH294" s="308"/>
      <c r="AI294" s="308"/>
      <c r="AJ294" s="308"/>
    </row>
    <row r="295" spans="1:36" ht="13.95" hidden="1" customHeight="1" x14ac:dyDescent="0.25">
      <c r="E295" s="438"/>
      <c r="F295" s="23"/>
      <c r="L295"/>
    </row>
    <row r="296" spans="1:36" ht="13.95" hidden="1" customHeight="1" x14ac:dyDescent="0.25">
      <c r="E296" s="438"/>
      <c r="F296" s="23"/>
      <c r="L296"/>
    </row>
    <row r="297" spans="1:36" ht="13.95" hidden="1" customHeight="1" x14ac:dyDescent="0.25">
      <c r="E297" s="438"/>
      <c r="F297" s="23"/>
      <c r="L297"/>
    </row>
    <row r="298" spans="1:36" ht="13.95" hidden="1" customHeight="1" x14ac:dyDescent="0.25">
      <c r="E298" s="438"/>
      <c r="F298" s="23"/>
      <c r="L298"/>
    </row>
    <row r="299" spans="1:36" ht="13.95" hidden="1" customHeight="1" x14ac:dyDescent="0.25">
      <c r="E299" s="438"/>
      <c r="F299" s="23"/>
      <c r="L299"/>
    </row>
    <row r="300" spans="1:36" ht="13.95" hidden="1" customHeight="1" x14ac:dyDescent="0.25">
      <c r="E300" s="438"/>
      <c r="F300" s="23"/>
      <c r="L300"/>
    </row>
    <row r="301" spans="1:36" ht="13.95" hidden="1" customHeight="1" x14ac:dyDescent="0.25">
      <c r="E301" s="438"/>
      <c r="F301" s="23"/>
      <c r="L301"/>
    </row>
    <row r="302" spans="1:36" ht="13.95" hidden="1" customHeight="1" x14ac:dyDescent="0.25">
      <c r="E302" s="438"/>
      <c r="F302" s="23"/>
      <c r="L302"/>
    </row>
    <row r="303" spans="1:36" ht="13.95" hidden="1" customHeight="1" x14ac:dyDescent="0.25">
      <c r="E303" s="438"/>
      <c r="F303" s="23"/>
      <c r="L303"/>
    </row>
    <row r="304" spans="1:36" ht="13.95" hidden="1" customHeight="1" x14ac:dyDescent="0.25">
      <c r="E304" s="438"/>
      <c r="F304" s="23"/>
      <c r="L304"/>
    </row>
    <row r="305" spans="5:12" ht="13.95" hidden="1" customHeight="1" x14ac:dyDescent="0.25">
      <c r="E305" s="438"/>
      <c r="F305" s="23"/>
      <c r="L305"/>
    </row>
    <row r="306" spans="5:12" ht="13.95" hidden="1" customHeight="1" x14ac:dyDescent="0.25">
      <c r="E306" s="438"/>
      <c r="F306" s="23"/>
      <c r="L306"/>
    </row>
    <row r="307" spans="5:12" ht="13.95" hidden="1" customHeight="1" x14ac:dyDescent="0.25">
      <c r="E307" s="438"/>
      <c r="F307" s="23"/>
      <c r="L307"/>
    </row>
    <row r="308" spans="5:12" ht="13.95" hidden="1" customHeight="1" x14ac:dyDescent="0.25">
      <c r="E308" s="438"/>
      <c r="F308" s="23"/>
      <c r="L308"/>
    </row>
    <row r="309" spans="5:12" ht="13.95" hidden="1" customHeight="1" x14ac:dyDescent="0.25">
      <c r="E309" s="438"/>
      <c r="F309" s="23"/>
      <c r="L309"/>
    </row>
    <row r="310" spans="5:12" ht="13.95" hidden="1" customHeight="1" x14ac:dyDescent="0.25">
      <c r="E310" s="438"/>
      <c r="F310" s="23"/>
      <c r="L310"/>
    </row>
    <row r="311" spans="5:12" ht="13.95" hidden="1" customHeight="1" x14ac:dyDescent="0.25">
      <c r="E311" s="438"/>
      <c r="F311" s="23"/>
      <c r="L311"/>
    </row>
    <row r="312" spans="5:12" ht="13.95" hidden="1" customHeight="1" x14ac:dyDescent="0.25">
      <c r="E312" s="438"/>
      <c r="F312" s="23"/>
      <c r="L312"/>
    </row>
    <row r="313" spans="5:12" ht="13.95" hidden="1" customHeight="1" x14ac:dyDescent="0.25">
      <c r="E313" s="438"/>
      <c r="F313" s="23"/>
      <c r="L313"/>
    </row>
    <row r="314" spans="5:12" ht="13.95" hidden="1" customHeight="1" x14ac:dyDescent="0.25">
      <c r="E314" s="438"/>
      <c r="F314" s="23"/>
      <c r="L314"/>
    </row>
    <row r="315" spans="5:12" ht="13.95" hidden="1" customHeight="1" x14ac:dyDescent="0.25">
      <c r="E315" s="438"/>
      <c r="F315" s="23"/>
      <c r="L315"/>
    </row>
    <row r="316" spans="5:12" ht="13.95" hidden="1" customHeight="1" x14ac:dyDescent="0.25">
      <c r="E316" s="438"/>
      <c r="F316" s="23"/>
      <c r="L316"/>
    </row>
    <row r="317" spans="5:12" ht="13.95" hidden="1" customHeight="1" x14ac:dyDescent="0.25">
      <c r="E317" s="438"/>
      <c r="F317" s="23"/>
      <c r="L317"/>
    </row>
    <row r="318" spans="5:12" ht="13.95" hidden="1" customHeight="1" x14ac:dyDescent="0.25">
      <c r="E318" s="438"/>
      <c r="F318" s="23"/>
      <c r="L318"/>
    </row>
    <row r="319" spans="5:12" ht="13.95" hidden="1" customHeight="1" x14ac:dyDescent="0.25">
      <c r="E319" s="438"/>
      <c r="F319" s="23"/>
      <c r="L319"/>
    </row>
    <row r="320" spans="5:12" ht="13.95" hidden="1" customHeight="1" x14ac:dyDescent="0.25">
      <c r="E320" s="438"/>
      <c r="F320" s="23"/>
      <c r="L320"/>
    </row>
    <row r="321" spans="5:12" ht="13.95" hidden="1" customHeight="1" x14ac:dyDescent="0.25">
      <c r="E321" s="438"/>
      <c r="F321" s="23"/>
      <c r="L321"/>
    </row>
    <row r="322" spans="5:12" ht="13.95" hidden="1" customHeight="1" x14ac:dyDescent="0.25">
      <c r="E322" s="438"/>
      <c r="F322" s="23"/>
      <c r="L322"/>
    </row>
    <row r="323" spans="5:12" ht="13.95" hidden="1" customHeight="1" x14ac:dyDescent="0.25">
      <c r="E323" s="438"/>
      <c r="F323" s="23"/>
      <c r="L323"/>
    </row>
    <row r="324" spans="5:12" ht="13.95" hidden="1" customHeight="1" x14ac:dyDescent="0.25">
      <c r="E324" s="438"/>
      <c r="F324" s="23"/>
      <c r="L324"/>
    </row>
    <row r="325" spans="5:12" ht="13.95" hidden="1" customHeight="1" x14ac:dyDescent="0.25">
      <c r="E325" s="438"/>
      <c r="F325" s="23"/>
      <c r="L325"/>
    </row>
    <row r="326" spans="5:12" ht="13.95" hidden="1" customHeight="1" x14ac:dyDescent="0.25">
      <c r="E326" s="438"/>
      <c r="F326" s="23"/>
      <c r="L326"/>
    </row>
  </sheetData>
  <sheetProtection algorithmName="SHA-512" hashValue="t3rxC+TuS/YuDtHJcY2wL/k6OqXr3wNVYGa0KDf+0aCdFL8WEs2Nq8jACHA46ESDwuyIBgNuayTWeN8KpLJwXA==" saltValue="8k/jYvfUlFFT7IcXdNdUgw==" spinCount="100000" sheet="1" objects="1" scenarios="1" selectLockedCells="1"/>
  <mergeCells count="4">
    <mergeCell ref="I6:I36"/>
    <mergeCell ref="I42:I72"/>
    <mergeCell ref="J6:J36"/>
    <mergeCell ref="J42:J72"/>
  </mergeCells>
  <phoneticPr fontId="19" type="noConversion"/>
  <conditionalFormatting sqref="C36">
    <cfRule type="expression" dxfId="109" priority="50">
      <formula>$C$36&lt;&gt;$C$37</formula>
    </cfRule>
  </conditionalFormatting>
  <conditionalFormatting sqref="C108">
    <cfRule type="expression" dxfId="108" priority="14">
      <formula>$C$108&lt;&gt;$C$109</formula>
    </cfRule>
    <cfRule type="expression" dxfId="107" priority="15">
      <formula>"C108&lt;&gt;C109"</formula>
    </cfRule>
  </conditionalFormatting>
  <conditionalFormatting sqref="C145">
    <cfRule type="expression" dxfId="106" priority="1">
      <formula>$C$180&lt;&gt;$C$181</formula>
    </cfRule>
  </conditionalFormatting>
  <conditionalFormatting sqref="C180">
    <cfRule type="expression" dxfId="105" priority="13">
      <formula>$C$180&lt;&gt;$C$181</formula>
    </cfRule>
  </conditionalFormatting>
  <conditionalFormatting sqref="C217">
    <cfRule type="expression" dxfId="104" priority="12">
      <formula>$C$217&lt;&gt;$C$218</formula>
    </cfRule>
  </conditionalFormatting>
  <conditionalFormatting sqref="C254">
    <cfRule type="expression" dxfId="103" priority="11">
      <formula>$C$254&lt;&gt;$C$255</formula>
    </cfRule>
  </conditionalFormatting>
  <conditionalFormatting sqref="C291">
    <cfRule type="expression" dxfId="102" priority="10">
      <formula>$C$291&lt;&gt;$C$292</formula>
    </cfRule>
  </conditionalFormatting>
  <conditionalFormatting sqref="D108">
    <cfRule type="expression" dxfId="101" priority="57">
      <formula>$D$108&lt;&gt;$D$109</formula>
    </cfRule>
  </conditionalFormatting>
  <conditionalFormatting sqref="D145">
    <cfRule type="expression" dxfId="100" priority="8">
      <formula>$D$180&lt;&gt;$D$181</formula>
    </cfRule>
  </conditionalFormatting>
  <conditionalFormatting sqref="D180">
    <cfRule type="expression" dxfId="99" priority="71">
      <formula>$D$180&lt;&gt;$D$181</formula>
    </cfRule>
  </conditionalFormatting>
  <conditionalFormatting sqref="D217">
    <cfRule type="expression" dxfId="98" priority="43">
      <formula>$D$217&lt;&gt;$D$218</formula>
    </cfRule>
  </conditionalFormatting>
  <conditionalFormatting sqref="D254">
    <cfRule type="expression" dxfId="97" priority="33">
      <formula>$D$254&lt;&gt;$D$255</formula>
    </cfRule>
  </conditionalFormatting>
  <conditionalFormatting sqref="D291">
    <cfRule type="expression" dxfId="96" priority="25">
      <formula>$D$291&lt;&gt;$D$292</formula>
    </cfRule>
  </conditionalFormatting>
  <conditionalFormatting sqref="D36:E36">
    <cfRule type="expression" dxfId="95" priority="49">
      <formula>$E$36&lt;&gt;$E$37</formula>
    </cfRule>
  </conditionalFormatting>
  <conditionalFormatting sqref="E108">
    <cfRule type="expression" dxfId="94" priority="85">
      <formula>$E$108&lt;&gt;$E$109</formula>
    </cfRule>
  </conditionalFormatting>
  <conditionalFormatting sqref="E145">
    <cfRule type="expression" dxfId="93" priority="7">
      <formula>$E$180&lt;&gt;$E$181</formula>
    </cfRule>
  </conditionalFormatting>
  <conditionalFormatting sqref="E180">
    <cfRule type="expression" dxfId="92" priority="70">
      <formula>$E$180&lt;&gt;$E$181</formula>
    </cfRule>
  </conditionalFormatting>
  <conditionalFormatting sqref="E217">
    <cfRule type="expression" dxfId="91" priority="40">
      <formula>$E$217&lt;&gt;$E$218</formula>
    </cfRule>
  </conditionalFormatting>
  <conditionalFormatting sqref="E254">
    <cfRule type="expression" dxfId="90" priority="31">
      <formula>$E$254&lt;&gt;$E$255</formula>
    </cfRule>
  </conditionalFormatting>
  <conditionalFormatting sqref="E291">
    <cfRule type="expression" dxfId="89" priority="23">
      <formula>$E$291&lt;&gt;$E$292</formula>
    </cfRule>
  </conditionalFormatting>
  <conditionalFormatting sqref="F36">
    <cfRule type="expression" dxfId="88" priority="48">
      <formula>$F$36&lt;&gt;$F$37</formula>
    </cfRule>
  </conditionalFormatting>
  <conditionalFormatting sqref="F108">
    <cfRule type="expression" dxfId="87" priority="64">
      <formula>$F$108&lt;&gt;$F$109</formula>
    </cfRule>
  </conditionalFormatting>
  <conditionalFormatting sqref="F145">
    <cfRule type="expression" dxfId="86" priority="5">
      <formula>$F$180&lt;&gt;$F$181</formula>
    </cfRule>
  </conditionalFormatting>
  <conditionalFormatting sqref="F180">
    <cfRule type="expression" dxfId="85" priority="68">
      <formula>$F$180&lt;&gt;$F$181</formula>
    </cfRule>
  </conditionalFormatting>
  <conditionalFormatting sqref="F217">
    <cfRule type="expression" dxfId="84" priority="39">
      <formula>$F$217&lt;&gt;$F$218</formula>
    </cfRule>
  </conditionalFormatting>
  <conditionalFormatting sqref="F254">
    <cfRule type="expression" dxfId="83" priority="30">
      <formula>$F$254&lt;&gt;$F$255</formula>
    </cfRule>
  </conditionalFormatting>
  <conditionalFormatting sqref="F291">
    <cfRule type="expression" dxfId="82" priority="16">
      <formula>$F$291&lt;&gt;$F$292</formula>
    </cfRule>
  </conditionalFormatting>
  <conditionalFormatting sqref="G36">
    <cfRule type="expression" dxfId="81" priority="46">
      <formula>$G$36&lt;&gt;$G$37</formula>
    </cfRule>
  </conditionalFormatting>
  <conditionalFormatting sqref="G108">
    <cfRule type="expression" dxfId="80" priority="59">
      <formula>$G$108&lt;&gt;$G$109</formula>
    </cfRule>
  </conditionalFormatting>
  <conditionalFormatting sqref="G145">
    <cfRule type="expression" dxfId="79" priority="4">
      <formula>$G$180&lt;&gt;$G$181</formula>
    </cfRule>
  </conditionalFormatting>
  <conditionalFormatting sqref="G180">
    <cfRule type="expression" dxfId="78" priority="67">
      <formula>$G$180&lt;&gt;$G$181</formula>
    </cfRule>
  </conditionalFormatting>
  <conditionalFormatting sqref="G217">
    <cfRule type="expression" dxfId="77" priority="38">
      <formula>$G$217&lt;&gt;$G$218</formula>
    </cfRule>
  </conditionalFormatting>
  <conditionalFormatting sqref="G254">
    <cfRule type="expression" dxfId="76" priority="29">
      <formula>$G$254&lt;&gt;$G$255</formula>
    </cfRule>
  </conditionalFormatting>
  <conditionalFormatting sqref="G291">
    <cfRule type="expression" dxfId="75" priority="21">
      <formula>$G$291&lt;&gt;$G$292</formula>
    </cfRule>
  </conditionalFormatting>
  <conditionalFormatting sqref="H36">
    <cfRule type="expression" dxfId="74" priority="45">
      <formula>$H$36&lt;&gt;$H$37</formula>
    </cfRule>
  </conditionalFormatting>
  <conditionalFormatting sqref="H108">
    <cfRule type="expression" dxfId="73" priority="58">
      <formula>$H$108&lt;&gt;$H$109</formula>
    </cfRule>
  </conditionalFormatting>
  <conditionalFormatting sqref="H145">
    <cfRule type="expression" dxfId="72" priority="2">
      <formula>$H$180&lt;&gt;$H$181</formula>
    </cfRule>
  </conditionalFormatting>
  <conditionalFormatting sqref="H180">
    <cfRule type="expression" dxfId="71" priority="65">
      <formula>$H$180&lt;&gt;$H$181</formula>
    </cfRule>
  </conditionalFormatting>
  <conditionalFormatting sqref="H217">
    <cfRule type="expression" dxfId="70" priority="37">
      <formula>$H$217&lt;&gt;$H$218</formula>
    </cfRule>
  </conditionalFormatting>
  <conditionalFormatting sqref="H254">
    <cfRule type="expression" dxfId="69" priority="28">
      <formula>$H$254&lt;&gt;$H$255</formula>
    </cfRule>
  </conditionalFormatting>
  <conditionalFormatting sqref="H291">
    <cfRule type="expression" dxfId="68" priority="19">
      <formula>$H$291&lt;&gt;$H$292</formula>
    </cfRule>
  </conditionalFormatting>
  <conditionalFormatting sqref="I108">
    <cfRule type="expression" dxfId="67" priority="54">
      <formula>$I$108&lt;&gt;$I$109</formula>
    </cfRule>
  </conditionalFormatting>
  <conditionalFormatting sqref="I145">
    <cfRule type="expression" dxfId="66" priority="6">
      <formula>$I$180&lt;&gt;$I$181</formula>
    </cfRule>
  </conditionalFormatting>
  <conditionalFormatting sqref="I180">
    <cfRule type="expression" dxfId="65" priority="69">
      <formula>$I$180&lt;&gt;$I$181</formula>
    </cfRule>
  </conditionalFormatting>
  <conditionalFormatting sqref="I217">
    <cfRule type="expression" dxfId="64" priority="36">
      <formula>$I$217&lt;&gt;$I$218</formula>
    </cfRule>
  </conditionalFormatting>
  <conditionalFormatting sqref="I254">
    <cfRule type="expression" dxfId="63" priority="27">
      <formula>$I$254&lt;&gt;$I$255</formula>
    </cfRule>
  </conditionalFormatting>
  <conditionalFormatting sqref="I291">
    <cfRule type="expression" dxfId="62" priority="18">
      <formula>$I$291&lt;&gt;$I$292</formula>
    </cfRule>
  </conditionalFormatting>
  <conditionalFormatting sqref="J108:K108">
    <cfRule type="expression" dxfId="61" priority="55">
      <formula>$J$108&lt;&gt;$J$109</formula>
    </cfRule>
  </conditionalFormatting>
  <conditionalFormatting sqref="J145:K145">
    <cfRule type="expression" dxfId="60" priority="3">
      <formula>$J$180&lt;&gt;$J$181</formula>
    </cfRule>
  </conditionalFormatting>
  <conditionalFormatting sqref="J180:K180">
    <cfRule type="expression" dxfId="59" priority="66">
      <formula>$J$180&lt;&gt;$J$181</formula>
    </cfRule>
  </conditionalFormatting>
  <conditionalFormatting sqref="J217:K217">
    <cfRule type="expression" dxfId="58" priority="35">
      <formula>$J$217&lt;&gt;$J$218</formula>
    </cfRule>
  </conditionalFormatting>
  <conditionalFormatting sqref="J254:K254">
    <cfRule type="expression" dxfId="57" priority="26">
      <formula>$J$254&lt;&gt;$J$255</formula>
    </cfRule>
  </conditionalFormatting>
  <conditionalFormatting sqref="J291:K291">
    <cfRule type="expression" dxfId="56" priority="17">
      <formula>$J$291&lt;&gt;$J$292</formula>
    </cfRule>
  </conditionalFormatting>
  <conditionalFormatting sqref="K36">
    <cfRule type="expression" dxfId="55" priority="44">
      <formula>$K$36&lt;&gt;$K$37</formula>
    </cfRule>
  </conditionalFormatting>
  <conditionalFormatting sqref="L36">
    <cfRule type="expression" dxfId="54" priority="51">
      <formula>$L$36&lt;&gt;$L$37</formula>
    </cfRule>
  </conditionalFormatting>
  <pageMargins left="0.70866141732283472" right="0.70866141732283472" top="0.74803149606299213" bottom="0.74803149606299213" header="0.31496062992125984" footer="0.31496062992125984"/>
  <pageSetup paperSize="9" scale="48" orientation="landscape" r:id="rId1"/>
  <headerFooter>
    <oddFooter>&amp;L&amp;F/&amp;A&amp;C&amp;D&amp;R&amp;P/&amp;N</oddFooter>
  </headerFooter>
  <rowBreaks count="3" manualBreakCount="3">
    <brk id="75" max="16383" man="1"/>
    <brk id="147" max="12" man="1"/>
    <brk id="220" max="16383" man="1"/>
  </rowBreaks>
  <colBreaks count="1" manualBreakCount="1">
    <brk id="13" max="1048575"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9A9F7-AA2E-46B4-B5EE-594A7FBCC9A3}">
  <sheetPr codeName="Blad5">
    <tabColor theme="0" tint="-0.499984740745262"/>
  </sheetPr>
  <dimension ref="A1"/>
  <sheetViews>
    <sheetView workbookViewId="0"/>
  </sheetViews>
  <sheetFormatPr defaultRowHeight="13.2" x14ac:dyDescent="0.25"/>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72803-2164-4E51-9EB9-A486F52E98FE}">
  <sheetPr codeName="Blad6">
    <tabColor theme="0" tint="-0.499984740745262"/>
  </sheetPr>
  <dimension ref="A1:XFC233"/>
  <sheetViews>
    <sheetView topLeftCell="A86" workbookViewId="0">
      <selection activeCell="A3" sqref="A3"/>
    </sheetView>
  </sheetViews>
  <sheetFormatPr defaultColWidth="0" defaultRowHeight="0" customHeight="1" zeroHeight="1" x14ac:dyDescent="0.25"/>
  <cols>
    <col min="1" max="1" width="5.109375" style="5" customWidth="1"/>
    <col min="2" max="2" width="34.33203125" style="5" customWidth="1"/>
    <col min="3" max="3" width="20.44140625" style="5" customWidth="1"/>
    <col min="4" max="4" width="19.33203125" style="5" customWidth="1"/>
    <col min="5" max="5" width="17.44140625" style="5" customWidth="1"/>
    <col min="6" max="6" width="19.6640625" style="5" customWidth="1"/>
    <col min="7" max="7" width="23.44140625" style="5" customWidth="1"/>
    <col min="8" max="8" width="23.109375" style="5" customWidth="1"/>
    <col min="9" max="9" width="19.77734375" style="5" customWidth="1"/>
    <col min="10" max="10" width="16.6640625" style="5" customWidth="1"/>
    <col min="11" max="11" width="18.44140625" style="5" customWidth="1"/>
    <col min="12" max="12" width="19.44140625" style="5" customWidth="1"/>
    <col min="13" max="13" width="19.6640625" style="5" customWidth="1"/>
    <col min="14" max="14" width="25.6640625" style="5" customWidth="1"/>
    <col min="15" max="16383" width="7" style="5" hidden="1"/>
    <col min="16384" max="16384" width="5" style="5" hidden="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c r="G3" s="7"/>
      <c r="H3" s="7"/>
      <c r="I3" s="7"/>
      <c r="J3" s="7"/>
      <c r="K3" s="7"/>
      <c r="L3" s="7"/>
      <c r="M3" s="7"/>
      <c r="N3" s="4"/>
    </row>
    <row r="4" spans="1:14" ht="14.4" thickBot="1" x14ac:dyDescent="0.3">
      <c r="A4" s="6"/>
      <c r="B4" s="6"/>
      <c r="C4" s="7"/>
      <c r="D4" s="7"/>
      <c r="E4" s="7"/>
      <c r="F4" s="7"/>
      <c r="G4" s="7"/>
      <c r="H4" s="7"/>
      <c r="I4" s="7"/>
      <c r="J4" s="7"/>
      <c r="K4" s="7"/>
      <c r="L4" s="7"/>
      <c r="M4" s="7"/>
      <c r="N4" s="4"/>
    </row>
    <row r="5" spans="1:14" s="181" customFormat="1" ht="69.599999999999994" customHeight="1" thickBot="1" x14ac:dyDescent="0.3">
      <c r="A5" s="178" t="s">
        <v>0</v>
      </c>
      <c r="B5" s="249" t="s">
        <v>13</v>
      </c>
      <c r="C5" s="178" t="s">
        <v>79</v>
      </c>
      <c r="D5" s="250" t="s">
        <v>46</v>
      </c>
      <c r="E5" s="178" t="s">
        <v>81</v>
      </c>
      <c r="F5" s="250" t="s">
        <v>19</v>
      </c>
      <c r="G5" s="178" t="s">
        <v>105</v>
      </c>
      <c r="H5" s="250" t="s">
        <v>47</v>
      </c>
      <c r="I5" s="178" t="s">
        <v>127</v>
      </c>
      <c r="J5" s="250" t="s">
        <v>49</v>
      </c>
      <c r="K5" s="178" t="s">
        <v>143</v>
      </c>
      <c r="L5" s="250" t="s">
        <v>48</v>
      </c>
      <c r="M5" s="251" t="s">
        <v>51</v>
      </c>
      <c r="N5" s="180"/>
    </row>
    <row r="6" spans="1:14" s="97" customFormat="1" ht="13.8" x14ac:dyDescent="0.25">
      <c r="A6" s="129">
        <v>1</v>
      </c>
      <c r="B6" s="196"/>
      <c r="C6" s="203"/>
      <c r="D6" s="192"/>
      <c r="E6" s="203"/>
      <c r="F6" s="204"/>
      <c r="G6" s="207">
        <f>IFERROR(IF(D6="VSNU",INDEX(Tabel_VSNU,MATCH($F6,hulpsheetNFUenVSNU!$A$11:$A$107,0),MATCH($E6,hulpsheetNFUenVSNU!$A$11:$F$11,0)),IF(D6="NFU",INDEX(Tabel_NFU,MATCH($F6,hulpsheetNFUenVSNU!$H$11:$H$107,0),MATCH($E6,hulpsheetNFUenVSNU!$H$11:$N$11,0)),IF(D6="Other",0,0))),0)</f>
        <v>0</v>
      </c>
      <c r="H6" s="210"/>
      <c r="I6" s="265">
        <v>0</v>
      </c>
      <c r="J6" s="213">
        <f>IF(G6&gt;0,G6*I6,H6*F6*I6)</f>
        <v>0</v>
      </c>
      <c r="K6" s="216">
        <f>IF(D6="andere",J6*0.4,0)</f>
        <v>0</v>
      </c>
      <c r="L6" s="29"/>
      <c r="M6" s="252">
        <f>IF(D6="andere",((J6*(1+L6))+K6),J6)</f>
        <v>0</v>
      </c>
      <c r="N6" s="105" t="str">
        <f>IF(AND(B6="",M6&lt;&gt;0),"Organisatie invullen","")</f>
        <v/>
      </c>
    </row>
    <row r="7" spans="1:14" s="99" customFormat="1" ht="13.8" x14ac:dyDescent="0.25">
      <c r="A7" s="130">
        <v>2</v>
      </c>
      <c r="B7" s="197"/>
      <c r="C7" s="200" t="s">
        <v>188</v>
      </c>
      <c r="D7" s="190"/>
      <c r="E7" s="200"/>
      <c r="F7" s="205"/>
      <c r="G7" s="208">
        <f>IFERROR(IF(D7="VSNU",INDEX(Tabel_VSNU,MATCH($F7,hulpsheetNFUenVSNU!$A$11:$A$107,0),MATCH($E7,hulpsheetNFUenVSNU!$A$11:$F$11,0)),IF(D7="NFU",INDEX(Tabel_NFU,MATCH($F7,hulpsheetNFUenVSNU!$H$11:$H$107,0),MATCH($E7,hulpsheetNFUenVSNU!$H$11:$N$11,0)),IF(D7="Other",0,0))),0)</f>
        <v>0</v>
      </c>
      <c r="H7" s="211"/>
      <c r="I7" s="266">
        <v>0</v>
      </c>
      <c r="J7" s="214">
        <f t="shared" ref="J7:J25" si="0">IF(G7&gt;0,G7*I7,H7*F7*I7)</f>
        <v>0</v>
      </c>
      <c r="K7" s="217">
        <f t="shared" ref="K7:K25" si="1">IF(D7="andere",J7*0.4,0)</f>
        <v>0</v>
      </c>
      <c r="L7" s="28"/>
      <c r="M7" s="253">
        <f t="shared" ref="M7:M24" si="2">IF(D7="andere",((J7*(1+L7))+K7),J7)</f>
        <v>0</v>
      </c>
      <c r="N7" s="105" t="str">
        <f t="shared" ref="N7:N25" si="3">IF(AND(B7="",M7&lt;&gt;0),"Organisatie invullen","")</f>
        <v/>
      </c>
    </row>
    <row r="8" spans="1:14" s="99" customFormat="1" ht="13.8" x14ac:dyDescent="0.25">
      <c r="A8" s="130">
        <v>3</v>
      </c>
      <c r="B8" s="197"/>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si="0"/>
        <v>0</v>
      </c>
      <c r="K8" s="217">
        <f t="shared" si="1"/>
        <v>0</v>
      </c>
      <c r="L8" s="28"/>
      <c r="M8" s="253">
        <f t="shared" si="2"/>
        <v>0</v>
      </c>
      <c r="N8" s="105" t="str">
        <f t="shared" si="3"/>
        <v/>
      </c>
    </row>
    <row r="9" spans="1:14" s="99" customFormat="1" ht="13.8" x14ac:dyDescent="0.25">
      <c r="A9" s="130">
        <v>4</v>
      </c>
      <c r="B9" s="197"/>
      <c r="C9" s="200"/>
      <c r="D9" s="190"/>
      <c r="E9" s="200"/>
      <c r="F9" s="205"/>
      <c r="G9" s="208">
        <f>IFERROR(IF(D9="VSNU",INDEX(Tabel_VSNU,MATCH($F9,hulpsheetNFUenVSNU!$A$11:$A$107,0),MATCH($E9,hulpsheetNFUenVSNU!$A$11:$F$11,0)),IF(D9="NFU",INDEX(Tabel_NFU,MATCH($F9,hulpsheetNFUenVSNU!$H$11:$H$107,0),MATCH($E9,hulpsheetNFUenVSNU!$H$11:$N$11,0)),IF(D9="Other",0,0))),0)</f>
        <v>0</v>
      </c>
      <c r="H9" s="211"/>
      <c r="I9" s="266">
        <v>0</v>
      </c>
      <c r="J9" s="214">
        <f t="shared" si="0"/>
        <v>0</v>
      </c>
      <c r="K9" s="217">
        <f t="shared" si="1"/>
        <v>0</v>
      </c>
      <c r="L9" s="28"/>
      <c r="M9" s="253">
        <f t="shared" si="2"/>
        <v>0</v>
      </c>
      <c r="N9" s="105" t="str">
        <f t="shared" si="3"/>
        <v/>
      </c>
    </row>
    <row r="10" spans="1:14" s="99" customFormat="1" ht="13.8" x14ac:dyDescent="0.25">
      <c r="A10" s="130">
        <v>5</v>
      </c>
      <c r="B10" s="197"/>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53">
        <f t="shared" si="2"/>
        <v>0</v>
      </c>
      <c r="N10" s="105" t="str">
        <f t="shared" si="3"/>
        <v/>
      </c>
    </row>
    <row r="11" spans="1:14" s="99" customFormat="1" ht="13.8" x14ac:dyDescent="0.25">
      <c r="A11" s="130">
        <v>6</v>
      </c>
      <c r="B11" s="197"/>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53">
        <f t="shared" si="2"/>
        <v>0</v>
      </c>
      <c r="N11" s="105" t="str">
        <f t="shared" si="3"/>
        <v/>
      </c>
    </row>
    <row r="12" spans="1:14" s="99" customFormat="1" ht="13.8" x14ac:dyDescent="0.25">
      <c r="A12" s="130">
        <v>7</v>
      </c>
      <c r="B12" s="197"/>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53">
        <f t="shared" si="2"/>
        <v>0</v>
      </c>
      <c r="N12" s="105" t="str">
        <f t="shared" si="3"/>
        <v/>
      </c>
    </row>
    <row r="13" spans="1:14" s="99" customFormat="1" ht="13.8" x14ac:dyDescent="0.25">
      <c r="A13" s="130">
        <v>8</v>
      </c>
      <c r="B13" s="197"/>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 t="shared" si="0"/>
        <v>0</v>
      </c>
      <c r="K13" s="217">
        <f t="shared" si="1"/>
        <v>0</v>
      </c>
      <c r="L13" s="28"/>
      <c r="M13" s="253">
        <f t="shared" si="2"/>
        <v>0</v>
      </c>
      <c r="N13" s="105" t="str">
        <f t="shared" si="3"/>
        <v/>
      </c>
    </row>
    <row r="14" spans="1:14" s="99" customFormat="1" ht="13.8" x14ac:dyDescent="0.25">
      <c r="A14" s="130">
        <v>9</v>
      </c>
      <c r="B14" s="197"/>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53">
        <f t="shared" si="2"/>
        <v>0</v>
      </c>
      <c r="N14" s="105" t="str">
        <f t="shared" si="3"/>
        <v/>
      </c>
    </row>
    <row r="15" spans="1:14" s="99" customFormat="1" ht="13.8" x14ac:dyDescent="0.25">
      <c r="A15" s="130">
        <v>10</v>
      </c>
      <c r="B15" s="197"/>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53">
        <f t="shared" si="2"/>
        <v>0</v>
      </c>
      <c r="N15" s="105" t="str">
        <f t="shared" si="3"/>
        <v/>
      </c>
    </row>
    <row r="16" spans="1:14" s="99" customFormat="1" ht="13.8" x14ac:dyDescent="0.25">
      <c r="A16" s="130">
        <v>11</v>
      </c>
      <c r="B16" s="197"/>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53">
        <f t="shared" si="2"/>
        <v>0</v>
      </c>
      <c r="N16" s="105" t="str">
        <f t="shared" si="3"/>
        <v/>
      </c>
    </row>
    <row r="17" spans="1:14" s="99" customFormat="1" ht="13.8" x14ac:dyDescent="0.25">
      <c r="A17" s="130">
        <v>12</v>
      </c>
      <c r="B17" s="197"/>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 t="shared" si="0"/>
        <v>0</v>
      </c>
      <c r="K17" s="217">
        <f t="shared" si="1"/>
        <v>0</v>
      </c>
      <c r="L17" s="28"/>
      <c r="M17" s="253">
        <f t="shared" si="2"/>
        <v>0</v>
      </c>
      <c r="N17" s="105" t="str">
        <f t="shared" si="3"/>
        <v/>
      </c>
    </row>
    <row r="18" spans="1:14" s="99" customFormat="1" ht="13.8" x14ac:dyDescent="0.25">
      <c r="A18" s="130">
        <v>13</v>
      </c>
      <c r="B18" s="197"/>
      <c r="C18" s="200"/>
      <c r="D18" s="190"/>
      <c r="E18" s="200" t="s">
        <v>41</v>
      </c>
      <c r="F18" s="205"/>
      <c r="G18" s="208">
        <f>IFERROR(IF(D18="VSNU",INDEX(Tabel_VSNU,MATCH($F18,hulpsheetNFUenVSNU!$A$11:$A$107,0),MATCH($E18,hulpsheetNFUenVSNU!$A$11:$F$11,0)),IF(D18="NFU",INDEX(Tabel_NFU,MATCH($F18,hulpsheetNFUenVSNU!$H$11:$H$107,0),MATCH($E18,hulpsheetNFUenVSNU!$H$11:$N$11,0)),IF(D18="Other",0,0))),0)</f>
        <v>0</v>
      </c>
      <c r="H18" s="211"/>
      <c r="I18" s="266">
        <v>0</v>
      </c>
      <c r="J18" s="214">
        <f>IF(G18&gt;0,G18*I18,H18*F18*I18)</f>
        <v>0</v>
      </c>
      <c r="K18" s="217">
        <f t="shared" si="1"/>
        <v>0</v>
      </c>
      <c r="L18" s="28"/>
      <c r="M18" s="253">
        <f t="shared" si="2"/>
        <v>0</v>
      </c>
      <c r="N18" s="105" t="str">
        <f t="shared" si="3"/>
        <v/>
      </c>
    </row>
    <row r="19" spans="1:14" s="99" customFormat="1" ht="13.8" x14ac:dyDescent="0.25">
      <c r="A19" s="130">
        <v>14</v>
      </c>
      <c r="B19" s="197"/>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0"/>
        <v>0</v>
      </c>
      <c r="K19" s="217">
        <f t="shared" si="1"/>
        <v>0</v>
      </c>
      <c r="L19" s="28"/>
      <c r="M19" s="253">
        <f t="shared" si="2"/>
        <v>0</v>
      </c>
      <c r="N19" s="105" t="str">
        <f t="shared" si="3"/>
        <v/>
      </c>
    </row>
    <row r="20" spans="1:14" s="99" customFormat="1" ht="13.8" x14ac:dyDescent="0.25">
      <c r="A20" s="130">
        <v>15</v>
      </c>
      <c r="B20" s="197"/>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0"/>
        <v>0</v>
      </c>
      <c r="K20" s="217">
        <f t="shared" si="1"/>
        <v>0</v>
      </c>
      <c r="L20" s="28"/>
      <c r="M20" s="253">
        <f>IF(D20="andere",((J20*(1+L20))+K20),J20)</f>
        <v>0</v>
      </c>
      <c r="N20" s="105" t="str">
        <f t="shared" si="3"/>
        <v/>
      </c>
    </row>
    <row r="21" spans="1:14" s="99" customFormat="1" ht="13.8" x14ac:dyDescent="0.25">
      <c r="A21" s="130">
        <v>16</v>
      </c>
      <c r="B21" s="197"/>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0"/>
        <v>0</v>
      </c>
      <c r="K21" s="217">
        <f t="shared" si="1"/>
        <v>0</v>
      </c>
      <c r="L21" s="28"/>
      <c r="M21" s="253">
        <f t="shared" si="2"/>
        <v>0</v>
      </c>
      <c r="N21" s="105" t="str">
        <f t="shared" si="3"/>
        <v/>
      </c>
    </row>
    <row r="22" spans="1:14" s="99" customFormat="1" ht="13.8" x14ac:dyDescent="0.25">
      <c r="A22" s="130">
        <v>17</v>
      </c>
      <c r="B22" s="197"/>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0"/>
        <v>0</v>
      </c>
      <c r="K22" s="217">
        <f t="shared" si="1"/>
        <v>0</v>
      </c>
      <c r="L22" s="28"/>
      <c r="M22" s="253">
        <f t="shared" si="2"/>
        <v>0</v>
      </c>
      <c r="N22" s="105" t="str">
        <f t="shared" si="3"/>
        <v/>
      </c>
    </row>
    <row r="23" spans="1:14" s="100" customFormat="1" ht="13.8" x14ac:dyDescent="0.25">
      <c r="A23" s="130">
        <v>18</v>
      </c>
      <c r="B23" s="197"/>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0"/>
        <v>0</v>
      </c>
      <c r="K23" s="217">
        <f t="shared" si="1"/>
        <v>0</v>
      </c>
      <c r="L23" s="28"/>
      <c r="M23" s="253">
        <f t="shared" si="2"/>
        <v>0</v>
      </c>
      <c r="N23" s="105" t="str">
        <f t="shared" si="3"/>
        <v/>
      </c>
    </row>
    <row r="24" spans="1:14" ht="13.8" x14ac:dyDescent="0.25">
      <c r="A24" s="130">
        <v>19</v>
      </c>
      <c r="B24" s="197"/>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0"/>
        <v>0</v>
      </c>
      <c r="K24" s="217">
        <f t="shared" si="1"/>
        <v>0</v>
      </c>
      <c r="L24" s="28"/>
      <c r="M24" s="253">
        <f t="shared" si="2"/>
        <v>0</v>
      </c>
      <c r="N24" s="105" t="str">
        <f t="shared" si="3"/>
        <v/>
      </c>
    </row>
    <row r="25" spans="1:14" ht="14.4" thickBot="1" x14ac:dyDescent="0.3">
      <c r="A25" s="128">
        <v>20</v>
      </c>
      <c r="B25" s="198"/>
      <c r="C25" s="201"/>
      <c r="D25" s="191"/>
      <c r="E25" s="201"/>
      <c r="F25" s="206"/>
      <c r="G25" s="209">
        <f>IFERROR(IF(D25="VSNU",INDEX(Tabel_VSNU,MATCH($F25,hulpsheetNFUenVSNU!$A$11:$A$107,0),MATCH($E25,hulpsheetNFUenVSNU!$A$11:$F$11,0)),IF(D25="NFU",INDEX(Tabel_NFU,MATCH($F25,hulpsheetNFUenVSNU!$H$11:$H$107,0),MATCH($E25,hulpsheetNFUenVSNU!$H$11:$N$11,0)),IF(D25="Other",0,0))),0)</f>
        <v>0</v>
      </c>
      <c r="H25" s="212"/>
      <c r="I25" s="267">
        <v>0</v>
      </c>
      <c r="J25" s="215">
        <f t="shared" si="0"/>
        <v>0</v>
      </c>
      <c r="K25" s="218">
        <f t="shared" si="1"/>
        <v>0</v>
      </c>
      <c r="L25" s="92"/>
      <c r="M25" s="254">
        <f>IF(D25="andere",((J25*(1+L25))+K25),J25)</f>
        <v>0</v>
      </c>
      <c r="N25" s="105" t="str">
        <f t="shared" si="3"/>
        <v/>
      </c>
    </row>
    <row r="26" spans="1:14" s="7" customFormat="1" ht="14.4" thickBot="1" x14ac:dyDescent="0.3">
      <c r="M26" s="104">
        <f>SUM(M6:M25)</f>
        <v>0</v>
      </c>
      <c r="N26" s="105"/>
    </row>
    <row r="27" spans="1:14" ht="13.8" x14ac:dyDescent="0.25">
      <c r="A27" s="4"/>
      <c r="B27" s="4"/>
      <c r="C27" s="4"/>
      <c r="D27" s="4"/>
      <c r="E27" s="4"/>
      <c r="F27" s="4"/>
      <c r="G27" s="4"/>
      <c r="H27" s="4"/>
      <c r="I27" s="4"/>
      <c r="J27" s="4"/>
      <c r="K27" s="4"/>
      <c r="L27" s="4"/>
      <c r="M27" s="4"/>
      <c r="N27" s="4"/>
    </row>
    <row r="28" spans="1:14" ht="13.8" x14ac:dyDescent="0.25">
      <c r="A28" s="6" t="s">
        <v>50</v>
      </c>
      <c r="B28" s="6"/>
      <c r="C28" s="8"/>
      <c r="D28" s="8"/>
      <c r="E28" s="8"/>
      <c r="F28" s="7"/>
      <c r="G28" s="7"/>
      <c r="H28" s="7"/>
      <c r="I28" s="7"/>
      <c r="J28" s="4"/>
      <c r="K28" s="4"/>
      <c r="L28" s="4"/>
      <c r="M28" s="4"/>
      <c r="N28" s="4"/>
    </row>
    <row r="29" spans="1:14" ht="13.8" x14ac:dyDescent="0.25">
      <c r="A29" s="9" t="s">
        <v>24</v>
      </c>
      <c r="B29" s="9"/>
      <c r="C29" s="8"/>
      <c r="D29" s="8"/>
      <c r="E29" s="8"/>
      <c r="F29" s="7"/>
      <c r="G29" s="7"/>
      <c r="H29" s="7"/>
      <c r="I29" s="7"/>
      <c r="J29" s="4"/>
      <c r="K29" s="4"/>
      <c r="L29" s="4"/>
      <c r="M29" s="4" t="s">
        <v>41</v>
      </c>
      <c r="N29" s="4"/>
    </row>
    <row r="30" spans="1:14" ht="14.4" thickBot="1" x14ac:dyDescent="0.3">
      <c r="A30" s="537"/>
      <c r="B30" s="537"/>
      <c r="C30" s="537"/>
      <c r="D30" s="537"/>
      <c r="E30" s="537"/>
      <c r="F30" s="537"/>
      <c r="G30" s="537"/>
      <c r="H30" s="537"/>
      <c r="I30" s="537"/>
      <c r="J30" s="537"/>
      <c r="K30" s="537"/>
      <c r="L30" s="537"/>
      <c r="M30" s="537"/>
      <c r="N30" s="4"/>
    </row>
    <row r="31" spans="1:14" ht="27" thickBot="1" x14ac:dyDescent="0.3">
      <c r="A31" s="47" t="s">
        <v>0</v>
      </c>
      <c r="B31" s="70" t="s">
        <v>13</v>
      </c>
      <c r="C31" s="47" t="s">
        <v>79</v>
      </c>
      <c r="D31" s="538" t="s">
        <v>80</v>
      </c>
      <c r="E31" s="538"/>
      <c r="F31" s="539"/>
      <c r="G31" s="194" t="s">
        <v>36</v>
      </c>
      <c r="H31" s="53" t="s">
        <v>37</v>
      </c>
      <c r="I31" s="245"/>
      <c r="J31" s="117"/>
      <c r="K31" s="117"/>
      <c r="L31" s="117"/>
      <c r="M31" s="154" t="s">
        <v>52</v>
      </c>
      <c r="N31" s="105"/>
    </row>
    <row r="32" spans="1:14" ht="13.8" x14ac:dyDescent="0.25">
      <c r="A32" s="46">
        <v>1</v>
      </c>
      <c r="B32" s="196"/>
      <c r="C32" s="203"/>
      <c r="D32" s="540"/>
      <c r="E32" s="540"/>
      <c r="F32" s="541"/>
      <c r="G32" s="243"/>
      <c r="H32" s="265"/>
      <c r="I32" s="246"/>
      <c r="J32" s="119"/>
      <c r="K32" s="119"/>
      <c r="L32" s="119"/>
      <c r="M32" s="248">
        <f>G32*H32</f>
        <v>0</v>
      </c>
      <c r="N32" s="105" t="str">
        <f>IF(AND(B32="",M32&lt;&gt;0),"Organisatie invullen","")</f>
        <v/>
      </c>
    </row>
    <row r="33" spans="1:14" ht="13.8" x14ac:dyDescent="0.25">
      <c r="A33" s="33">
        <v>2</v>
      </c>
      <c r="B33" s="197"/>
      <c r="C33" s="200"/>
      <c r="D33" s="529"/>
      <c r="E33" s="529"/>
      <c r="F33" s="530"/>
      <c r="G33" s="195"/>
      <c r="H33" s="266"/>
      <c r="I33" s="247"/>
      <c r="J33" s="98"/>
      <c r="K33" s="98"/>
      <c r="L33" s="98"/>
      <c r="M33" s="156">
        <f t="shared" ref="M33:M51" si="4">G33*H33</f>
        <v>0</v>
      </c>
      <c r="N33" s="105" t="str">
        <f t="shared" ref="N33:N51" si="5">IF(AND(B33="",M33&lt;&gt;0),"Organisatie invullen","")</f>
        <v/>
      </c>
    </row>
    <row r="34" spans="1:14" ht="13.8" x14ac:dyDescent="0.25">
      <c r="A34" s="33">
        <v>3</v>
      </c>
      <c r="B34" s="197"/>
      <c r="C34" s="200"/>
      <c r="D34" s="529"/>
      <c r="E34" s="529"/>
      <c r="F34" s="530"/>
      <c r="G34" s="195"/>
      <c r="H34" s="266"/>
      <c r="I34" s="247"/>
      <c r="J34" s="98"/>
      <c r="K34" s="98"/>
      <c r="L34" s="98"/>
      <c r="M34" s="156">
        <f t="shared" si="4"/>
        <v>0</v>
      </c>
      <c r="N34" s="105" t="str">
        <f t="shared" si="5"/>
        <v/>
      </c>
    </row>
    <row r="35" spans="1:14" ht="13.8" x14ac:dyDescent="0.25">
      <c r="A35" s="33">
        <v>4</v>
      </c>
      <c r="B35" s="197"/>
      <c r="C35" s="200"/>
      <c r="D35" s="529"/>
      <c r="E35" s="529"/>
      <c r="F35" s="530"/>
      <c r="G35" s="195"/>
      <c r="H35" s="266"/>
      <c r="I35" s="247"/>
      <c r="J35" s="98"/>
      <c r="K35" s="98"/>
      <c r="L35" s="98"/>
      <c r="M35" s="156">
        <f t="shared" si="4"/>
        <v>0</v>
      </c>
      <c r="N35" s="105" t="str">
        <f t="shared" si="5"/>
        <v/>
      </c>
    </row>
    <row r="36" spans="1:14" ht="13.8" x14ac:dyDescent="0.25">
      <c r="A36" s="33">
        <v>5</v>
      </c>
      <c r="B36" s="197"/>
      <c r="C36" s="200"/>
      <c r="D36" s="529"/>
      <c r="E36" s="529"/>
      <c r="F36" s="530"/>
      <c r="G36" s="195"/>
      <c r="H36" s="266"/>
      <c r="I36" s="247"/>
      <c r="J36" s="98"/>
      <c r="K36" s="98"/>
      <c r="L36" s="98"/>
      <c r="M36" s="156">
        <f t="shared" si="4"/>
        <v>0</v>
      </c>
      <c r="N36" s="105" t="str">
        <f t="shared" si="5"/>
        <v/>
      </c>
    </row>
    <row r="37" spans="1:14" ht="13.8" x14ac:dyDescent="0.25">
      <c r="A37" s="33">
        <v>6</v>
      </c>
      <c r="B37" s="197"/>
      <c r="C37" s="200"/>
      <c r="D37" s="529"/>
      <c r="E37" s="529"/>
      <c r="F37" s="530"/>
      <c r="G37" s="195"/>
      <c r="H37" s="266"/>
      <c r="I37" s="247"/>
      <c r="J37" s="98"/>
      <c r="K37" s="98"/>
      <c r="L37" s="98"/>
      <c r="M37" s="156">
        <f>G37*H37</f>
        <v>0</v>
      </c>
      <c r="N37" s="105" t="str">
        <f t="shared" si="5"/>
        <v/>
      </c>
    </row>
    <row r="38" spans="1:14" ht="13.8" x14ac:dyDescent="0.25">
      <c r="A38" s="33">
        <v>7</v>
      </c>
      <c r="B38" s="197"/>
      <c r="C38" s="200"/>
      <c r="D38" s="529"/>
      <c r="E38" s="529"/>
      <c r="F38" s="530"/>
      <c r="G38" s="195"/>
      <c r="H38" s="266"/>
      <c r="I38" s="247"/>
      <c r="J38" s="98"/>
      <c r="K38" s="98"/>
      <c r="L38" s="98"/>
      <c r="M38" s="156">
        <f t="shared" si="4"/>
        <v>0</v>
      </c>
      <c r="N38" s="105" t="str">
        <f t="shared" si="5"/>
        <v/>
      </c>
    </row>
    <row r="39" spans="1:14" ht="13.8" x14ac:dyDescent="0.25">
      <c r="A39" s="33">
        <v>8</v>
      </c>
      <c r="B39" s="197"/>
      <c r="C39" s="200"/>
      <c r="D39" s="529"/>
      <c r="E39" s="529"/>
      <c r="F39" s="530"/>
      <c r="G39" s="195"/>
      <c r="H39" s="266"/>
      <c r="I39" s="247"/>
      <c r="J39" s="98"/>
      <c r="K39" s="98"/>
      <c r="L39" s="98"/>
      <c r="M39" s="156">
        <f t="shared" si="4"/>
        <v>0</v>
      </c>
      <c r="N39" s="105" t="str">
        <f t="shared" si="5"/>
        <v/>
      </c>
    </row>
    <row r="40" spans="1:14" ht="13.8" x14ac:dyDescent="0.25">
      <c r="A40" s="33">
        <v>9</v>
      </c>
      <c r="B40" s="197"/>
      <c r="C40" s="200"/>
      <c r="D40" s="529"/>
      <c r="E40" s="529"/>
      <c r="F40" s="530"/>
      <c r="G40" s="195"/>
      <c r="H40" s="266"/>
      <c r="I40" s="247"/>
      <c r="J40" s="98"/>
      <c r="K40" s="98"/>
      <c r="L40" s="98"/>
      <c r="M40" s="156">
        <f t="shared" si="4"/>
        <v>0</v>
      </c>
      <c r="N40" s="105" t="str">
        <f t="shared" si="5"/>
        <v/>
      </c>
    </row>
    <row r="41" spans="1:14" ht="13.8" x14ac:dyDescent="0.25">
      <c r="A41" s="33">
        <v>10</v>
      </c>
      <c r="B41" s="197"/>
      <c r="C41" s="200"/>
      <c r="D41" s="529"/>
      <c r="E41" s="529"/>
      <c r="F41" s="530"/>
      <c r="G41" s="195"/>
      <c r="H41" s="266"/>
      <c r="I41" s="247"/>
      <c r="J41" s="98"/>
      <c r="K41" s="98"/>
      <c r="L41" s="98"/>
      <c r="M41" s="156">
        <f t="shared" si="4"/>
        <v>0</v>
      </c>
      <c r="N41" s="105" t="str">
        <f t="shared" si="5"/>
        <v/>
      </c>
    </row>
    <row r="42" spans="1:14" ht="13.8" x14ac:dyDescent="0.25">
      <c r="A42" s="33">
        <v>11</v>
      </c>
      <c r="B42" s="197"/>
      <c r="C42" s="200"/>
      <c r="D42" s="529"/>
      <c r="E42" s="529"/>
      <c r="F42" s="530"/>
      <c r="G42" s="195"/>
      <c r="H42" s="266"/>
      <c r="I42" s="247"/>
      <c r="J42" s="98"/>
      <c r="K42" s="98"/>
      <c r="L42" s="98"/>
      <c r="M42" s="156">
        <f t="shared" si="4"/>
        <v>0</v>
      </c>
      <c r="N42" s="105" t="str">
        <f t="shared" si="5"/>
        <v/>
      </c>
    </row>
    <row r="43" spans="1:14" ht="13.8" x14ac:dyDescent="0.25">
      <c r="A43" s="33">
        <v>12</v>
      </c>
      <c r="B43" s="197"/>
      <c r="C43" s="200"/>
      <c r="D43" s="529"/>
      <c r="E43" s="529"/>
      <c r="F43" s="530"/>
      <c r="G43" s="195"/>
      <c r="H43" s="266"/>
      <c r="I43" s="247"/>
      <c r="J43" s="98"/>
      <c r="K43" s="98"/>
      <c r="L43" s="98"/>
      <c r="M43" s="156">
        <f t="shared" si="4"/>
        <v>0</v>
      </c>
      <c r="N43" s="105" t="str">
        <f t="shared" si="5"/>
        <v/>
      </c>
    </row>
    <row r="44" spans="1:14" ht="13.8" x14ac:dyDescent="0.25">
      <c r="A44" s="33">
        <v>13</v>
      </c>
      <c r="B44" s="197"/>
      <c r="C44" s="200"/>
      <c r="D44" s="529"/>
      <c r="E44" s="529"/>
      <c r="F44" s="530"/>
      <c r="G44" s="195"/>
      <c r="H44" s="266"/>
      <c r="I44" s="247"/>
      <c r="J44" s="98"/>
      <c r="K44" s="98"/>
      <c r="L44" s="98"/>
      <c r="M44" s="156">
        <f t="shared" si="4"/>
        <v>0</v>
      </c>
      <c r="N44" s="105" t="str">
        <f t="shared" si="5"/>
        <v/>
      </c>
    </row>
    <row r="45" spans="1:14" ht="13.8" x14ac:dyDescent="0.25">
      <c r="A45" s="33">
        <v>14</v>
      </c>
      <c r="B45" s="197"/>
      <c r="C45" s="200"/>
      <c r="D45" s="529"/>
      <c r="E45" s="529"/>
      <c r="F45" s="530"/>
      <c r="G45" s="195"/>
      <c r="H45" s="266"/>
      <c r="I45" s="247"/>
      <c r="J45" s="98"/>
      <c r="K45" s="98"/>
      <c r="L45" s="98"/>
      <c r="M45" s="156">
        <f>G45*H45</f>
        <v>0</v>
      </c>
      <c r="N45" s="105" t="str">
        <f t="shared" si="5"/>
        <v/>
      </c>
    </row>
    <row r="46" spans="1:14" ht="13.8" x14ac:dyDescent="0.25">
      <c r="A46" s="33">
        <v>15</v>
      </c>
      <c r="B46" s="197"/>
      <c r="C46" s="200"/>
      <c r="D46" s="529"/>
      <c r="E46" s="529"/>
      <c r="F46" s="530"/>
      <c r="G46" s="195"/>
      <c r="H46" s="266"/>
      <c r="I46" s="247"/>
      <c r="J46" s="98"/>
      <c r="K46" s="98"/>
      <c r="L46" s="98"/>
      <c r="M46" s="156">
        <f t="shared" si="4"/>
        <v>0</v>
      </c>
      <c r="N46" s="105" t="str">
        <f t="shared" si="5"/>
        <v/>
      </c>
    </row>
    <row r="47" spans="1:14" ht="13.8" x14ac:dyDescent="0.25">
      <c r="A47" s="33">
        <v>16</v>
      </c>
      <c r="B47" s="197"/>
      <c r="C47" s="200"/>
      <c r="D47" s="529"/>
      <c r="E47" s="529"/>
      <c r="F47" s="530"/>
      <c r="G47" s="195"/>
      <c r="H47" s="266"/>
      <c r="I47" s="247"/>
      <c r="J47" s="98"/>
      <c r="K47" s="98"/>
      <c r="L47" s="98"/>
      <c r="M47" s="156">
        <f t="shared" si="4"/>
        <v>0</v>
      </c>
      <c r="N47" s="105" t="str">
        <f t="shared" si="5"/>
        <v/>
      </c>
    </row>
    <row r="48" spans="1:14" ht="13.8" x14ac:dyDescent="0.25">
      <c r="A48" s="33">
        <v>17</v>
      </c>
      <c r="B48" s="197"/>
      <c r="C48" s="200"/>
      <c r="D48" s="529"/>
      <c r="E48" s="529"/>
      <c r="F48" s="530"/>
      <c r="G48" s="195"/>
      <c r="H48" s="266"/>
      <c r="I48" s="247"/>
      <c r="J48" s="98"/>
      <c r="K48" s="98"/>
      <c r="L48" s="98"/>
      <c r="M48" s="156">
        <f t="shared" si="4"/>
        <v>0</v>
      </c>
      <c r="N48" s="105" t="str">
        <f t="shared" si="5"/>
        <v/>
      </c>
    </row>
    <row r="49" spans="1:14" ht="13.8" x14ac:dyDescent="0.25">
      <c r="A49" s="33">
        <v>18</v>
      </c>
      <c r="B49" s="197"/>
      <c r="C49" s="200"/>
      <c r="D49" s="529"/>
      <c r="E49" s="529"/>
      <c r="F49" s="530"/>
      <c r="G49" s="195"/>
      <c r="H49" s="266"/>
      <c r="I49" s="247"/>
      <c r="J49" s="98"/>
      <c r="K49" s="98"/>
      <c r="L49" s="98"/>
      <c r="M49" s="156">
        <f t="shared" si="4"/>
        <v>0</v>
      </c>
      <c r="N49" s="105" t="str">
        <f t="shared" si="5"/>
        <v/>
      </c>
    </row>
    <row r="50" spans="1:14" ht="13.8" x14ac:dyDescent="0.25">
      <c r="A50" s="33">
        <v>19</v>
      </c>
      <c r="B50" s="197"/>
      <c r="C50" s="200"/>
      <c r="D50" s="529"/>
      <c r="E50" s="529"/>
      <c r="F50" s="530"/>
      <c r="G50" s="195"/>
      <c r="H50" s="266"/>
      <c r="I50" s="247"/>
      <c r="J50" s="98"/>
      <c r="K50" s="98"/>
      <c r="L50" s="98"/>
      <c r="M50" s="156">
        <f>G50*H50</f>
        <v>0</v>
      </c>
      <c r="N50" s="105" t="str">
        <f t="shared" si="5"/>
        <v/>
      </c>
    </row>
    <row r="51" spans="1:14" ht="14.4" thickBot="1" x14ac:dyDescent="0.3">
      <c r="A51" s="33">
        <v>20</v>
      </c>
      <c r="B51" s="198"/>
      <c r="C51" s="201"/>
      <c r="D51" s="531"/>
      <c r="E51" s="531"/>
      <c r="F51" s="532"/>
      <c r="G51" s="244"/>
      <c r="H51" s="267"/>
      <c r="I51" s="131"/>
      <c r="J51" s="118"/>
      <c r="K51" s="118"/>
      <c r="L51" s="118"/>
      <c r="M51" s="157">
        <f t="shared" si="4"/>
        <v>0</v>
      </c>
      <c r="N51" s="105" t="str">
        <f t="shared" si="5"/>
        <v/>
      </c>
    </row>
    <row r="52" spans="1:14" s="4" customFormat="1" ht="13.2" customHeight="1" thickBot="1" x14ac:dyDescent="0.3">
      <c r="A52" s="10"/>
      <c r="B52" s="10"/>
      <c r="C52" s="10"/>
      <c r="D52" s="10"/>
      <c r="E52" s="10"/>
      <c r="F52" s="10"/>
      <c r="G52" s="10"/>
      <c r="H52" s="10"/>
      <c r="J52" s="10"/>
      <c r="K52" s="10"/>
      <c r="L52" s="10"/>
      <c r="M52" s="91">
        <f>SUM(M32:M51)</f>
        <v>0</v>
      </c>
      <c r="N52" s="105"/>
    </row>
    <row r="53" spans="1:14" s="4" customFormat="1" ht="13.2" customHeight="1" x14ac:dyDescent="0.25">
      <c r="A53" s="10"/>
      <c r="B53" s="10"/>
      <c r="C53" s="10"/>
      <c r="D53" s="10"/>
      <c r="E53" s="10"/>
      <c r="F53" s="10"/>
      <c r="G53" s="10"/>
      <c r="H53" s="10"/>
      <c r="J53" s="10"/>
      <c r="K53" s="10"/>
      <c r="L53" s="10"/>
      <c r="M53" s="10"/>
    </row>
    <row r="54" spans="1:14" s="4" customFormat="1" ht="13.2" customHeight="1" x14ac:dyDescent="0.25">
      <c r="B54" s="10"/>
      <c r="C54" s="10"/>
      <c r="D54" s="10"/>
      <c r="E54" s="10"/>
      <c r="F54" s="10"/>
      <c r="G54" s="10"/>
      <c r="H54" s="10"/>
      <c r="J54" s="10"/>
      <c r="K54" s="10"/>
      <c r="L54" s="10"/>
      <c r="M54" s="10"/>
    </row>
    <row r="55" spans="1:14" s="4" customFormat="1" ht="13.2" customHeight="1" thickBot="1" x14ac:dyDescent="0.3">
      <c r="A55" s="10" t="s">
        <v>56</v>
      </c>
      <c r="B55" s="10"/>
      <c r="C55" s="10"/>
      <c r="D55" s="10"/>
      <c r="E55" s="10"/>
      <c r="F55" s="10"/>
      <c r="G55" s="10"/>
      <c r="H55" s="10"/>
      <c r="I55" s="10"/>
      <c r="J55" s="10"/>
      <c r="K55" s="10"/>
      <c r="L55" s="10"/>
      <c r="M55" s="10"/>
    </row>
    <row r="56" spans="1:14" s="4" customFormat="1" ht="31.2" customHeight="1" thickBot="1" x14ac:dyDescent="0.3">
      <c r="A56" s="70" t="s">
        <v>0</v>
      </c>
      <c r="B56" s="103" t="s">
        <v>13</v>
      </c>
      <c r="C56" s="102"/>
      <c r="D56" s="102"/>
      <c r="E56" s="102"/>
      <c r="F56" s="102"/>
      <c r="G56" s="102"/>
      <c r="H56" s="102"/>
      <c r="I56" s="102"/>
      <c r="J56" s="102"/>
      <c r="K56" s="102"/>
      <c r="L56" s="102"/>
      <c r="M56" s="53" t="s">
        <v>53</v>
      </c>
      <c r="N56" s="105"/>
    </row>
    <row r="57" spans="1:14" s="4" customFormat="1" ht="13.2" customHeight="1" x14ac:dyDescent="0.25">
      <c r="A57" s="121">
        <v>1</v>
      </c>
      <c r="B57" s="114" t="str">
        <f>Aanvrager!$B9</f>
        <v>[ vul deelnemende organisatie 1 in ]</v>
      </c>
      <c r="C57" s="115"/>
      <c r="D57" s="115"/>
      <c r="E57" s="115"/>
      <c r="F57" s="115"/>
      <c r="G57" s="115"/>
      <c r="H57" s="115"/>
      <c r="I57" s="115"/>
      <c r="J57" s="115"/>
      <c r="K57" s="115"/>
      <c r="L57" s="115"/>
      <c r="M57" s="116">
        <f t="shared" ref="M57:M86" si="6">SUMIFS($M$6:$M$25,$B$6:$B$25,B57)+SUMIFS($M$32:$M$51,$B$32:$B$51,B57)</f>
        <v>0</v>
      </c>
      <c r="N57" s="105"/>
    </row>
    <row r="58" spans="1:14" s="4" customFormat="1" ht="13.2" customHeight="1" x14ac:dyDescent="0.25">
      <c r="A58" s="122">
        <v>2</v>
      </c>
      <c r="B58" s="106" t="str">
        <f>Aanvrager!$B10</f>
        <v>[ vul deelnemende organisatie 2 in ]</v>
      </c>
      <c r="C58" s="107"/>
      <c r="D58" s="107"/>
      <c r="E58" s="107"/>
      <c r="F58" s="107"/>
      <c r="G58" s="107"/>
      <c r="H58" s="107"/>
      <c r="I58" s="107"/>
      <c r="J58" s="107"/>
      <c r="K58" s="107"/>
      <c r="L58" s="107"/>
      <c r="M58" s="68">
        <f t="shared" si="6"/>
        <v>0</v>
      </c>
      <c r="N58" s="105"/>
    </row>
    <row r="59" spans="1:14" s="4" customFormat="1" ht="13.2" customHeight="1" x14ac:dyDescent="0.25">
      <c r="A59" s="122">
        <v>3</v>
      </c>
      <c r="B59" s="108" t="str">
        <f>Aanvrager!$B11</f>
        <v>[ vul deelnemende organisatie 3 in ]</v>
      </c>
      <c r="C59" s="109"/>
      <c r="D59" s="109"/>
      <c r="E59" s="109"/>
      <c r="F59" s="109"/>
      <c r="G59" s="109"/>
      <c r="H59" s="109"/>
      <c r="I59" s="109"/>
      <c r="J59" s="109"/>
      <c r="K59" s="109"/>
      <c r="L59" s="109"/>
      <c r="M59" s="110">
        <f t="shared" si="6"/>
        <v>0</v>
      </c>
      <c r="N59" s="105"/>
    </row>
    <row r="60" spans="1:14" s="4" customFormat="1" ht="13.2" customHeight="1" x14ac:dyDescent="0.25">
      <c r="A60" s="122">
        <v>4</v>
      </c>
      <c r="B60" s="108" t="str">
        <f>Aanvrager!$B12</f>
        <v>[ vul deelnemende organisatie 4 in ]</v>
      </c>
      <c r="C60" s="109"/>
      <c r="D60" s="109"/>
      <c r="E60" s="109"/>
      <c r="F60" s="109"/>
      <c r="G60" s="109"/>
      <c r="H60" s="109"/>
      <c r="I60" s="109"/>
      <c r="J60" s="109"/>
      <c r="K60" s="109"/>
      <c r="L60" s="109"/>
      <c r="M60" s="110">
        <f t="shared" si="6"/>
        <v>0</v>
      </c>
      <c r="N60" s="105"/>
    </row>
    <row r="61" spans="1:14" s="4" customFormat="1" ht="13.2" customHeight="1" x14ac:dyDescent="0.25">
      <c r="A61" s="122">
        <v>5</v>
      </c>
      <c r="B61" s="108" t="str">
        <f>Aanvrager!$B13</f>
        <v>[ vul deelnemende organisatie 5 in ]</v>
      </c>
      <c r="C61" s="109"/>
      <c r="D61" s="109"/>
      <c r="E61" s="109"/>
      <c r="F61" s="109"/>
      <c r="G61" s="109"/>
      <c r="H61" s="109"/>
      <c r="I61" s="109"/>
      <c r="J61" s="109"/>
      <c r="K61" s="109"/>
      <c r="L61" s="109"/>
      <c r="M61" s="110">
        <f t="shared" si="6"/>
        <v>0</v>
      </c>
      <c r="N61" s="105"/>
    </row>
    <row r="62" spans="1:14" s="4" customFormat="1" ht="13.2" customHeight="1" x14ac:dyDescent="0.25">
      <c r="A62" s="122">
        <v>6</v>
      </c>
      <c r="B62" s="108" t="str">
        <f>Aanvrager!$B14</f>
        <v>[ vul deelnemende organisatie 6 in ]</v>
      </c>
      <c r="C62" s="109"/>
      <c r="D62" s="109"/>
      <c r="E62" s="109"/>
      <c r="F62" s="109"/>
      <c r="G62" s="109"/>
      <c r="H62" s="109"/>
      <c r="I62" s="109"/>
      <c r="J62" s="109"/>
      <c r="K62" s="109"/>
      <c r="L62" s="109"/>
      <c r="M62" s="110">
        <f t="shared" si="6"/>
        <v>0</v>
      </c>
      <c r="N62" s="105"/>
    </row>
    <row r="63" spans="1:14" s="4" customFormat="1" ht="13.2" customHeight="1" x14ac:dyDescent="0.25">
      <c r="A63" s="122">
        <v>7</v>
      </c>
      <c r="B63" s="108" t="str">
        <f>Aanvrager!$B15</f>
        <v>[ vul deelnemende organisatie 7 in ]</v>
      </c>
      <c r="C63" s="109"/>
      <c r="D63" s="109"/>
      <c r="E63" s="109"/>
      <c r="F63" s="109"/>
      <c r="G63" s="109"/>
      <c r="H63" s="109"/>
      <c r="I63" s="109"/>
      <c r="J63" s="109"/>
      <c r="K63" s="109"/>
      <c r="L63" s="109"/>
      <c r="M63" s="110">
        <f t="shared" si="6"/>
        <v>0</v>
      </c>
      <c r="N63" s="105"/>
    </row>
    <row r="64" spans="1:14" s="4" customFormat="1" ht="13.2" customHeight="1" x14ac:dyDescent="0.25">
      <c r="A64" s="122">
        <v>8</v>
      </c>
      <c r="B64" s="108" t="str">
        <f>Aanvrager!$B16</f>
        <v>[ vul deelnemende organisatie 8 in ]</v>
      </c>
      <c r="C64" s="109"/>
      <c r="D64" s="109"/>
      <c r="E64" s="109"/>
      <c r="F64" s="109"/>
      <c r="G64" s="109"/>
      <c r="H64" s="109"/>
      <c r="I64" s="109"/>
      <c r="J64" s="109"/>
      <c r="K64" s="109"/>
      <c r="L64" s="109"/>
      <c r="M64" s="110">
        <f t="shared" si="6"/>
        <v>0</v>
      </c>
      <c r="N64" s="105"/>
    </row>
    <row r="65" spans="1:14" s="4" customFormat="1" ht="13.2" customHeight="1" x14ac:dyDescent="0.25">
      <c r="A65" s="122">
        <v>9</v>
      </c>
      <c r="B65" s="108" t="str">
        <f>Aanvrager!$B17</f>
        <v>[ vul deelnemende organisatie 9 in ]</v>
      </c>
      <c r="C65" s="109"/>
      <c r="D65" s="109"/>
      <c r="E65" s="109"/>
      <c r="F65" s="109"/>
      <c r="G65" s="109"/>
      <c r="H65" s="109"/>
      <c r="I65" s="109"/>
      <c r="J65" s="109"/>
      <c r="K65" s="109"/>
      <c r="L65" s="109"/>
      <c r="M65" s="110">
        <f t="shared" si="6"/>
        <v>0</v>
      </c>
      <c r="N65" s="105"/>
    </row>
    <row r="66" spans="1:14" s="4" customFormat="1" ht="13.2" customHeight="1" x14ac:dyDescent="0.25">
      <c r="A66" s="122">
        <v>10</v>
      </c>
      <c r="B66" s="108" t="str">
        <f>Aanvrager!$B18</f>
        <v>[ vul deelnemende organisatie 10 in ]</v>
      </c>
      <c r="C66" s="109"/>
      <c r="D66" s="109"/>
      <c r="E66" s="109"/>
      <c r="F66" s="109"/>
      <c r="G66" s="109"/>
      <c r="H66" s="109"/>
      <c r="I66" s="109"/>
      <c r="J66" s="109"/>
      <c r="K66" s="109"/>
      <c r="L66" s="109"/>
      <c r="M66" s="110">
        <f>SUMIFS($M$6:$M$25,$B$6:$B$25,B66)+SUMIFS($M$32:$M$51,$B$32:$B$51,B66)</f>
        <v>0</v>
      </c>
      <c r="N66" s="105"/>
    </row>
    <row r="67" spans="1:14" s="4" customFormat="1" ht="13.2" customHeight="1" x14ac:dyDescent="0.25">
      <c r="A67" s="122">
        <v>11</v>
      </c>
      <c r="B67" s="108" t="str">
        <f>Aanvrager!$B19</f>
        <v>[ vul deelnemende organisatie 11 in ]</v>
      </c>
      <c r="C67" s="109"/>
      <c r="D67" s="109"/>
      <c r="E67" s="109"/>
      <c r="F67" s="109"/>
      <c r="G67" s="109"/>
      <c r="H67" s="109"/>
      <c r="I67" s="109"/>
      <c r="J67" s="109"/>
      <c r="K67" s="109"/>
      <c r="L67" s="109"/>
      <c r="M67" s="110">
        <f t="shared" ref="M67:M76" si="7">SUMIFS($M$6:$M$25,$B$6:$B$25,B67)+SUMIFS($M$32:$M$51,$B$32:$B$51,B67)</f>
        <v>0</v>
      </c>
      <c r="N67" s="105"/>
    </row>
    <row r="68" spans="1:14" s="4" customFormat="1" ht="13.2" customHeight="1" x14ac:dyDescent="0.25">
      <c r="A68" s="122">
        <v>12</v>
      </c>
      <c r="B68" s="108" t="str">
        <f>Aanvrager!$B20</f>
        <v>[ vul deelnemende organisatie 12 in ]</v>
      </c>
      <c r="C68" s="109"/>
      <c r="D68" s="109"/>
      <c r="E68" s="109"/>
      <c r="F68" s="109"/>
      <c r="G68" s="109"/>
      <c r="H68" s="109"/>
      <c r="I68" s="109"/>
      <c r="J68" s="109"/>
      <c r="K68" s="109"/>
      <c r="L68" s="109"/>
      <c r="M68" s="110">
        <f t="shared" si="7"/>
        <v>0</v>
      </c>
      <c r="N68" s="105"/>
    </row>
    <row r="69" spans="1:14" s="4" customFormat="1" ht="13.2" customHeight="1" x14ac:dyDescent="0.25">
      <c r="A69" s="122">
        <v>13</v>
      </c>
      <c r="B69" s="108" t="str">
        <f>Aanvrager!$B21</f>
        <v>[ vul deelnemende organisatie 13 in ]</v>
      </c>
      <c r="C69" s="109"/>
      <c r="D69" s="109"/>
      <c r="E69" s="109"/>
      <c r="F69" s="109"/>
      <c r="G69" s="109"/>
      <c r="H69" s="109"/>
      <c r="I69" s="109"/>
      <c r="J69" s="109"/>
      <c r="K69" s="109"/>
      <c r="L69" s="109"/>
      <c r="M69" s="110">
        <f t="shared" si="7"/>
        <v>0</v>
      </c>
      <c r="N69" s="105"/>
    </row>
    <row r="70" spans="1:14" s="4" customFormat="1" ht="13.2" customHeight="1" x14ac:dyDescent="0.25">
      <c r="A70" s="122">
        <v>14</v>
      </c>
      <c r="B70" s="108" t="str">
        <f>Aanvrager!$B22</f>
        <v>[ vul deelnemende organisatie 14 in ]</v>
      </c>
      <c r="C70" s="109"/>
      <c r="D70" s="109"/>
      <c r="E70" s="109"/>
      <c r="F70" s="109"/>
      <c r="G70" s="109"/>
      <c r="H70" s="109"/>
      <c r="I70" s="109"/>
      <c r="J70" s="109"/>
      <c r="K70" s="109"/>
      <c r="L70" s="109"/>
      <c r="M70" s="110">
        <f t="shared" si="7"/>
        <v>0</v>
      </c>
      <c r="N70" s="105"/>
    </row>
    <row r="71" spans="1:14" s="4" customFormat="1" ht="13.2" customHeight="1" x14ac:dyDescent="0.25">
      <c r="A71" s="122">
        <v>15</v>
      </c>
      <c r="B71" s="108" t="str">
        <f>Aanvrager!$B23</f>
        <v>[ vul deelnemende organisatie 15 in ]</v>
      </c>
      <c r="C71" s="109"/>
      <c r="D71" s="109"/>
      <c r="E71" s="109"/>
      <c r="F71" s="109"/>
      <c r="G71" s="109"/>
      <c r="H71" s="109"/>
      <c r="I71" s="109"/>
      <c r="J71" s="109"/>
      <c r="K71" s="109"/>
      <c r="L71" s="109"/>
      <c r="M71" s="110">
        <f t="shared" si="7"/>
        <v>0</v>
      </c>
      <c r="N71" s="105"/>
    </row>
    <row r="72" spans="1:14" s="4" customFormat="1" ht="13.2" customHeight="1" x14ac:dyDescent="0.25">
      <c r="A72" s="122">
        <v>16</v>
      </c>
      <c r="B72" s="108" t="str">
        <f>Aanvrager!$B24</f>
        <v>[ vul deelnemende organisatie 16 in ]</v>
      </c>
      <c r="C72" s="109"/>
      <c r="D72" s="109"/>
      <c r="E72" s="109"/>
      <c r="F72" s="109"/>
      <c r="G72" s="109"/>
      <c r="H72" s="109"/>
      <c r="I72" s="109"/>
      <c r="J72" s="109"/>
      <c r="K72" s="109"/>
      <c r="L72" s="109"/>
      <c r="M72" s="110">
        <f t="shared" si="7"/>
        <v>0</v>
      </c>
      <c r="N72" s="105"/>
    </row>
    <row r="73" spans="1:14" s="4" customFormat="1" ht="13.2" customHeight="1" x14ac:dyDescent="0.25">
      <c r="A73" s="122">
        <v>17</v>
      </c>
      <c r="B73" s="108" t="str">
        <f>Aanvrager!$B25</f>
        <v>[ vul deelnemende organisatie 17 in ]</v>
      </c>
      <c r="C73" s="109"/>
      <c r="D73" s="109"/>
      <c r="E73" s="109"/>
      <c r="F73" s="109"/>
      <c r="G73" s="109"/>
      <c r="H73" s="109"/>
      <c r="I73" s="109"/>
      <c r="J73" s="109"/>
      <c r="K73" s="109"/>
      <c r="L73" s="109"/>
      <c r="M73" s="110">
        <f t="shared" si="7"/>
        <v>0</v>
      </c>
      <c r="N73" s="105"/>
    </row>
    <row r="74" spans="1:14" s="4" customFormat="1" ht="13.2" customHeight="1" x14ac:dyDescent="0.25">
      <c r="A74" s="122">
        <v>18</v>
      </c>
      <c r="B74" s="108" t="str">
        <f>Aanvrager!$B26</f>
        <v>[ vul deelnemende organisatie 18 in ]</v>
      </c>
      <c r="C74" s="109"/>
      <c r="D74" s="109"/>
      <c r="E74" s="109"/>
      <c r="F74" s="109"/>
      <c r="G74" s="109"/>
      <c r="H74" s="109"/>
      <c r="I74" s="109"/>
      <c r="J74" s="109"/>
      <c r="K74" s="109"/>
      <c r="L74" s="109"/>
      <c r="M74" s="110">
        <f t="shared" si="7"/>
        <v>0</v>
      </c>
      <c r="N74" s="105"/>
    </row>
    <row r="75" spans="1:14" s="4" customFormat="1" ht="13.2" customHeight="1" x14ac:dyDescent="0.25">
      <c r="A75" s="122">
        <v>19</v>
      </c>
      <c r="B75" s="108" t="str">
        <f>Aanvrager!$B27</f>
        <v>[ vul deelnemende organisatie 19 in ]</v>
      </c>
      <c r="C75" s="109"/>
      <c r="D75" s="109"/>
      <c r="E75" s="109"/>
      <c r="F75" s="109"/>
      <c r="G75" s="109"/>
      <c r="H75" s="109"/>
      <c r="I75" s="109"/>
      <c r="J75" s="109"/>
      <c r="K75" s="109"/>
      <c r="L75" s="109"/>
      <c r="M75" s="110">
        <f t="shared" si="7"/>
        <v>0</v>
      </c>
      <c r="N75" s="105"/>
    </row>
    <row r="76" spans="1:14" s="4" customFormat="1" ht="13.2" customHeight="1" x14ac:dyDescent="0.25">
      <c r="A76" s="122">
        <v>20</v>
      </c>
      <c r="B76" s="108" t="str">
        <f>Aanvrager!$B28</f>
        <v>[ vul deelnemende organisatie 20 in ]</v>
      </c>
      <c r="C76" s="109"/>
      <c r="D76" s="109"/>
      <c r="E76" s="109"/>
      <c r="F76" s="109"/>
      <c r="G76" s="109"/>
      <c r="H76" s="109"/>
      <c r="I76" s="109"/>
      <c r="J76" s="109"/>
      <c r="K76" s="109"/>
      <c r="L76" s="109"/>
      <c r="M76" s="110">
        <f t="shared" si="7"/>
        <v>0</v>
      </c>
      <c r="N76" s="105"/>
    </row>
    <row r="77" spans="1:14" s="4" customFormat="1" ht="13.2" customHeight="1" x14ac:dyDescent="0.25">
      <c r="A77" s="122">
        <v>21</v>
      </c>
      <c r="B77" s="108" t="str">
        <f>Aanvrager!$B29</f>
        <v>[ vul deelnemende organisatie 21 in ]</v>
      </c>
      <c r="C77" s="109"/>
      <c r="D77" s="109"/>
      <c r="E77" s="109"/>
      <c r="F77" s="109"/>
      <c r="G77" s="109"/>
      <c r="H77" s="109"/>
      <c r="I77" s="109"/>
      <c r="J77" s="109"/>
      <c r="K77" s="109"/>
      <c r="L77" s="109"/>
      <c r="M77" s="110">
        <f t="shared" si="6"/>
        <v>0</v>
      </c>
      <c r="N77" s="105"/>
    </row>
    <row r="78" spans="1:14" s="4" customFormat="1" ht="13.2" customHeight="1" x14ac:dyDescent="0.25">
      <c r="A78" s="122">
        <v>22</v>
      </c>
      <c r="B78" s="108" t="str">
        <f>Aanvrager!$B30</f>
        <v>[ vul deelnemende organisatie 22 in ]</v>
      </c>
      <c r="C78" s="109"/>
      <c r="D78" s="109"/>
      <c r="E78" s="109"/>
      <c r="F78" s="109"/>
      <c r="G78" s="109"/>
      <c r="H78" s="109"/>
      <c r="I78" s="109"/>
      <c r="J78" s="109"/>
      <c r="K78" s="109"/>
      <c r="L78" s="109"/>
      <c r="M78" s="110">
        <f t="shared" si="6"/>
        <v>0</v>
      </c>
      <c r="N78" s="105"/>
    </row>
    <row r="79" spans="1:14" s="4" customFormat="1" ht="13.2" customHeight="1" x14ac:dyDescent="0.25">
      <c r="A79" s="122">
        <v>23</v>
      </c>
      <c r="B79" s="108" t="str">
        <f>Aanvrager!$B31</f>
        <v>[ vul deelnemende organisatie 23 in ]</v>
      </c>
      <c r="C79" s="109"/>
      <c r="D79" s="109"/>
      <c r="E79" s="109"/>
      <c r="F79" s="109"/>
      <c r="G79" s="109"/>
      <c r="H79" s="109"/>
      <c r="I79" s="109"/>
      <c r="J79" s="109"/>
      <c r="K79" s="109"/>
      <c r="L79" s="109"/>
      <c r="M79" s="110">
        <f t="shared" si="6"/>
        <v>0</v>
      </c>
      <c r="N79" s="105"/>
    </row>
    <row r="80" spans="1:14" s="4" customFormat="1" ht="13.2" customHeight="1" x14ac:dyDescent="0.25">
      <c r="A80" s="122">
        <v>24</v>
      </c>
      <c r="B80" s="108" t="str">
        <f>Aanvrager!$B32</f>
        <v>[ vul deelnemende organisatie 24 in ]</v>
      </c>
      <c r="C80" s="109"/>
      <c r="D80" s="109"/>
      <c r="E80" s="109"/>
      <c r="F80" s="109"/>
      <c r="G80" s="109"/>
      <c r="H80" s="109"/>
      <c r="I80" s="109"/>
      <c r="J80" s="109"/>
      <c r="K80" s="109"/>
      <c r="L80" s="109"/>
      <c r="M80" s="110">
        <f t="shared" si="6"/>
        <v>0</v>
      </c>
      <c r="N80" s="105"/>
    </row>
    <row r="81" spans="1:15" s="4" customFormat="1" ht="13.2" customHeight="1" x14ac:dyDescent="0.25">
      <c r="A81" s="122">
        <v>25</v>
      </c>
      <c r="B81" s="108" t="str">
        <f>Aanvrager!$B33</f>
        <v>[ vul deelnemende organisatie 25 in ]</v>
      </c>
      <c r="C81" s="109"/>
      <c r="D81" s="109"/>
      <c r="E81" s="109"/>
      <c r="F81" s="109"/>
      <c r="G81" s="109"/>
      <c r="H81" s="109"/>
      <c r="I81" s="109"/>
      <c r="J81" s="109"/>
      <c r="K81" s="109"/>
      <c r="L81" s="109"/>
      <c r="M81" s="110">
        <f t="shared" si="6"/>
        <v>0</v>
      </c>
      <c r="N81" s="105"/>
    </row>
    <row r="82" spans="1:15" s="4" customFormat="1" ht="13.2" customHeight="1" x14ac:dyDescent="0.25">
      <c r="A82" s="122">
        <v>26</v>
      </c>
      <c r="B82" s="108" t="str">
        <f>Aanvrager!$B34</f>
        <v>[ vul deelnemende organisatie 26 in ]</v>
      </c>
      <c r="C82" s="109"/>
      <c r="D82" s="109"/>
      <c r="E82" s="109"/>
      <c r="F82" s="109"/>
      <c r="G82" s="109"/>
      <c r="H82" s="109"/>
      <c r="I82" s="109"/>
      <c r="J82" s="109"/>
      <c r="K82" s="109"/>
      <c r="L82" s="109"/>
      <c r="M82" s="110">
        <f t="shared" si="6"/>
        <v>0</v>
      </c>
      <c r="N82" s="105"/>
    </row>
    <row r="83" spans="1:15" s="4" customFormat="1" ht="13.2" customHeight="1" x14ac:dyDescent="0.25">
      <c r="A83" s="122">
        <v>27</v>
      </c>
      <c r="B83" s="108" t="str">
        <f>Aanvrager!$B35</f>
        <v>[ vul deelnemende organisatie 27 in ]</v>
      </c>
      <c r="C83" s="109"/>
      <c r="D83" s="109"/>
      <c r="E83" s="109"/>
      <c r="F83" s="109"/>
      <c r="G83" s="109"/>
      <c r="H83" s="109"/>
      <c r="I83" s="109"/>
      <c r="J83" s="109"/>
      <c r="K83" s="109"/>
      <c r="L83" s="109"/>
      <c r="M83" s="110">
        <f t="shared" si="6"/>
        <v>0</v>
      </c>
      <c r="N83" s="105"/>
    </row>
    <row r="84" spans="1:15" s="4" customFormat="1" ht="13.2" customHeight="1" x14ac:dyDescent="0.25">
      <c r="A84" s="122">
        <v>28</v>
      </c>
      <c r="B84" s="108" t="str">
        <f>Aanvrager!$B36</f>
        <v>[ vul deelnemende organisatie 28 in ]</v>
      </c>
      <c r="C84" s="109"/>
      <c r="D84" s="109"/>
      <c r="E84" s="109"/>
      <c r="F84" s="109"/>
      <c r="G84" s="109"/>
      <c r="H84" s="109"/>
      <c r="I84" s="109"/>
      <c r="J84" s="109"/>
      <c r="K84" s="109"/>
      <c r="L84" s="109"/>
      <c r="M84" s="110">
        <f t="shared" si="6"/>
        <v>0</v>
      </c>
      <c r="N84" s="105"/>
    </row>
    <row r="85" spans="1:15" s="4" customFormat="1" ht="13.2" customHeight="1" x14ac:dyDescent="0.25">
      <c r="A85" s="122">
        <v>29</v>
      </c>
      <c r="B85" s="108" t="str">
        <f>Aanvrager!$B37</f>
        <v>[ vul deelnemende organisatie 29 in ]</v>
      </c>
      <c r="C85" s="109"/>
      <c r="D85" s="109"/>
      <c r="E85" s="109"/>
      <c r="F85" s="109"/>
      <c r="G85" s="109"/>
      <c r="H85" s="109"/>
      <c r="I85" s="109"/>
      <c r="J85" s="109"/>
      <c r="K85" s="109"/>
      <c r="L85" s="109"/>
      <c r="M85" s="110">
        <f t="shared" si="6"/>
        <v>0</v>
      </c>
      <c r="N85" s="105"/>
    </row>
    <row r="86" spans="1:15" s="4" customFormat="1" ht="13.2" customHeight="1" thickBot="1" x14ac:dyDescent="0.3">
      <c r="A86" s="122">
        <v>30</v>
      </c>
      <c r="B86" s="111" t="str">
        <f>Aanvrager!$B38</f>
        <v>[ vul deelnemende organisatie 30 in ]</v>
      </c>
      <c r="C86" s="112"/>
      <c r="D86" s="112"/>
      <c r="E86" s="112"/>
      <c r="F86" s="112"/>
      <c r="G86" s="112"/>
      <c r="H86" s="112"/>
      <c r="I86" s="112"/>
      <c r="J86" s="112"/>
      <c r="K86" s="112"/>
      <c r="L86" s="112"/>
      <c r="M86" s="113">
        <f t="shared" si="6"/>
        <v>0</v>
      </c>
      <c r="N86" s="105"/>
    </row>
    <row r="87" spans="1:15" s="4" customFormat="1" ht="13.2" customHeight="1" thickBot="1" x14ac:dyDescent="0.3">
      <c r="A87" s="10"/>
      <c r="B87" s="10"/>
      <c r="C87" s="10"/>
      <c r="D87" s="10"/>
      <c r="E87" s="10"/>
      <c r="F87" s="10"/>
      <c r="G87" s="10"/>
      <c r="H87" s="10"/>
      <c r="I87" s="10"/>
      <c r="J87" s="10"/>
      <c r="K87" s="10"/>
      <c r="L87" s="10"/>
      <c r="M87" s="101">
        <f>SUM(M57:M86)</f>
        <v>0</v>
      </c>
      <c r="N87" s="439"/>
    </row>
    <row r="88" spans="1:15" ht="13.2" hidden="1" customHeight="1" x14ac:dyDescent="0.25">
      <c r="A88" s="12"/>
      <c r="B88" s="12"/>
      <c r="C88" s="12"/>
      <c r="D88" s="12"/>
      <c r="E88" s="12"/>
      <c r="F88" s="12"/>
      <c r="G88" s="10"/>
      <c r="H88" s="13"/>
      <c r="I88" s="13"/>
      <c r="J88" s="10"/>
      <c r="K88" s="10"/>
      <c r="L88" s="132" t="s">
        <v>74</v>
      </c>
      <c r="M88" s="133">
        <f>M52+M26</f>
        <v>0</v>
      </c>
      <c r="N88" s="4"/>
    </row>
    <row r="89" spans="1:15" ht="13.2" customHeight="1" x14ac:dyDescent="0.25">
      <c r="A89" s="12"/>
      <c r="B89" s="12"/>
      <c r="C89" s="12"/>
      <c r="D89" s="12"/>
      <c r="E89" s="12"/>
      <c r="F89" s="12"/>
      <c r="G89" s="10"/>
      <c r="H89" s="13"/>
      <c r="I89" s="13"/>
      <c r="J89" s="10"/>
      <c r="K89" s="10"/>
      <c r="L89" s="10"/>
      <c r="M89" s="10"/>
      <c r="N89" s="4"/>
    </row>
    <row r="90" spans="1:15" ht="28.95" customHeight="1" thickBot="1" x14ac:dyDescent="0.3">
      <c r="A90" s="3" t="s">
        <v>180</v>
      </c>
      <c r="B90" s="12"/>
      <c r="C90" s="12"/>
      <c r="D90" s="12"/>
      <c r="E90" s="12"/>
      <c r="F90" s="12"/>
      <c r="G90" s="10"/>
      <c r="H90" s="13"/>
      <c r="I90" s="13"/>
      <c r="J90" s="10"/>
      <c r="K90" s="10"/>
      <c r="L90" s="10"/>
      <c r="M90" s="10"/>
      <c r="N90" s="4"/>
    </row>
    <row r="91" spans="1:15" s="127" customFormat="1" ht="43.95" customHeight="1" x14ac:dyDescent="0.25">
      <c r="A91" s="126" t="s">
        <v>0</v>
      </c>
      <c r="B91" s="225" t="s">
        <v>13</v>
      </c>
      <c r="C91" s="542" t="s">
        <v>93</v>
      </c>
      <c r="D91" s="543"/>
      <c r="E91" s="226" t="s">
        <v>108</v>
      </c>
      <c r="F91" s="229" t="s">
        <v>94</v>
      </c>
      <c r="G91" s="226" t="s">
        <v>109</v>
      </c>
      <c r="H91" s="230" t="s">
        <v>95</v>
      </c>
      <c r="I91" s="231" t="s">
        <v>96</v>
      </c>
      <c r="J91" s="230" t="s">
        <v>97</v>
      </c>
      <c r="K91" s="231" t="s">
        <v>98</v>
      </c>
      <c r="L91" s="230" t="s">
        <v>99</v>
      </c>
      <c r="M91" s="232" t="s">
        <v>100</v>
      </c>
      <c r="N91" s="163"/>
      <c r="O91" s="4"/>
    </row>
    <row r="92" spans="1:15" s="97" customFormat="1" ht="13.2" customHeight="1" x14ac:dyDescent="0.25">
      <c r="A92" s="120">
        <v>1</v>
      </c>
      <c r="B92" s="197"/>
      <c r="C92" s="533"/>
      <c r="D92" s="534"/>
      <c r="E92" s="227"/>
      <c r="F92" s="268"/>
      <c r="G92" s="269"/>
      <c r="H92" s="270"/>
      <c r="I92" s="269"/>
      <c r="J92" s="268"/>
      <c r="K92" s="269"/>
      <c r="L92" s="268"/>
      <c r="M92" s="233">
        <f>H92+I92+J92+K92+L92</f>
        <v>0</v>
      </c>
      <c r="N92" s="105" t="str">
        <f t="shared" ref="N92:N111" si="8">IF(AND(B92="",M92&lt;&gt;0),"Organisatie invullen","")</f>
        <v/>
      </c>
      <c r="O92" s="4"/>
    </row>
    <row r="93" spans="1:15" s="99" customFormat="1" ht="13.2" customHeight="1" x14ac:dyDescent="0.25">
      <c r="A93" s="120">
        <v>2</v>
      </c>
      <c r="B93" s="197"/>
      <c r="C93" s="533"/>
      <c r="D93" s="534"/>
      <c r="E93" s="227"/>
      <c r="F93" s="268"/>
      <c r="G93" s="269"/>
      <c r="H93" s="270"/>
      <c r="I93" s="269"/>
      <c r="J93" s="268"/>
      <c r="K93" s="269"/>
      <c r="L93" s="268"/>
      <c r="M93" s="234">
        <f t="shared" ref="M93:M111" si="9">H93+I93+J93+K93+L93</f>
        <v>0</v>
      </c>
      <c r="N93" s="105" t="str">
        <f t="shared" si="8"/>
        <v/>
      </c>
      <c r="O93" s="4"/>
    </row>
    <row r="94" spans="1:15" s="99" customFormat="1" ht="13.2" customHeight="1" x14ac:dyDescent="0.25">
      <c r="A94" s="120">
        <v>3</v>
      </c>
      <c r="B94" s="197"/>
      <c r="C94" s="533"/>
      <c r="D94" s="534"/>
      <c r="E94" s="227"/>
      <c r="F94" s="268"/>
      <c r="G94" s="269"/>
      <c r="H94" s="270"/>
      <c r="I94" s="269"/>
      <c r="J94" s="268"/>
      <c r="K94" s="269"/>
      <c r="L94" s="268"/>
      <c r="M94" s="234">
        <f t="shared" si="9"/>
        <v>0</v>
      </c>
      <c r="N94" s="105" t="str">
        <f t="shared" si="8"/>
        <v/>
      </c>
      <c r="O94" s="4"/>
    </row>
    <row r="95" spans="1:15" s="99" customFormat="1" ht="13.2" customHeight="1" x14ac:dyDescent="0.25">
      <c r="A95" s="120">
        <v>4</v>
      </c>
      <c r="B95" s="197"/>
      <c r="C95" s="533"/>
      <c r="D95" s="534"/>
      <c r="E95" s="227"/>
      <c r="F95" s="268"/>
      <c r="G95" s="269"/>
      <c r="H95" s="270"/>
      <c r="I95" s="269"/>
      <c r="J95" s="268"/>
      <c r="K95" s="269"/>
      <c r="L95" s="268"/>
      <c r="M95" s="234">
        <f t="shared" si="9"/>
        <v>0</v>
      </c>
      <c r="N95" s="105" t="str">
        <f t="shared" si="8"/>
        <v/>
      </c>
      <c r="O95" s="4"/>
    </row>
    <row r="96" spans="1:15" s="99" customFormat="1" ht="13.2" customHeight="1" x14ac:dyDescent="0.25">
      <c r="A96" s="120">
        <v>5</v>
      </c>
      <c r="B96" s="197"/>
      <c r="C96" s="533"/>
      <c r="D96" s="534"/>
      <c r="E96" s="227"/>
      <c r="F96" s="268"/>
      <c r="G96" s="269"/>
      <c r="H96" s="270"/>
      <c r="I96" s="269"/>
      <c r="J96" s="268"/>
      <c r="K96" s="269"/>
      <c r="L96" s="268"/>
      <c r="M96" s="234">
        <f t="shared" si="9"/>
        <v>0</v>
      </c>
      <c r="N96" s="105" t="str">
        <f t="shared" si="8"/>
        <v/>
      </c>
      <c r="O96" s="4"/>
    </row>
    <row r="97" spans="1:15" s="99" customFormat="1" ht="13.2" customHeight="1" x14ac:dyDescent="0.25">
      <c r="A97" s="120">
        <v>6</v>
      </c>
      <c r="B97" s="197"/>
      <c r="C97" s="533"/>
      <c r="D97" s="534"/>
      <c r="E97" s="227"/>
      <c r="F97" s="268"/>
      <c r="G97" s="269"/>
      <c r="H97" s="270"/>
      <c r="I97" s="269"/>
      <c r="J97" s="268"/>
      <c r="K97" s="269"/>
      <c r="L97" s="268"/>
      <c r="M97" s="234">
        <f t="shared" si="9"/>
        <v>0</v>
      </c>
      <c r="N97" s="105" t="str">
        <f t="shared" si="8"/>
        <v/>
      </c>
      <c r="O97" s="4"/>
    </row>
    <row r="98" spans="1:15" s="99" customFormat="1" ht="13.2" customHeight="1" x14ac:dyDescent="0.25">
      <c r="A98" s="120">
        <v>7</v>
      </c>
      <c r="B98" s="197"/>
      <c r="C98" s="533"/>
      <c r="D98" s="534"/>
      <c r="E98" s="227"/>
      <c r="F98" s="268"/>
      <c r="G98" s="269"/>
      <c r="H98" s="270"/>
      <c r="I98" s="269"/>
      <c r="J98" s="268"/>
      <c r="K98" s="269"/>
      <c r="L98" s="268"/>
      <c r="M98" s="234">
        <f t="shared" si="9"/>
        <v>0</v>
      </c>
      <c r="N98" s="105" t="str">
        <f t="shared" si="8"/>
        <v/>
      </c>
      <c r="O98" s="4"/>
    </row>
    <row r="99" spans="1:15" s="99" customFormat="1" ht="13.2" customHeight="1" x14ac:dyDescent="0.25">
      <c r="A99" s="120">
        <v>8</v>
      </c>
      <c r="B99" s="197"/>
      <c r="C99" s="533"/>
      <c r="D99" s="534"/>
      <c r="E99" s="227"/>
      <c r="F99" s="268"/>
      <c r="G99" s="269"/>
      <c r="H99" s="270"/>
      <c r="I99" s="269"/>
      <c r="J99" s="268"/>
      <c r="K99" s="269"/>
      <c r="L99" s="268"/>
      <c r="M99" s="234">
        <f t="shared" si="9"/>
        <v>0</v>
      </c>
      <c r="N99" s="105" t="str">
        <f t="shared" si="8"/>
        <v/>
      </c>
      <c r="O99" s="4"/>
    </row>
    <row r="100" spans="1:15" s="99" customFormat="1" ht="13.2" customHeight="1" x14ac:dyDescent="0.25">
      <c r="A100" s="120">
        <v>9</v>
      </c>
      <c r="B100" s="197"/>
      <c r="C100" s="533"/>
      <c r="D100" s="534"/>
      <c r="E100" s="227"/>
      <c r="F100" s="268"/>
      <c r="G100" s="269"/>
      <c r="H100" s="270"/>
      <c r="I100" s="269"/>
      <c r="J100" s="268"/>
      <c r="K100" s="269"/>
      <c r="L100" s="268"/>
      <c r="M100" s="234">
        <f t="shared" si="9"/>
        <v>0</v>
      </c>
      <c r="N100" s="105" t="str">
        <f t="shared" si="8"/>
        <v/>
      </c>
      <c r="O100" s="4"/>
    </row>
    <row r="101" spans="1:15" s="99" customFormat="1" ht="13.2" customHeight="1" x14ac:dyDescent="0.25">
      <c r="A101" s="120">
        <v>10</v>
      </c>
      <c r="B101" s="197"/>
      <c r="C101" s="533"/>
      <c r="D101" s="534"/>
      <c r="E101" s="227"/>
      <c r="F101" s="268"/>
      <c r="G101" s="269"/>
      <c r="H101" s="270"/>
      <c r="I101" s="269"/>
      <c r="J101" s="268"/>
      <c r="K101" s="269"/>
      <c r="L101" s="268"/>
      <c r="M101" s="234">
        <f t="shared" si="9"/>
        <v>0</v>
      </c>
      <c r="N101" s="105" t="str">
        <f t="shared" si="8"/>
        <v/>
      </c>
      <c r="O101" s="4"/>
    </row>
    <row r="102" spans="1:15" s="99" customFormat="1" ht="13.2" customHeight="1" x14ac:dyDescent="0.25">
      <c r="A102" s="120">
        <v>11</v>
      </c>
      <c r="B102" s="197"/>
      <c r="C102" s="533"/>
      <c r="D102" s="534"/>
      <c r="E102" s="227"/>
      <c r="F102" s="268"/>
      <c r="G102" s="269"/>
      <c r="H102" s="270"/>
      <c r="I102" s="269"/>
      <c r="J102" s="268"/>
      <c r="K102" s="269"/>
      <c r="L102" s="268"/>
      <c r="M102" s="234">
        <f t="shared" si="9"/>
        <v>0</v>
      </c>
      <c r="N102" s="105" t="str">
        <f t="shared" si="8"/>
        <v/>
      </c>
      <c r="O102" s="4"/>
    </row>
    <row r="103" spans="1:15" s="99" customFormat="1" ht="13.2" customHeight="1" x14ac:dyDescent="0.25">
      <c r="A103" s="120">
        <v>12</v>
      </c>
      <c r="B103" s="197"/>
      <c r="C103" s="533"/>
      <c r="D103" s="534"/>
      <c r="E103" s="227"/>
      <c r="F103" s="268"/>
      <c r="G103" s="269"/>
      <c r="H103" s="270"/>
      <c r="I103" s="269"/>
      <c r="J103" s="268"/>
      <c r="K103" s="269"/>
      <c r="L103" s="268"/>
      <c r="M103" s="234">
        <f t="shared" si="9"/>
        <v>0</v>
      </c>
      <c r="N103" s="105" t="str">
        <f t="shared" si="8"/>
        <v/>
      </c>
      <c r="O103" s="4"/>
    </row>
    <row r="104" spans="1:15" s="99" customFormat="1" ht="13.2" customHeight="1" x14ac:dyDescent="0.25">
      <c r="A104" s="120">
        <v>13</v>
      </c>
      <c r="B104" s="197"/>
      <c r="C104" s="533"/>
      <c r="D104" s="534"/>
      <c r="E104" s="227"/>
      <c r="F104" s="268"/>
      <c r="G104" s="269"/>
      <c r="H104" s="270"/>
      <c r="I104" s="269"/>
      <c r="J104" s="268"/>
      <c r="K104" s="269"/>
      <c r="L104" s="268"/>
      <c r="M104" s="234">
        <f t="shared" si="9"/>
        <v>0</v>
      </c>
      <c r="N104" s="105" t="str">
        <f t="shared" si="8"/>
        <v/>
      </c>
      <c r="O104" s="4"/>
    </row>
    <row r="105" spans="1:15" s="99" customFormat="1" ht="13.2" customHeight="1" x14ac:dyDescent="0.25">
      <c r="A105" s="120">
        <v>14</v>
      </c>
      <c r="B105" s="197"/>
      <c r="C105" s="533"/>
      <c r="D105" s="534"/>
      <c r="E105" s="227"/>
      <c r="F105" s="268"/>
      <c r="G105" s="269"/>
      <c r="H105" s="270"/>
      <c r="I105" s="269"/>
      <c r="J105" s="268"/>
      <c r="K105" s="269"/>
      <c r="L105" s="268"/>
      <c r="M105" s="234">
        <f t="shared" si="9"/>
        <v>0</v>
      </c>
      <c r="N105" s="105" t="str">
        <f t="shared" si="8"/>
        <v/>
      </c>
      <c r="O105" s="4"/>
    </row>
    <row r="106" spans="1:15" s="99" customFormat="1" ht="13.2" customHeight="1" x14ac:dyDescent="0.25">
      <c r="A106" s="120">
        <v>15</v>
      </c>
      <c r="B106" s="197"/>
      <c r="C106" s="533"/>
      <c r="D106" s="534"/>
      <c r="E106" s="227"/>
      <c r="F106" s="268"/>
      <c r="G106" s="269"/>
      <c r="H106" s="270"/>
      <c r="I106" s="269"/>
      <c r="J106" s="268"/>
      <c r="K106" s="269"/>
      <c r="L106" s="268"/>
      <c r="M106" s="234">
        <f t="shared" si="9"/>
        <v>0</v>
      </c>
      <c r="N106" s="105" t="str">
        <f t="shared" si="8"/>
        <v/>
      </c>
      <c r="O106" s="4"/>
    </row>
    <row r="107" spans="1:15" s="99" customFormat="1" ht="13.2" customHeight="1" x14ac:dyDescent="0.25">
      <c r="A107" s="120">
        <v>16</v>
      </c>
      <c r="B107" s="197"/>
      <c r="C107" s="533"/>
      <c r="D107" s="534"/>
      <c r="E107" s="227"/>
      <c r="F107" s="268"/>
      <c r="G107" s="269"/>
      <c r="H107" s="270"/>
      <c r="I107" s="269"/>
      <c r="J107" s="268"/>
      <c r="K107" s="269"/>
      <c r="L107" s="268"/>
      <c r="M107" s="234">
        <f t="shared" si="9"/>
        <v>0</v>
      </c>
      <c r="N107" s="105" t="str">
        <f t="shared" si="8"/>
        <v/>
      </c>
      <c r="O107" s="4"/>
    </row>
    <row r="108" spans="1:15" s="99" customFormat="1" ht="13.2" customHeight="1" x14ac:dyDescent="0.25">
      <c r="A108" s="120">
        <v>17</v>
      </c>
      <c r="B108" s="197"/>
      <c r="C108" s="533"/>
      <c r="D108" s="534"/>
      <c r="E108" s="227"/>
      <c r="F108" s="268"/>
      <c r="G108" s="269"/>
      <c r="H108" s="270"/>
      <c r="I108" s="269"/>
      <c r="J108" s="268"/>
      <c r="K108" s="269"/>
      <c r="L108" s="268"/>
      <c r="M108" s="234">
        <f t="shared" si="9"/>
        <v>0</v>
      </c>
      <c r="N108" s="105" t="str">
        <f t="shared" si="8"/>
        <v/>
      </c>
      <c r="O108" s="4"/>
    </row>
    <row r="109" spans="1:15" s="99" customFormat="1" ht="13.2" customHeight="1" x14ac:dyDescent="0.25">
      <c r="A109" s="120">
        <v>18</v>
      </c>
      <c r="B109" s="197"/>
      <c r="C109" s="533"/>
      <c r="D109" s="534"/>
      <c r="E109" s="227"/>
      <c r="F109" s="268"/>
      <c r="G109" s="269"/>
      <c r="H109" s="270"/>
      <c r="I109" s="269"/>
      <c r="J109" s="268"/>
      <c r="K109" s="269"/>
      <c r="L109" s="268"/>
      <c r="M109" s="234">
        <f t="shared" si="9"/>
        <v>0</v>
      </c>
      <c r="N109" s="105" t="str">
        <f t="shared" si="8"/>
        <v/>
      </c>
      <c r="O109" s="4"/>
    </row>
    <row r="110" spans="1:15" s="99" customFormat="1" ht="13.2" customHeight="1" x14ac:dyDescent="0.25">
      <c r="A110" s="120">
        <v>19</v>
      </c>
      <c r="B110" s="197"/>
      <c r="C110" s="533"/>
      <c r="D110" s="534"/>
      <c r="E110" s="227"/>
      <c r="F110" s="268"/>
      <c r="G110" s="269"/>
      <c r="H110" s="270"/>
      <c r="I110" s="269"/>
      <c r="J110" s="268"/>
      <c r="K110" s="269"/>
      <c r="L110" s="268"/>
      <c r="M110" s="234">
        <f t="shared" si="9"/>
        <v>0</v>
      </c>
      <c r="N110" s="105" t="str">
        <f t="shared" si="8"/>
        <v/>
      </c>
      <c r="O110" s="4"/>
    </row>
    <row r="111" spans="1:15" s="100" customFormat="1" ht="13.2" customHeight="1" thickBot="1" x14ac:dyDescent="0.3">
      <c r="A111" s="120">
        <v>20</v>
      </c>
      <c r="B111" s="198"/>
      <c r="C111" s="535"/>
      <c r="D111" s="536"/>
      <c r="E111" s="228"/>
      <c r="F111" s="271"/>
      <c r="G111" s="269"/>
      <c r="H111" s="272"/>
      <c r="I111" s="273"/>
      <c r="J111" s="271"/>
      <c r="K111" s="273"/>
      <c r="L111" s="271"/>
      <c r="M111" s="235">
        <f t="shared" si="9"/>
        <v>0</v>
      </c>
      <c r="N111" s="105" t="str">
        <f t="shared" si="8"/>
        <v/>
      </c>
      <c r="O111" s="4"/>
    </row>
    <row r="112" spans="1:15" ht="13.2" customHeight="1" thickBot="1" x14ac:dyDescent="0.3">
      <c r="A112" s="125"/>
      <c r="B112" s="240" t="s">
        <v>101</v>
      </c>
      <c r="C112" s="544"/>
      <c r="D112" s="545"/>
      <c r="E112" s="237"/>
      <c r="F112" s="238">
        <f>SUM(F92:F111)</f>
        <v>0</v>
      </c>
      <c r="G112" s="239">
        <f>SUM(G92:G111)</f>
        <v>0</v>
      </c>
      <c r="H112" s="238">
        <f t="shared" ref="H112:J112" si="10">SUM(H92:H111)</f>
        <v>0</v>
      </c>
      <c r="I112" s="239">
        <f t="shared" si="10"/>
        <v>0</v>
      </c>
      <c r="J112" s="238">
        <f t="shared" si="10"/>
        <v>0</v>
      </c>
      <c r="K112" s="239">
        <f>SUM(K92:K111)</f>
        <v>0</v>
      </c>
      <c r="L112" s="238">
        <f>SUM(L92:L111)</f>
        <v>0</v>
      </c>
      <c r="M112" s="242">
        <f>SUM(M92:M111)</f>
        <v>0</v>
      </c>
      <c r="N112" s="163"/>
      <c r="O112" s="4"/>
    </row>
    <row r="113" spans="1:18" ht="13.2" customHeight="1" x14ac:dyDescent="0.25">
      <c r="A113" s="12"/>
      <c r="B113" s="12"/>
      <c r="C113" s="12"/>
      <c r="D113" s="12"/>
      <c r="E113" s="12"/>
      <c r="F113" s="12"/>
      <c r="G113" s="10"/>
      <c r="H113" s="13"/>
      <c r="I113" s="13"/>
      <c r="J113" s="10"/>
      <c r="K113" s="10"/>
      <c r="L113" s="10"/>
      <c r="M113" s="10"/>
      <c r="N113" s="4"/>
    </row>
    <row r="114" spans="1:18" ht="25.2" thickBot="1" x14ac:dyDescent="0.3">
      <c r="A114" s="3" t="s">
        <v>123</v>
      </c>
      <c r="B114" s="30"/>
      <c r="C114" s="4"/>
      <c r="D114" s="4"/>
      <c r="E114" s="12"/>
      <c r="F114" s="12"/>
      <c r="G114" s="12"/>
      <c r="H114" s="13"/>
      <c r="I114" s="13"/>
      <c r="J114" s="10"/>
      <c r="K114" s="10"/>
      <c r="L114" s="10"/>
      <c r="M114" s="10"/>
      <c r="N114" s="4"/>
    </row>
    <row r="115" spans="1:18" ht="13.2" customHeight="1" thickBot="1" x14ac:dyDescent="0.3">
      <c r="A115" s="34" t="s">
        <v>0</v>
      </c>
      <c r="B115" s="47" t="s">
        <v>13</v>
      </c>
      <c r="C115" s="517" t="s">
        <v>18</v>
      </c>
      <c r="D115" s="518"/>
      <c r="E115" s="518"/>
      <c r="F115" s="518"/>
      <c r="G115" s="518"/>
      <c r="H115" s="518"/>
      <c r="I115" s="518"/>
      <c r="J115" s="519"/>
      <c r="K115" s="35" t="s">
        <v>40</v>
      </c>
      <c r="L115" s="179"/>
      <c r="M115" s="13"/>
      <c r="N115" s="10"/>
      <c r="O115" s="10"/>
      <c r="P115" s="10"/>
      <c r="Q115" s="10"/>
      <c r="R115" s="4"/>
    </row>
    <row r="116" spans="1:18" ht="13.2" customHeight="1" x14ac:dyDescent="0.25">
      <c r="A116" s="49">
        <v>1</v>
      </c>
      <c r="B116" s="67"/>
      <c r="C116" s="520"/>
      <c r="D116" s="521"/>
      <c r="E116" s="521"/>
      <c r="F116" s="521"/>
      <c r="G116" s="521"/>
      <c r="H116" s="521"/>
      <c r="I116" s="521"/>
      <c r="J116" s="522"/>
      <c r="K116" s="274">
        <v>0</v>
      </c>
      <c r="L116" s="179" t="str">
        <f t="shared" ref="L116:L135" si="11">IF(AND(B116="",K116&lt;&gt;0),"Organisatie invullen","")</f>
        <v/>
      </c>
      <c r="M116" s="13"/>
      <c r="N116" s="10"/>
      <c r="O116" s="10"/>
      <c r="P116" s="10"/>
      <c r="Q116" s="10"/>
      <c r="R116" s="4"/>
    </row>
    <row r="117" spans="1:18" ht="13.2" customHeight="1" x14ac:dyDescent="0.25">
      <c r="A117" s="50">
        <v>2</v>
      </c>
      <c r="B117" s="67"/>
      <c r="C117" s="526"/>
      <c r="D117" s="527"/>
      <c r="E117" s="527"/>
      <c r="F117" s="527"/>
      <c r="G117" s="527"/>
      <c r="H117" s="527"/>
      <c r="I117" s="527"/>
      <c r="J117" s="528"/>
      <c r="K117" s="275">
        <v>0</v>
      </c>
      <c r="L117" s="179" t="str">
        <f t="shared" si="11"/>
        <v/>
      </c>
      <c r="M117" s="13"/>
      <c r="N117" s="10"/>
      <c r="O117" s="10"/>
      <c r="P117" s="10"/>
      <c r="Q117" s="10"/>
      <c r="R117" s="4"/>
    </row>
    <row r="118" spans="1:18" ht="13.2" customHeight="1" x14ac:dyDescent="0.25">
      <c r="A118" s="49">
        <v>3</v>
      </c>
      <c r="B118" s="67"/>
      <c r="C118" s="526"/>
      <c r="D118" s="527"/>
      <c r="E118" s="527"/>
      <c r="F118" s="527"/>
      <c r="G118" s="527"/>
      <c r="H118" s="527"/>
      <c r="I118" s="527"/>
      <c r="J118" s="528"/>
      <c r="K118" s="275">
        <v>0</v>
      </c>
      <c r="L118" s="179" t="str">
        <f t="shared" si="11"/>
        <v/>
      </c>
      <c r="M118" s="13"/>
      <c r="N118" s="10"/>
      <c r="O118" s="10"/>
      <c r="P118" s="10"/>
      <c r="Q118" s="10"/>
      <c r="R118" s="4"/>
    </row>
    <row r="119" spans="1:18" ht="13.2" customHeight="1" x14ac:dyDescent="0.25">
      <c r="A119" s="50">
        <v>4</v>
      </c>
      <c r="B119" s="67"/>
      <c r="C119" s="526"/>
      <c r="D119" s="527"/>
      <c r="E119" s="527"/>
      <c r="F119" s="527"/>
      <c r="G119" s="527"/>
      <c r="H119" s="527"/>
      <c r="I119" s="527"/>
      <c r="J119" s="528"/>
      <c r="K119" s="275">
        <v>0</v>
      </c>
      <c r="L119" s="179" t="str">
        <f t="shared" si="11"/>
        <v/>
      </c>
      <c r="M119" s="13"/>
      <c r="N119" s="10"/>
      <c r="O119" s="10"/>
      <c r="P119" s="10"/>
      <c r="Q119" s="10"/>
      <c r="R119" s="4"/>
    </row>
    <row r="120" spans="1:18" ht="13.2" customHeight="1" x14ac:dyDescent="0.25">
      <c r="A120" s="49">
        <v>5</v>
      </c>
      <c r="B120" s="67"/>
      <c r="C120" s="526"/>
      <c r="D120" s="527"/>
      <c r="E120" s="527"/>
      <c r="F120" s="527"/>
      <c r="G120" s="527"/>
      <c r="H120" s="527"/>
      <c r="I120" s="527"/>
      <c r="J120" s="528"/>
      <c r="K120" s="275">
        <v>0</v>
      </c>
      <c r="L120" s="179" t="str">
        <f t="shared" si="11"/>
        <v/>
      </c>
      <c r="M120" s="13"/>
      <c r="N120" s="10"/>
      <c r="O120" s="10"/>
      <c r="P120" s="10"/>
      <c r="Q120" s="10"/>
      <c r="R120" s="4"/>
    </row>
    <row r="121" spans="1:18" ht="13.2" customHeight="1" x14ac:dyDescent="0.25">
      <c r="A121" s="50">
        <v>6</v>
      </c>
      <c r="B121" s="67"/>
      <c r="C121" s="526"/>
      <c r="D121" s="527"/>
      <c r="E121" s="527"/>
      <c r="F121" s="527"/>
      <c r="G121" s="527"/>
      <c r="H121" s="527"/>
      <c r="I121" s="527"/>
      <c r="J121" s="528"/>
      <c r="K121" s="275">
        <v>0</v>
      </c>
      <c r="L121" s="179" t="str">
        <f t="shared" si="11"/>
        <v/>
      </c>
      <c r="M121" s="13"/>
      <c r="N121" s="10"/>
      <c r="O121" s="10"/>
      <c r="P121" s="10"/>
      <c r="Q121" s="10"/>
      <c r="R121" s="4"/>
    </row>
    <row r="122" spans="1:18" ht="13.2" customHeight="1" x14ac:dyDescent="0.25">
      <c r="A122" s="49">
        <v>7</v>
      </c>
      <c r="B122" s="67"/>
      <c r="C122" s="526"/>
      <c r="D122" s="527"/>
      <c r="E122" s="527"/>
      <c r="F122" s="527"/>
      <c r="G122" s="527"/>
      <c r="H122" s="527"/>
      <c r="I122" s="527"/>
      <c r="J122" s="528"/>
      <c r="K122" s="275">
        <v>0</v>
      </c>
      <c r="L122" s="179" t="str">
        <f t="shared" si="11"/>
        <v/>
      </c>
      <c r="M122" s="13"/>
      <c r="N122" s="10"/>
      <c r="O122" s="10"/>
      <c r="P122" s="10"/>
      <c r="Q122" s="10"/>
      <c r="R122" s="4"/>
    </row>
    <row r="123" spans="1:18" ht="13.2" customHeight="1" x14ac:dyDescent="0.25">
      <c r="A123" s="50">
        <v>8</v>
      </c>
      <c r="B123" s="67"/>
      <c r="C123" s="526"/>
      <c r="D123" s="527"/>
      <c r="E123" s="527"/>
      <c r="F123" s="527"/>
      <c r="G123" s="527"/>
      <c r="H123" s="527"/>
      <c r="I123" s="527"/>
      <c r="J123" s="528"/>
      <c r="K123" s="275">
        <v>0</v>
      </c>
      <c r="L123" s="179" t="str">
        <f t="shared" si="11"/>
        <v/>
      </c>
      <c r="M123" s="13"/>
      <c r="N123" s="10"/>
      <c r="O123" s="10"/>
      <c r="P123" s="10"/>
      <c r="Q123" s="10"/>
      <c r="R123" s="4"/>
    </row>
    <row r="124" spans="1:18" ht="13.2" customHeight="1" x14ac:dyDescent="0.25">
      <c r="A124" s="49">
        <v>9</v>
      </c>
      <c r="B124" s="67"/>
      <c r="C124" s="526"/>
      <c r="D124" s="527"/>
      <c r="E124" s="527"/>
      <c r="F124" s="527"/>
      <c r="G124" s="527"/>
      <c r="H124" s="527"/>
      <c r="I124" s="527"/>
      <c r="J124" s="528"/>
      <c r="K124" s="275">
        <v>0</v>
      </c>
      <c r="L124" s="179" t="str">
        <f t="shared" si="11"/>
        <v/>
      </c>
      <c r="M124" s="13"/>
      <c r="N124" s="10"/>
      <c r="O124" s="10"/>
      <c r="P124" s="10"/>
      <c r="Q124" s="10"/>
      <c r="R124" s="4"/>
    </row>
    <row r="125" spans="1:18" ht="13.2" customHeight="1" x14ac:dyDescent="0.25">
      <c r="A125" s="50">
        <v>10</v>
      </c>
      <c r="B125" s="67"/>
      <c r="C125" s="526"/>
      <c r="D125" s="527"/>
      <c r="E125" s="527"/>
      <c r="F125" s="527"/>
      <c r="G125" s="527"/>
      <c r="H125" s="527"/>
      <c r="I125" s="527"/>
      <c r="J125" s="528"/>
      <c r="K125" s="275">
        <v>0</v>
      </c>
      <c r="L125" s="179" t="str">
        <f t="shared" si="11"/>
        <v/>
      </c>
      <c r="M125" s="13"/>
      <c r="N125" s="10"/>
      <c r="O125" s="10"/>
      <c r="P125" s="10"/>
      <c r="Q125" s="10"/>
      <c r="R125" s="4"/>
    </row>
    <row r="126" spans="1:18" ht="13.2" customHeight="1" x14ac:dyDescent="0.25">
      <c r="A126" s="49">
        <v>11</v>
      </c>
      <c r="B126" s="67"/>
      <c r="C126" s="526"/>
      <c r="D126" s="527"/>
      <c r="E126" s="527"/>
      <c r="F126" s="527"/>
      <c r="G126" s="527"/>
      <c r="H126" s="527"/>
      <c r="I126" s="527"/>
      <c r="J126" s="528"/>
      <c r="K126" s="275">
        <v>0</v>
      </c>
      <c r="L126" s="179" t="str">
        <f t="shared" si="11"/>
        <v/>
      </c>
      <c r="M126" s="13"/>
      <c r="N126" s="10"/>
      <c r="O126" s="10"/>
      <c r="P126" s="10"/>
      <c r="Q126" s="10"/>
      <c r="R126" s="4"/>
    </row>
    <row r="127" spans="1:18" ht="13.2" customHeight="1" x14ac:dyDescent="0.25">
      <c r="A127" s="50">
        <v>12</v>
      </c>
      <c r="B127" s="67"/>
      <c r="C127" s="526"/>
      <c r="D127" s="527"/>
      <c r="E127" s="527"/>
      <c r="F127" s="527"/>
      <c r="G127" s="527"/>
      <c r="H127" s="527"/>
      <c r="I127" s="527"/>
      <c r="J127" s="528"/>
      <c r="K127" s="275">
        <v>0</v>
      </c>
      <c r="L127" s="179" t="str">
        <f t="shared" si="11"/>
        <v/>
      </c>
      <c r="M127" s="13"/>
      <c r="N127" s="10"/>
      <c r="O127" s="10"/>
      <c r="P127" s="10"/>
      <c r="Q127" s="10"/>
      <c r="R127" s="4"/>
    </row>
    <row r="128" spans="1:18" ht="13.2" customHeight="1" x14ac:dyDescent="0.25">
      <c r="A128" s="49">
        <v>13</v>
      </c>
      <c r="B128" s="67"/>
      <c r="C128" s="526"/>
      <c r="D128" s="527"/>
      <c r="E128" s="527"/>
      <c r="F128" s="527"/>
      <c r="G128" s="527"/>
      <c r="H128" s="527"/>
      <c r="I128" s="527"/>
      <c r="J128" s="528"/>
      <c r="K128" s="275">
        <v>0</v>
      </c>
      <c r="L128" s="179" t="str">
        <f t="shared" si="11"/>
        <v/>
      </c>
      <c r="M128" s="13"/>
      <c r="N128" s="10"/>
      <c r="O128" s="10"/>
      <c r="P128" s="10"/>
      <c r="Q128" s="10"/>
      <c r="R128" s="4"/>
    </row>
    <row r="129" spans="1:18" ht="13.2" customHeight="1" x14ac:dyDescent="0.25">
      <c r="A129" s="50">
        <v>14</v>
      </c>
      <c r="B129" s="67"/>
      <c r="C129" s="526"/>
      <c r="D129" s="527"/>
      <c r="E129" s="527"/>
      <c r="F129" s="527"/>
      <c r="G129" s="527"/>
      <c r="H129" s="527"/>
      <c r="I129" s="527"/>
      <c r="J129" s="528"/>
      <c r="K129" s="275">
        <v>0</v>
      </c>
      <c r="L129" s="179" t="str">
        <f t="shared" si="11"/>
        <v/>
      </c>
      <c r="M129" s="13"/>
      <c r="N129" s="10"/>
      <c r="O129" s="10"/>
      <c r="P129" s="10"/>
      <c r="Q129" s="10"/>
      <c r="R129" s="4"/>
    </row>
    <row r="130" spans="1:18" ht="13.2" customHeight="1" x14ac:dyDescent="0.25">
      <c r="A130" s="49">
        <v>15</v>
      </c>
      <c r="B130" s="67"/>
      <c r="C130" s="526"/>
      <c r="D130" s="527"/>
      <c r="E130" s="527"/>
      <c r="F130" s="527"/>
      <c r="G130" s="527"/>
      <c r="H130" s="527"/>
      <c r="I130" s="527"/>
      <c r="J130" s="528"/>
      <c r="K130" s="275">
        <v>0</v>
      </c>
      <c r="L130" s="179" t="str">
        <f t="shared" si="11"/>
        <v/>
      </c>
      <c r="M130" s="13"/>
      <c r="N130" s="10"/>
      <c r="O130" s="10"/>
      <c r="P130" s="10"/>
      <c r="Q130" s="10"/>
      <c r="R130" s="4"/>
    </row>
    <row r="131" spans="1:18" ht="13.2" customHeight="1" x14ac:dyDescent="0.25">
      <c r="A131" s="50">
        <v>16</v>
      </c>
      <c r="B131" s="67"/>
      <c r="C131" s="526"/>
      <c r="D131" s="527"/>
      <c r="E131" s="527"/>
      <c r="F131" s="527"/>
      <c r="G131" s="527"/>
      <c r="H131" s="527"/>
      <c r="I131" s="527"/>
      <c r="J131" s="528"/>
      <c r="K131" s="275">
        <v>0</v>
      </c>
      <c r="L131" s="179" t="str">
        <f t="shared" si="11"/>
        <v/>
      </c>
      <c r="M131" s="13"/>
      <c r="N131" s="10"/>
      <c r="O131" s="10"/>
      <c r="P131" s="10"/>
      <c r="Q131" s="10"/>
      <c r="R131" s="4"/>
    </row>
    <row r="132" spans="1:18" ht="13.2" customHeight="1" x14ac:dyDescent="0.25">
      <c r="A132" s="49">
        <v>17</v>
      </c>
      <c r="B132" s="67"/>
      <c r="C132" s="526"/>
      <c r="D132" s="527"/>
      <c r="E132" s="527"/>
      <c r="F132" s="527"/>
      <c r="G132" s="527"/>
      <c r="H132" s="527"/>
      <c r="I132" s="527"/>
      <c r="J132" s="528"/>
      <c r="K132" s="275">
        <v>0</v>
      </c>
      <c r="L132" s="179" t="str">
        <f t="shared" si="11"/>
        <v/>
      </c>
      <c r="M132" s="13"/>
      <c r="N132" s="10"/>
      <c r="O132" s="10"/>
      <c r="P132" s="10"/>
      <c r="Q132" s="10"/>
      <c r="R132" s="4"/>
    </row>
    <row r="133" spans="1:18" ht="13.2" customHeight="1" x14ac:dyDescent="0.25">
      <c r="A133" s="50">
        <v>18</v>
      </c>
      <c r="B133" s="67"/>
      <c r="C133" s="526"/>
      <c r="D133" s="527"/>
      <c r="E133" s="527"/>
      <c r="F133" s="527"/>
      <c r="G133" s="527"/>
      <c r="H133" s="527"/>
      <c r="I133" s="527"/>
      <c r="J133" s="528"/>
      <c r="K133" s="275">
        <v>0</v>
      </c>
      <c r="L133" s="179" t="str">
        <f t="shared" si="11"/>
        <v/>
      </c>
      <c r="M133" s="13"/>
      <c r="N133" s="10"/>
      <c r="O133" s="10"/>
      <c r="P133" s="10"/>
      <c r="Q133" s="10"/>
      <c r="R133" s="4"/>
    </row>
    <row r="134" spans="1:18" ht="13.2" customHeight="1" x14ac:dyDescent="0.25">
      <c r="A134" s="49">
        <v>19</v>
      </c>
      <c r="B134" s="67"/>
      <c r="C134" s="526"/>
      <c r="D134" s="527"/>
      <c r="E134" s="527"/>
      <c r="F134" s="527"/>
      <c r="G134" s="527"/>
      <c r="H134" s="527"/>
      <c r="I134" s="527"/>
      <c r="J134" s="528"/>
      <c r="K134" s="275">
        <v>0</v>
      </c>
      <c r="L134" s="179" t="str">
        <f t="shared" si="11"/>
        <v/>
      </c>
      <c r="M134" s="13"/>
      <c r="N134" s="10"/>
      <c r="O134" s="10"/>
      <c r="P134" s="10"/>
      <c r="Q134" s="10"/>
      <c r="R134" s="4"/>
    </row>
    <row r="135" spans="1:18" ht="13.2" customHeight="1" thickBot="1" x14ac:dyDescent="0.3">
      <c r="A135" s="135">
        <v>20</v>
      </c>
      <c r="B135" s="198"/>
      <c r="C135" s="523"/>
      <c r="D135" s="524"/>
      <c r="E135" s="524"/>
      <c r="F135" s="524"/>
      <c r="G135" s="524"/>
      <c r="H135" s="524"/>
      <c r="I135" s="524"/>
      <c r="J135" s="525"/>
      <c r="K135" s="276">
        <v>0</v>
      </c>
      <c r="L135" s="179" t="str">
        <f t="shared" si="11"/>
        <v/>
      </c>
      <c r="M135" s="13"/>
      <c r="N135" s="10"/>
      <c r="O135" s="10"/>
      <c r="P135" s="10"/>
      <c r="Q135" s="10"/>
      <c r="R135" s="4"/>
    </row>
    <row r="136" spans="1:18" ht="13.2" customHeight="1" thickBot="1" x14ac:dyDescent="0.3">
      <c r="A136" s="3"/>
      <c r="B136" s="30"/>
      <c r="C136" s="30"/>
      <c r="D136" s="30"/>
      <c r="E136" s="30"/>
      <c r="F136" s="30"/>
      <c r="G136" s="4"/>
      <c r="H136" s="4"/>
      <c r="I136" s="12"/>
      <c r="J136" s="12"/>
      <c r="K136" s="184">
        <f>SUM(K116:K135)</f>
        <v>0</v>
      </c>
      <c r="L136" s="179"/>
      <c r="M136" s="13"/>
      <c r="N136" s="10"/>
      <c r="O136" s="10"/>
      <c r="P136" s="10"/>
      <c r="Q136" s="10"/>
      <c r="R136" s="4"/>
    </row>
    <row r="137" spans="1:18" ht="13.2" customHeight="1" x14ac:dyDescent="0.25">
      <c r="A137" s="3"/>
      <c r="B137" s="30"/>
      <c r="C137" s="4"/>
      <c r="D137" s="4"/>
      <c r="E137" s="12"/>
      <c r="F137" s="12"/>
      <c r="G137" s="12"/>
      <c r="H137" s="13"/>
      <c r="I137" s="13"/>
      <c r="J137" s="10"/>
      <c r="K137" s="10"/>
      <c r="L137" s="10"/>
      <c r="M137" s="10"/>
      <c r="N137" s="4"/>
    </row>
    <row r="138" spans="1:18" ht="13.2" customHeight="1" x14ac:dyDescent="0.3">
      <c r="A138" s="14"/>
      <c r="B138" s="14"/>
      <c r="C138" s="14"/>
      <c r="D138" s="15"/>
      <c r="E138" s="16"/>
      <c r="F138" s="16"/>
      <c r="G138" s="10"/>
      <c r="H138" s="11"/>
      <c r="I138" s="11"/>
      <c r="J138" s="10"/>
      <c r="K138" s="10"/>
      <c r="L138" s="10"/>
      <c r="M138" s="10"/>
      <c r="N138" s="4"/>
    </row>
    <row r="139" spans="1:18" ht="25.2" thickBot="1" x14ac:dyDescent="0.3">
      <c r="A139" s="3" t="s">
        <v>45</v>
      </c>
      <c r="B139" s="3"/>
      <c r="C139" s="10"/>
      <c r="D139" s="10"/>
      <c r="E139" s="10"/>
      <c r="F139" s="10"/>
      <c r="G139" s="10"/>
      <c r="H139" s="11"/>
      <c r="I139" s="11"/>
      <c r="J139" s="10"/>
      <c r="K139" s="10"/>
      <c r="L139" s="10"/>
      <c r="M139" s="10"/>
      <c r="N139" s="4"/>
    </row>
    <row r="140" spans="1:18" ht="13.2" customHeight="1" thickBot="1" x14ac:dyDescent="0.3">
      <c r="A140" s="34" t="s">
        <v>0</v>
      </c>
      <c r="B140" s="70" t="s">
        <v>13</v>
      </c>
      <c r="C140" s="494" t="s">
        <v>18</v>
      </c>
      <c r="D140" s="495"/>
      <c r="E140" s="495"/>
      <c r="F140" s="496"/>
      <c r="G140" s="224" t="s">
        <v>40</v>
      </c>
      <c r="H140" s="440"/>
      <c r="I140" s="11"/>
      <c r="J140" s="10"/>
      <c r="K140" s="10"/>
      <c r="L140" s="10"/>
      <c r="M140" s="10"/>
      <c r="N140" s="4"/>
    </row>
    <row r="141" spans="1:18" ht="13.2" customHeight="1" x14ac:dyDescent="0.25">
      <c r="A141" s="49">
        <v>1</v>
      </c>
      <c r="B141" s="67"/>
      <c r="C141" s="488"/>
      <c r="D141" s="489"/>
      <c r="E141" s="489"/>
      <c r="F141" s="490"/>
      <c r="G141" s="275">
        <v>0</v>
      </c>
      <c r="H141" s="163" t="str">
        <f>IF(AND(B141="",G141&lt;&gt;0),"Organisatie invullen","")</f>
        <v/>
      </c>
      <c r="I141" s="11"/>
      <c r="J141" s="11"/>
      <c r="K141" s="10"/>
      <c r="L141" s="10"/>
      <c r="M141" s="10"/>
      <c r="N141" s="4"/>
    </row>
    <row r="142" spans="1:18" ht="13.8" x14ac:dyDescent="0.25">
      <c r="A142" s="50">
        <v>2</v>
      </c>
      <c r="B142" s="67"/>
      <c r="C142" s="485"/>
      <c r="D142" s="486"/>
      <c r="E142" s="486"/>
      <c r="F142" s="487"/>
      <c r="G142" s="275">
        <v>0</v>
      </c>
      <c r="H142" s="163" t="str">
        <f t="shared" ref="H142:H160" si="12">IF(AND(B142="",G142&lt;&gt;0),"Organisatie invullen","")</f>
        <v/>
      </c>
      <c r="I142" s="11"/>
      <c r="J142" s="11"/>
      <c r="K142" s="10"/>
      <c r="L142" s="10"/>
      <c r="M142" s="10"/>
      <c r="N142" s="4"/>
    </row>
    <row r="143" spans="1:18" ht="13.2" customHeight="1" x14ac:dyDescent="0.25">
      <c r="A143" s="49">
        <v>3</v>
      </c>
      <c r="B143" s="67"/>
      <c r="C143" s="485"/>
      <c r="D143" s="486"/>
      <c r="E143" s="486"/>
      <c r="F143" s="487"/>
      <c r="G143" s="275">
        <v>0</v>
      </c>
      <c r="H143" s="163" t="str">
        <f t="shared" si="12"/>
        <v/>
      </c>
      <c r="I143" s="11"/>
      <c r="J143" s="11"/>
      <c r="K143" s="10"/>
      <c r="L143" s="10"/>
      <c r="M143" s="10"/>
      <c r="N143" s="4"/>
    </row>
    <row r="144" spans="1:18" ht="13.2" customHeight="1" x14ac:dyDescent="0.25">
      <c r="A144" s="50">
        <v>4</v>
      </c>
      <c r="B144" s="67"/>
      <c r="C144" s="485"/>
      <c r="D144" s="486"/>
      <c r="E144" s="486"/>
      <c r="F144" s="487"/>
      <c r="G144" s="275">
        <v>0</v>
      </c>
      <c r="H144" s="163" t="str">
        <f t="shared" si="12"/>
        <v/>
      </c>
      <c r="I144" s="11"/>
      <c r="J144" s="11"/>
      <c r="K144" s="10"/>
      <c r="L144" s="10"/>
      <c r="M144" s="10"/>
      <c r="N144" s="4"/>
    </row>
    <row r="145" spans="1:14" ht="13.2" customHeight="1" x14ac:dyDescent="0.25">
      <c r="A145" s="49">
        <v>5</v>
      </c>
      <c r="B145" s="67"/>
      <c r="C145" s="485"/>
      <c r="D145" s="486"/>
      <c r="E145" s="486"/>
      <c r="F145" s="487"/>
      <c r="G145" s="275">
        <v>0</v>
      </c>
      <c r="H145" s="163" t="str">
        <f t="shared" si="12"/>
        <v/>
      </c>
      <c r="I145" s="11"/>
      <c r="J145" s="11"/>
      <c r="K145" s="10"/>
      <c r="L145" s="10"/>
      <c r="M145" s="10"/>
      <c r="N145" s="4"/>
    </row>
    <row r="146" spans="1:14" ht="13.2" customHeight="1" x14ac:dyDescent="0.25">
      <c r="A146" s="50">
        <v>6</v>
      </c>
      <c r="B146" s="67"/>
      <c r="C146" s="485"/>
      <c r="D146" s="486"/>
      <c r="E146" s="486"/>
      <c r="F146" s="487"/>
      <c r="G146" s="275">
        <v>0</v>
      </c>
      <c r="H146" s="163" t="str">
        <f t="shared" si="12"/>
        <v/>
      </c>
      <c r="I146" s="11"/>
      <c r="J146" s="11"/>
      <c r="K146" s="10"/>
      <c r="L146" s="10"/>
      <c r="M146" s="10"/>
      <c r="N146" s="4"/>
    </row>
    <row r="147" spans="1:14" ht="13.2" customHeight="1" x14ac:dyDescent="0.25">
      <c r="A147" s="49">
        <v>7</v>
      </c>
      <c r="B147" s="67"/>
      <c r="C147" s="485"/>
      <c r="D147" s="486"/>
      <c r="E147" s="486"/>
      <c r="F147" s="487"/>
      <c r="G147" s="275">
        <v>0</v>
      </c>
      <c r="H147" s="163" t="str">
        <f t="shared" si="12"/>
        <v/>
      </c>
      <c r="I147" s="11"/>
      <c r="J147" s="11"/>
      <c r="K147" s="10"/>
      <c r="L147" s="10"/>
      <c r="M147" s="10"/>
      <c r="N147" s="4"/>
    </row>
    <row r="148" spans="1:14" ht="13.2" customHeight="1" x14ac:dyDescent="0.25">
      <c r="A148" s="50">
        <v>8</v>
      </c>
      <c r="B148" s="67"/>
      <c r="C148" s="277"/>
      <c r="D148" s="278"/>
      <c r="E148" s="278"/>
      <c r="F148" s="279"/>
      <c r="G148" s="275">
        <v>0</v>
      </c>
      <c r="H148" s="163" t="str">
        <f t="shared" si="12"/>
        <v/>
      </c>
      <c r="I148" s="11"/>
      <c r="J148" s="11"/>
      <c r="K148" s="10"/>
      <c r="L148" s="10"/>
      <c r="M148" s="10"/>
      <c r="N148" s="4"/>
    </row>
    <row r="149" spans="1:14" ht="13.2" customHeight="1" x14ac:dyDescent="0.25">
      <c r="A149" s="49">
        <v>9</v>
      </c>
      <c r="B149" s="67"/>
      <c r="C149" s="277"/>
      <c r="D149" s="278"/>
      <c r="E149" s="278"/>
      <c r="F149" s="279"/>
      <c r="G149" s="275">
        <v>0</v>
      </c>
      <c r="H149" s="163" t="str">
        <f t="shared" si="12"/>
        <v/>
      </c>
      <c r="I149" s="11"/>
      <c r="J149" s="11"/>
      <c r="K149" s="10"/>
      <c r="L149" s="10"/>
      <c r="M149" s="10"/>
      <c r="N149" s="4"/>
    </row>
    <row r="150" spans="1:14" ht="13.2" customHeight="1" x14ac:dyDescent="0.25">
      <c r="A150" s="50">
        <v>10</v>
      </c>
      <c r="B150" s="67"/>
      <c r="C150" s="277"/>
      <c r="D150" s="278"/>
      <c r="E150" s="278"/>
      <c r="F150" s="279"/>
      <c r="G150" s="275">
        <v>0</v>
      </c>
      <c r="H150" s="163" t="str">
        <f t="shared" si="12"/>
        <v/>
      </c>
      <c r="I150" s="11"/>
      <c r="J150" s="11"/>
      <c r="K150" s="10"/>
      <c r="L150" s="10"/>
      <c r="M150" s="10"/>
      <c r="N150" s="4"/>
    </row>
    <row r="151" spans="1:14" ht="13.2" customHeight="1" x14ac:dyDescent="0.25">
      <c r="A151" s="49">
        <v>11</v>
      </c>
      <c r="B151" s="67"/>
      <c r="C151" s="277"/>
      <c r="D151" s="278"/>
      <c r="E151" s="278"/>
      <c r="F151" s="279"/>
      <c r="G151" s="275">
        <v>0</v>
      </c>
      <c r="H151" s="163" t="str">
        <f t="shared" si="12"/>
        <v/>
      </c>
      <c r="I151" s="11"/>
      <c r="J151" s="11"/>
      <c r="K151" s="10"/>
      <c r="L151" s="10"/>
      <c r="M151" s="10"/>
      <c r="N151" s="4"/>
    </row>
    <row r="152" spans="1:14" ht="13.2" customHeight="1" x14ac:dyDescent="0.25">
      <c r="A152" s="50">
        <v>12</v>
      </c>
      <c r="B152" s="67"/>
      <c r="C152" s="277"/>
      <c r="D152" s="278"/>
      <c r="E152" s="278"/>
      <c r="F152" s="279"/>
      <c r="G152" s="275">
        <v>0</v>
      </c>
      <c r="H152" s="163" t="str">
        <f t="shared" si="12"/>
        <v/>
      </c>
      <c r="I152" s="11"/>
      <c r="J152" s="11"/>
      <c r="K152" s="10"/>
      <c r="L152" s="10"/>
      <c r="M152" s="10"/>
      <c r="N152" s="4"/>
    </row>
    <row r="153" spans="1:14" ht="13.2" customHeight="1" x14ac:dyDescent="0.25">
      <c r="A153" s="49">
        <v>13</v>
      </c>
      <c r="B153" s="67"/>
      <c r="C153" s="485"/>
      <c r="D153" s="486"/>
      <c r="E153" s="486"/>
      <c r="F153" s="487"/>
      <c r="G153" s="275">
        <v>0</v>
      </c>
      <c r="H153" s="163" t="str">
        <f t="shared" si="12"/>
        <v/>
      </c>
      <c r="I153" s="11"/>
      <c r="J153" s="11"/>
      <c r="K153" s="10"/>
      <c r="L153" s="10"/>
      <c r="M153" s="10"/>
      <c r="N153" s="4"/>
    </row>
    <row r="154" spans="1:14" ht="13.2" customHeight="1" x14ac:dyDescent="0.25">
      <c r="A154" s="50">
        <v>14</v>
      </c>
      <c r="B154" s="67"/>
      <c r="C154" s="485"/>
      <c r="D154" s="486"/>
      <c r="E154" s="486"/>
      <c r="F154" s="487"/>
      <c r="G154" s="275">
        <v>0</v>
      </c>
      <c r="H154" s="163" t="str">
        <f t="shared" si="12"/>
        <v/>
      </c>
      <c r="I154" s="11"/>
      <c r="J154" s="11"/>
      <c r="K154" s="10"/>
      <c r="L154" s="10"/>
      <c r="M154" s="10"/>
      <c r="N154" s="4"/>
    </row>
    <row r="155" spans="1:14" ht="13.2" customHeight="1" x14ac:dyDescent="0.25">
      <c r="A155" s="49">
        <v>15</v>
      </c>
      <c r="B155" s="67"/>
      <c r="C155" s="485"/>
      <c r="D155" s="486"/>
      <c r="E155" s="486"/>
      <c r="F155" s="487"/>
      <c r="G155" s="275">
        <v>0</v>
      </c>
      <c r="H155" s="163" t="str">
        <f t="shared" si="12"/>
        <v/>
      </c>
      <c r="I155" s="11"/>
      <c r="J155" s="11"/>
      <c r="K155" s="10"/>
      <c r="L155" s="10"/>
      <c r="M155" s="10"/>
      <c r="N155" s="4"/>
    </row>
    <row r="156" spans="1:14" ht="13.2" customHeight="1" x14ac:dyDescent="0.25">
      <c r="A156" s="50">
        <v>16</v>
      </c>
      <c r="B156" s="67"/>
      <c r="C156" s="485"/>
      <c r="D156" s="486"/>
      <c r="E156" s="486"/>
      <c r="F156" s="487"/>
      <c r="G156" s="275">
        <v>0</v>
      </c>
      <c r="H156" s="163" t="str">
        <f t="shared" si="12"/>
        <v/>
      </c>
      <c r="I156" s="11"/>
      <c r="J156" s="11"/>
      <c r="K156" s="10"/>
      <c r="L156" s="10"/>
      <c r="M156" s="10"/>
      <c r="N156" s="4"/>
    </row>
    <row r="157" spans="1:14" ht="13.2" customHeight="1" x14ac:dyDescent="0.25">
      <c r="A157" s="49">
        <v>17</v>
      </c>
      <c r="B157" s="67"/>
      <c r="C157" s="485"/>
      <c r="D157" s="486"/>
      <c r="E157" s="486"/>
      <c r="F157" s="487"/>
      <c r="G157" s="275">
        <v>0</v>
      </c>
      <c r="H157" s="163" t="str">
        <f t="shared" si="12"/>
        <v/>
      </c>
      <c r="I157" s="11"/>
      <c r="J157" s="11"/>
      <c r="K157" s="10"/>
      <c r="L157" s="10"/>
      <c r="M157" s="10"/>
      <c r="N157" s="4"/>
    </row>
    <row r="158" spans="1:14" ht="13.2" customHeight="1" x14ac:dyDescent="0.25">
      <c r="A158" s="50">
        <v>18</v>
      </c>
      <c r="B158" s="67"/>
      <c r="C158" s="485"/>
      <c r="D158" s="486"/>
      <c r="E158" s="486"/>
      <c r="F158" s="487"/>
      <c r="G158" s="275">
        <v>0</v>
      </c>
      <c r="H158" s="163" t="str">
        <f t="shared" si="12"/>
        <v/>
      </c>
      <c r="I158" s="11"/>
      <c r="J158" s="11"/>
      <c r="K158" s="10"/>
      <c r="L158" s="10"/>
      <c r="M158" s="10"/>
      <c r="N158" s="4"/>
    </row>
    <row r="159" spans="1:14" ht="13.2" customHeight="1" x14ac:dyDescent="0.25">
      <c r="A159" s="49">
        <v>19</v>
      </c>
      <c r="B159" s="67"/>
      <c r="C159" s="485"/>
      <c r="D159" s="486"/>
      <c r="E159" s="486"/>
      <c r="F159" s="487"/>
      <c r="G159" s="275">
        <v>0</v>
      </c>
      <c r="H159" s="163" t="str">
        <f t="shared" si="12"/>
        <v/>
      </c>
      <c r="I159" s="11"/>
      <c r="J159" s="11"/>
      <c r="K159" s="10"/>
      <c r="L159" s="10"/>
      <c r="M159" s="10"/>
      <c r="N159" s="4"/>
    </row>
    <row r="160" spans="1:14" ht="13.2" customHeight="1" thickBot="1" x14ac:dyDescent="0.3">
      <c r="A160" s="50">
        <v>20</v>
      </c>
      <c r="B160" s="198"/>
      <c r="C160" s="491"/>
      <c r="D160" s="492"/>
      <c r="E160" s="492"/>
      <c r="F160" s="493"/>
      <c r="G160" s="280">
        <v>0</v>
      </c>
      <c r="H160" s="163" t="str">
        <f t="shared" si="12"/>
        <v/>
      </c>
      <c r="I160" s="11"/>
      <c r="J160" s="11"/>
      <c r="K160" s="10"/>
      <c r="L160" s="10"/>
      <c r="M160" s="10"/>
      <c r="N160" s="4"/>
    </row>
    <row r="161" spans="1:14" ht="13.2" customHeight="1" thickBot="1" x14ac:dyDescent="0.35">
      <c r="A161" s="11"/>
      <c r="B161" s="11"/>
      <c r="C161" s="10"/>
      <c r="D161" s="25"/>
      <c r="E161" s="26"/>
      <c r="F161" s="27"/>
      <c r="G161" s="36">
        <f>SUM(G141:G160)</f>
        <v>0</v>
      </c>
      <c r="H161" s="163"/>
      <c r="I161" s="11"/>
      <c r="J161" s="11"/>
      <c r="K161" s="10"/>
      <c r="L161" s="10"/>
      <c r="M161" s="10"/>
      <c r="N161" s="4"/>
    </row>
    <row r="162" spans="1:14" ht="13.2" customHeight="1" x14ac:dyDescent="0.25">
      <c r="A162" s="11"/>
      <c r="B162" s="11"/>
      <c r="C162" s="10"/>
      <c r="D162" s="10"/>
      <c r="E162" s="10"/>
      <c r="F162" s="10"/>
      <c r="G162" s="10"/>
      <c r="H162" s="11"/>
      <c r="I162" s="11"/>
      <c r="J162" s="10"/>
      <c r="K162" s="10"/>
      <c r="L162" s="10"/>
      <c r="M162" s="10"/>
      <c r="N162" s="4"/>
    </row>
    <row r="163" spans="1:14" ht="25.2" thickBot="1" x14ac:dyDescent="0.3">
      <c r="A163" s="3" t="s">
        <v>35</v>
      </c>
      <c r="B163" s="3"/>
      <c r="C163" s="10"/>
      <c r="D163" s="10"/>
      <c r="E163" s="10"/>
      <c r="F163" s="10"/>
      <c r="G163" s="10"/>
      <c r="H163" s="11"/>
      <c r="I163" s="11"/>
      <c r="J163" s="10"/>
      <c r="K163" s="10"/>
      <c r="L163" s="10"/>
      <c r="M163" s="10"/>
      <c r="N163" s="4"/>
    </row>
    <row r="164" spans="1:14" ht="13.2" customHeight="1" thickBot="1" x14ac:dyDescent="0.3">
      <c r="A164" s="34" t="s">
        <v>0</v>
      </c>
      <c r="B164" s="70" t="s">
        <v>13</v>
      </c>
      <c r="C164" s="494" t="s">
        <v>18</v>
      </c>
      <c r="D164" s="495"/>
      <c r="E164" s="495"/>
      <c r="F164" s="496"/>
      <c r="G164" s="441" t="s">
        <v>40</v>
      </c>
      <c r="H164" s="163"/>
      <c r="I164" s="11"/>
      <c r="J164" s="11"/>
      <c r="K164" s="10"/>
      <c r="L164" s="10"/>
      <c r="M164" s="10"/>
      <c r="N164" s="4"/>
    </row>
    <row r="165" spans="1:14" ht="13.2" customHeight="1" x14ac:dyDescent="0.25">
      <c r="A165" s="49">
        <v>1</v>
      </c>
      <c r="B165" s="67"/>
      <c r="C165" s="488"/>
      <c r="D165" s="489"/>
      <c r="E165" s="489"/>
      <c r="F165" s="490"/>
      <c r="G165" s="275">
        <v>0</v>
      </c>
      <c r="H165" s="163" t="str">
        <f>IF(AND(B165="",G165&lt;&gt;0),"Organisatie invullen","")</f>
        <v/>
      </c>
      <c r="I165" s="11"/>
      <c r="J165" s="11"/>
      <c r="K165" s="10"/>
      <c r="L165" s="10"/>
      <c r="M165" s="10"/>
      <c r="N165" s="4"/>
    </row>
    <row r="166" spans="1:14" ht="13.2" customHeight="1" x14ac:dyDescent="0.25">
      <c r="A166" s="50">
        <v>2</v>
      </c>
      <c r="B166" s="67"/>
      <c r="C166" s="485"/>
      <c r="D166" s="486"/>
      <c r="E166" s="486"/>
      <c r="F166" s="487"/>
      <c r="G166" s="275">
        <v>0</v>
      </c>
      <c r="H166" s="163" t="str">
        <f t="shared" ref="H166:H184" si="13">IF(AND(B166="",G166&lt;&gt;0),"Organisatie invullen","")</f>
        <v/>
      </c>
      <c r="I166" s="11"/>
      <c r="J166" s="11"/>
      <c r="K166" s="10"/>
      <c r="L166" s="10"/>
      <c r="M166" s="10"/>
      <c r="N166" s="4"/>
    </row>
    <row r="167" spans="1:14" ht="13.2" customHeight="1" x14ac:dyDescent="0.25">
      <c r="A167" s="49">
        <v>3</v>
      </c>
      <c r="B167" s="67"/>
      <c r="C167" s="485"/>
      <c r="D167" s="486"/>
      <c r="E167" s="486"/>
      <c r="F167" s="487"/>
      <c r="G167" s="275">
        <v>0</v>
      </c>
      <c r="H167" s="163" t="str">
        <f t="shared" si="13"/>
        <v/>
      </c>
      <c r="I167" s="11"/>
      <c r="J167" s="11"/>
      <c r="K167" s="10"/>
      <c r="L167" s="10"/>
      <c r="M167" s="10"/>
      <c r="N167" s="4"/>
    </row>
    <row r="168" spans="1:14" ht="13.2" customHeight="1" x14ac:dyDescent="0.25">
      <c r="A168" s="50">
        <v>4</v>
      </c>
      <c r="B168" s="67"/>
      <c r="C168" s="485"/>
      <c r="D168" s="486"/>
      <c r="E168" s="486"/>
      <c r="F168" s="487"/>
      <c r="G168" s="275">
        <v>0</v>
      </c>
      <c r="H168" s="163" t="str">
        <f t="shared" si="13"/>
        <v/>
      </c>
      <c r="I168" s="11"/>
      <c r="J168" s="11"/>
      <c r="K168" s="10"/>
      <c r="L168" s="10"/>
      <c r="M168" s="10"/>
      <c r="N168" s="4"/>
    </row>
    <row r="169" spans="1:14" ht="13.2" customHeight="1" x14ac:dyDescent="0.25">
      <c r="A169" s="49">
        <v>5</v>
      </c>
      <c r="B169" s="67"/>
      <c r="C169" s="485"/>
      <c r="D169" s="486"/>
      <c r="E169" s="486"/>
      <c r="F169" s="487"/>
      <c r="G169" s="275">
        <v>0</v>
      </c>
      <c r="H169" s="163" t="str">
        <f t="shared" si="13"/>
        <v/>
      </c>
      <c r="I169" s="11"/>
      <c r="J169" s="11"/>
      <c r="K169" s="10"/>
      <c r="L169" s="10"/>
      <c r="M169" s="10"/>
      <c r="N169" s="4"/>
    </row>
    <row r="170" spans="1:14" ht="13.2" customHeight="1" x14ac:dyDescent="0.25">
      <c r="A170" s="50">
        <v>6</v>
      </c>
      <c r="B170" s="67"/>
      <c r="C170" s="277"/>
      <c r="D170" s="278"/>
      <c r="E170" s="278"/>
      <c r="F170" s="279"/>
      <c r="G170" s="275">
        <v>0</v>
      </c>
      <c r="H170" s="163" t="str">
        <f t="shared" si="13"/>
        <v/>
      </c>
      <c r="I170" s="11"/>
      <c r="J170" s="11"/>
      <c r="K170" s="10"/>
      <c r="L170" s="10"/>
      <c r="M170" s="10"/>
      <c r="N170" s="4"/>
    </row>
    <row r="171" spans="1:14" ht="13.2" customHeight="1" x14ac:dyDescent="0.25">
      <c r="A171" s="49">
        <v>7</v>
      </c>
      <c r="B171" s="67"/>
      <c r="C171" s="277"/>
      <c r="D171" s="278"/>
      <c r="E171" s="278"/>
      <c r="F171" s="279"/>
      <c r="G171" s="275">
        <v>0</v>
      </c>
      <c r="H171" s="163" t="str">
        <f t="shared" si="13"/>
        <v/>
      </c>
      <c r="I171" s="11"/>
      <c r="J171" s="11"/>
      <c r="K171" s="10"/>
      <c r="L171" s="10"/>
      <c r="M171" s="10"/>
      <c r="N171" s="4"/>
    </row>
    <row r="172" spans="1:14" ht="13.2" customHeight="1" x14ac:dyDescent="0.25">
      <c r="A172" s="50">
        <v>8</v>
      </c>
      <c r="B172" s="67"/>
      <c r="C172" s="277"/>
      <c r="D172" s="278"/>
      <c r="E172" s="278"/>
      <c r="F172" s="279"/>
      <c r="G172" s="275">
        <v>0</v>
      </c>
      <c r="H172" s="163" t="str">
        <f t="shared" si="13"/>
        <v/>
      </c>
      <c r="I172" s="11"/>
      <c r="J172" s="11"/>
      <c r="K172" s="10"/>
      <c r="L172" s="10"/>
      <c r="M172" s="10"/>
      <c r="N172" s="4"/>
    </row>
    <row r="173" spans="1:14" ht="13.2" customHeight="1" x14ac:dyDescent="0.25">
      <c r="A173" s="49">
        <v>9</v>
      </c>
      <c r="B173" s="67"/>
      <c r="C173" s="277"/>
      <c r="D173" s="278"/>
      <c r="E173" s="278"/>
      <c r="F173" s="279"/>
      <c r="G173" s="275">
        <v>0</v>
      </c>
      <c r="H173" s="163" t="str">
        <f t="shared" si="13"/>
        <v/>
      </c>
      <c r="I173" s="11"/>
      <c r="J173" s="11"/>
      <c r="K173" s="10"/>
      <c r="L173" s="10"/>
      <c r="M173" s="10"/>
      <c r="N173" s="4"/>
    </row>
    <row r="174" spans="1:14" ht="13.2" customHeight="1" x14ac:dyDescent="0.25">
      <c r="A174" s="50">
        <v>10</v>
      </c>
      <c r="B174" s="67"/>
      <c r="C174" s="277"/>
      <c r="D174" s="278"/>
      <c r="E174" s="278"/>
      <c r="F174" s="279"/>
      <c r="G174" s="275">
        <v>0</v>
      </c>
      <c r="H174" s="163" t="str">
        <f t="shared" si="13"/>
        <v/>
      </c>
      <c r="I174" s="11"/>
      <c r="J174" s="11"/>
      <c r="K174" s="10"/>
      <c r="L174" s="10"/>
      <c r="M174" s="10"/>
      <c r="N174" s="4"/>
    </row>
    <row r="175" spans="1:14" ht="14.4" customHeight="1" x14ac:dyDescent="0.25">
      <c r="A175" s="49">
        <v>11</v>
      </c>
      <c r="B175" s="67"/>
      <c r="C175" s="485"/>
      <c r="D175" s="486"/>
      <c r="E175" s="486"/>
      <c r="F175" s="487"/>
      <c r="G175" s="275">
        <v>0</v>
      </c>
      <c r="H175" s="163" t="str">
        <f t="shared" si="13"/>
        <v/>
      </c>
      <c r="I175" s="11"/>
      <c r="J175" s="11"/>
      <c r="K175" s="10"/>
      <c r="L175" s="10"/>
      <c r="M175" s="10"/>
      <c r="N175" s="4"/>
    </row>
    <row r="176" spans="1:14" ht="13.2" customHeight="1" x14ac:dyDescent="0.25">
      <c r="A176" s="50">
        <v>12</v>
      </c>
      <c r="B176" s="67"/>
      <c r="C176" s="485"/>
      <c r="D176" s="486"/>
      <c r="E176" s="486"/>
      <c r="F176" s="487"/>
      <c r="G176" s="275">
        <v>0</v>
      </c>
      <c r="H176" s="163" t="str">
        <f t="shared" si="13"/>
        <v/>
      </c>
      <c r="I176" s="11"/>
      <c r="J176" s="11"/>
      <c r="K176" s="10"/>
      <c r="L176" s="10"/>
      <c r="M176" s="10"/>
      <c r="N176" s="4"/>
    </row>
    <row r="177" spans="1:14" ht="13.2" customHeight="1" x14ac:dyDescent="0.25">
      <c r="A177" s="49">
        <v>13</v>
      </c>
      <c r="B177" s="67"/>
      <c r="C177" s="485"/>
      <c r="D177" s="486"/>
      <c r="E177" s="486"/>
      <c r="F177" s="487"/>
      <c r="G177" s="275">
        <v>0</v>
      </c>
      <c r="H177" s="163" t="str">
        <f t="shared" si="13"/>
        <v/>
      </c>
      <c r="I177" s="11"/>
      <c r="J177" s="11"/>
      <c r="K177" s="10"/>
      <c r="L177" s="10"/>
      <c r="M177" s="10"/>
      <c r="N177" s="4"/>
    </row>
    <row r="178" spans="1:14" ht="13.2" customHeight="1" x14ac:dyDescent="0.25">
      <c r="A178" s="50">
        <v>14</v>
      </c>
      <c r="B178" s="67"/>
      <c r="C178" s="485"/>
      <c r="D178" s="486"/>
      <c r="E178" s="486"/>
      <c r="F178" s="487"/>
      <c r="G178" s="275">
        <v>0</v>
      </c>
      <c r="H178" s="163" t="str">
        <f t="shared" si="13"/>
        <v/>
      </c>
      <c r="I178" s="11"/>
      <c r="J178" s="11"/>
      <c r="K178" s="10"/>
      <c r="L178" s="10"/>
      <c r="M178" s="10"/>
      <c r="N178" s="4"/>
    </row>
    <row r="179" spans="1:14" ht="13.2" customHeight="1" x14ac:dyDescent="0.25">
      <c r="A179" s="49">
        <v>15</v>
      </c>
      <c r="B179" s="67"/>
      <c r="C179" s="485"/>
      <c r="D179" s="486"/>
      <c r="E179" s="486"/>
      <c r="F179" s="487"/>
      <c r="G179" s="275">
        <v>0</v>
      </c>
      <c r="H179" s="163" t="str">
        <f t="shared" si="13"/>
        <v/>
      </c>
      <c r="I179" s="11"/>
      <c r="J179" s="11"/>
      <c r="K179" s="10"/>
      <c r="L179" s="10"/>
      <c r="M179" s="10"/>
      <c r="N179" s="4"/>
    </row>
    <row r="180" spans="1:14" ht="13.2" customHeight="1" x14ac:dyDescent="0.25">
      <c r="A180" s="50">
        <v>16</v>
      </c>
      <c r="B180" s="67"/>
      <c r="C180" s="485"/>
      <c r="D180" s="486"/>
      <c r="E180" s="486"/>
      <c r="F180" s="487"/>
      <c r="G180" s="275">
        <v>0</v>
      </c>
      <c r="H180" s="163" t="str">
        <f t="shared" si="13"/>
        <v/>
      </c>
      <c r="I180" s="11"/>
      <c r="J180" s="11"/>
      <c r="K180" s="10"/>
      <c r="L180" s="10"/>
      <c r="M180" s="10"/>
      <c r="N180" s="4"/>
    </row>
    <row r="181" spans="1:14" ht="13.2" customHeight="1" x14ac:dyDescent="0.25">
      <c r="A181" s="49">
        <v>17</v>
      </c>
      <c r="B181" s="67"/>
      <c r="C181" s="485"/>
      <c r="D181" s="486"/>
      <c r="E181" s="486"/>
      <c r="F181" s="487"/>
      <c r="G181" s="275">
        <v>0</v>
      </c>
      <c r="H181" s="163" t="str">
        <f t="shared" si="13"/>
        <v/>
      </c>
      <c r="I181" s="11"/>
      <c r="J181" s="11"/>
      <c r="K181" s="10"/>
      <c r="L181" s="10"/>
      <c r="M181" s="10"/>
      <c r="N181" s="4"/>
    </row>
    <row r="182" spans="1:14" ht="13.2" customHeight="1" x14ac:dyDescent="0.25">
      <c r="A182" s="50">
        <v>18</v>
      </c>
      <c r="B182" s="67"/>
      <c r="C182" s="485"/>
      <c r="D182" s="486"/>
      <c r="E182" s="486"/>
      <c r="F182" s="487"/>
      <c r="G182" s="275">
        <v>0</v>
      </c>
      <c r="H182" s="163" t="str">
        <f t="shared" si="13"/>
        <v/>
      </c>
      <c r="I182" s="11"/>
      <c r="J182" s="11" t="s">
        <v>41</v>
      </c>
      <c r="K182" s="10"/>
      <c r="L182" s="10"/>
      <c r="M182" s="10"/>
      <c r="N182" s="4"/>
    </row>
    <row r="183" spans="1:14" ht="13.2" customHeight="1" x14ac:dyDescent="0.25">
      <c r="A183" s="49">
        <v>19</v>
      </c>
      <c r="B183" s="67"/>
      <c r="C183" s="485"/>
      <c r="D183" s="486"/>
      <c r="E183" s="486"/>
      <c r="F183" s="487"/>
      <c r="G183" s="275">
        <v>0</v>
      </c>
      <c r="H183" s="163" t="str">
        <f t="shared" si="13"/>
        <v/>
      </c>
      <c r="I183" s="11"/>
      <c r="J183" s="11"/>
      <c r="K183" s="10"/>
      <c r="L183" s="10"/>
      <c r="M183" s="10"/>
      <c r="N183" s="4"/>
    </row>
    <row r="184" spans="1:14" ht="13.2" customHeight="1" thickBot="1" x14ac:dyDescent="0.3">
      <c r="A184" s="50">
        <v>20</v>
      </c>
      <c r="B184" s="67"/>
      <c r="C184" s="491"/>
      <c r="D184" s="492"/>
      <c r="E184" s="492"/>
      <c r="F184" s="493"/>
      <c r="G184" s="280">
        <v>0</v>
      </c>
      <c r="H184" s="163" t="str">
        <f t="shared" si="13"/>
        <v/>
      </c>
      <c r="I184" s="11"/>
      <c r="J184" s="11"/>
      <c r="K184" s="10"/>
      <c r="L184" s="10"/>
      <c r="M184" s="10"/>
      <c r="N184" s="4"/>
    </row>
    <row r="185" spans="1:14" ht="13.2" customHeight="1" thickBot="1" x14ac:dyDescent="0.3">
      <c r="A185" s="24"/>
      <c r="B185" s="25"/>
      <c r="C185" s="25"/>
      <c r="D185" s="26"/>
      <c r="E185" s="26"/>
      <c r="F185" s="26"/>
      <c r="G185" s="38">
        <f>SUM(G165:G184)</f>
        <v>0</v>
      </c>
      <c r="H185" s="440"/>
      <c r="I185" s="11"/>
      <c r="J185" s="10"/>
      <c r="K185" s="10"/>
      <c r="L185" s="10"/>
      <c r="M185" s="10"/>
      <c r="N185" s="4"/>
    </row>
    <row r="186" spans="1:14" ht="13.2" customHeight="1" x14ac:dyDescent="0.3">
      <c r="A186" s="14"/>
      <c r="B186" s="14"/>
      <c r="C186" s="14"/>
      <c r="D186" s="15"/>
      <c r="E186" s="16"/>
      <c r="F186" s="16"/>
      <c r="G186" s="10"/>
      <c r="H186" s="11"/>
      <c r="I186" s="11"/>
      <c r="J186" s="10"/>
      <c r="K186" s="10"/>
      <c r="L186" s="10"/>
      <c r="M186" s="10"/>
      <c r="N186" s="4"/>
    </row>
    <row r="187" spans="1:14" ht="25.2" thickBot="1" x14ac:dyDescent="0.3">
      <c r="A187" s="3" t="s">
        <v>42</v>
      </c>
      <c r="B187" s="3"/>
      <c r="C187" s="10"/>
      <c r="D187" s="10"/>
      <c r="E187" s="10"/>
      <c r="F187" s="10"/>
      <c r="G187" s="10"/>
      <c r="H187" s="11"/>
      <c r="I187" s="11"/>
      <c r="J187" s="10"/>
      <c r="K187" s="10"/>
      <c r="L187" s="10"/>
      <c r="M187" s="10"/>
      <c r="N187" s="4"/>
    </row>
    <row r="188" spans="1:14" ht="27.6" customHeight="1" thickBot="1" x14ac:dyDescent="0.3">
      <c r="A188" s="34" t="s">
        <v>0</v>
      </c>
      <c r="B188" s="70" t="s">
        <v>13</v>
      </c>
      <c r="C188" s="494" t="s">
        <v>14</v>
      </c>
      <c r="D188" s="512"/>
      <c r="E188" s="495" t="s">
        <v>18</v>
      </c>
      <c r="F188" s="512"/>
      <c r="G188" s="188" t="s">
        <v>182</v>
      </c>
      <c r="H188" s="149" t="s">
        <v>39</v>
      </c>
      <c r="I188" s="441" t="s">
        <v>43</v>
      </c>
      <c r="J188" s="163"/>
      <c r="K188" s="10"/>
      <c r="L188" s="10"/>
      <c r="M188" s="10"/>
      <c r="N188" s="4"/>
    </row>
    <row r="189" spans="1:14" ht="13.2" customHeight="1" x14ac:dyDescent="0.25">
      <c r="A189" s="49">
        <v>1</v>
      </c>
      <c r="B189" s="67"/>
      <c r="C189" s="513"/>
      <c r="D189" s="514"/>
      <c r="E189" s="515"/>
      <c r="F189" s="516"/>
      <c r="G189" s="281"/>
      <c r="H189" s="282"/>
      <c r="I189" s="134">
        <f>G189+H189</f>
        <v>0</v>
      </c>
      <c r="J189" s="163" t="str">
        <f>IF(AND(B189="",I189&lt;&gt;0),"Organisatie invullen","")</f>
        <v/>
      </c>
      <c r="K189" s="10"/>
      <c r="L189" s="10"/>
      <c r="M189" s="10"/>
      <c r="N189" s="4"/>
    </row>
    <row r="190" spans="1:14" ht="13.2" customHeight="1" x14ac:dyDescent="0.25">
      <c r="A190" s="50">
        <v>2</v>
      </c>
      <c r="B190" s="67"/>
      <c r="C190" s="485"/>
      <c r="D190" s="497"/>
      <c r="E190" s="486"/>
      <c r="F190" s="497"/>
      <c r="G190" s="283"/>
      <c r="H190" s="284"/>
      <c r="I190" s="45">
        <f t="shared" ref="I190:I208" si="14">G190+H190</f>
        <v>0</v>
      </c>
      <c r="J190" s="163" t="str">
        <f t="shared" ref="J190:J208" si="15">IF(AND(B190="",I190&lt;&gt;0),"Organisatie invullen","")</f>
        <v/>
      </c>
      <c r="K190" s="10"/>
      <c r="L190" s="10"/>
      <c r="M190" s="10"/>
      <c r="N190" s="4"/>
    </row>
    <row r="191" spans="1:14" ht="13.2" customHeight="1" x14ac:dyDescent="0.25">
      <c r="A191" s="49">
        <v>3</v>
      </c>
      <c r="B191" s="67"/>
      <c r="C191" s="485"/>
      <c r="D191" s="497"/>
      <c r="E191" s="486"/>
      <c r="F191" s="497"/>
      <c r="G191" s="283"/>
      <c r="H191" s="284"/>
      <c r="I191" s="45">
        <f t="shared" si="14"/>
        <v>0</v>
      </c>
      <c r="J191" s="163" t="str">
        <f t="shared" si="15"/>
        <v/>
      </c>
      <c r="K191" s="10"/>
      <c r="L191" s="10"/>
      <c r="M191" s="10"/>
      <c r="N191" s="4"/>
    </row>
    <row r="192" spans="1:14" ht="13.2" customHeight="1" x14ac:dyDescent="0.25">
      <c r="A192" s="50">
        <v>4</v>
      </c>
      <c r="B192" s="67"/>
      <c r="C192" s="485"/>
      <c r="D192" s="497"/>
      <c r="E192" s="486"/>
      <c r="F192" s="497"/>
      <c r="G192" s="283"/>
      <c r="H192" s="284"/>
      <c r="I192" s="45">
        <f t="shared" si="14"/>
        <v>0</v>
      </c>
      <c r="J192" s="163" t="str">
        <f t="shared" si="15"/>
        <v/>
      </c>
      <c r="K192" s="10"/>
      <c r="L192" s="10"/>
      <c r="M192" s="10"/>
      <c r="N192" s="4"/>
    </row>
    <row r="193" spans="1:14" ht="13.2" customHeight="1" x14ac:dyDescent="0.25">
      <c r="A193" s="49">
        <v>5</v>
      </c>
      <c r="B193" s="67"/>
      <c r="C193" s="485"/>
      <c r="D193" s="497"/>
      <c r="E193" s="486"/>
      <c r="F193" s="497"/>
      <c r="G193" s="283"/>
      <c r="H193" s="284"/>
      <c r="I193" s="45">
        <f t="shared" si="14"/>
        <v>0</v>
      </c>
      <c r="J193" s="163" t="str">
        <f t="shared" si="15"/>
        <v/>
      </c>
      <c r="K193" s="10"/>
      <c r="L193" s="10"/>
      <c r="M193" s="10"/>
      <c r="N193" s="4"/>
    </row>
    <row r="194" spans="1:14" ht="13.2" customHeight="1" x14ac:dyDescent="0.25">
      <c r="A194" s="50">
        <v>6</v>
      </c>
      <c r="B194" s="67"/>
      <c r="C194" s="485"/>
      <c r="D194" s="497"/>
      <c r="E194" s="486"/>
      <c r="F194" s="497"/>
      <c r="G194" s="283"/>
      <c r="H194" s="284"/>
      <c r="I194" s="45">
        <f t="shared" si="14"/>
        <v>0</v>
      </c>
      <c r="J194" s="163" t="str">
        <f t="shared" si="15"/>
        <v/>
      </c>
      <c r="K194" s="10"/>
      <c r="L194" s="10"/>
      <c r="M194" s="10"/>
      <c r="N194" s="4"/>
    </row>
    <row r="195" spans="1:14" ht="13.2" customHeight="1" x14ac:dyDescent="0.25">
      <c r="A195" s="49">
        <v>7</v>
      </c>
      <c r="B195" s="67"/>
      <c r="C195" s="485"/>
      <c r="D195" s="497"/>
      <c r="E195" s="486"/>
      <c r="F195" s="497"/>
      <c r="G195" s="283"/>
      <c r="H195" s="284"/>
      <c r="I195" s="45">
        <f t="shared" si="14"/>
        <v>0</v>
      </c>
      <c r="J195" s="163" t="str">
        <f t="shared" si="15"/>
        <v/>
      </c>
      <c r="K195" s="10"/>
      <c r="L195" s="10"/>
      <c r="M195" s="10"/>
      <c r="N195" s="4"/>
    </row>
    <row r="196" spans="1:14" ht="13.2" customHeight="1" x14ac:dyDescent="0.25">
      <c r="A196" s="50">
        <v>8</v>
      </c>
      <c r="B196" s="67"/>
      <c r="C196" s="485"/>
      <c r="D196" s="497"/>
      <c r="E196" s="486"/>
      <c r="F196" s="497"/>
      <c r="G196" s="283"/>
      <c r="H196" s="284"/>
      <c r="I196" s="45">
        <f t="shared" si="14"/>
        <v>0</v>
      </c>
      <c r="J196" s="163" t="str">
        <f t="shared" si="15"/>
        <v/>
      </c>
      <c r="K196" s="10"/>
      <c r="L196" s="10"/>
      <c r="M196" s="10"/>
      <c r="N196" s="4"/>
    </row>
    <row r="197" spans="1:14" ht="13.2" customHeight="1" x14ac:dyDescent="0.25">
      <c r="A197" s="49">
        <v>9</v>
      </c>
      <c r="B197" s="67"/>
      <c r="C197" s="485"/>
      <c r="D197" s="497"/>
      <c r="E197" s="486"/>
      <c r="F197" s="497"/>
      <c r="G197" s="283"/>
      <c r="H197" s="284"/>
      <c r="I197" s="45">
        <f t="shared" si="14"/>
        <v>0</v>
      </c>
      <c r="J197" s="163" t="str">
        <f t="shared" si="15"/>
        <v/>
      </c>
      <c r="K197" s="10"/>
      <c r="L197" s="10"/>
      <c r="M197" s="10"/>
      <c r="N197" s="4"/>
    </row>
    <row r="198" spans="1:14" ht="13.2" customHeight="1" x14ac:dyDescent="0.25">
      <c r="A198" s="50">
        <v>10</v>
      </c>
      <c r="B198" s="67"/>
      <c r="C198" s="485"/>
      <c r="D198" s="497"/>
      <c r="E198" s="486"/>
      <c r="F198" s="497"/>
      <c r="G198" s="283"/>
      <c r="H198" s="284"/>
      <c r="I198" s="45">
        <f t="shared" si="14"/>
        <v>0</v>
      </c>
      <c r="J198" s="163" t="str">
        <f t="shared" si="15"/>
        <v/>
      </c>
      <c r="K198" s="10"/>
      <c r="L198" s="10"/>
      <c r="M198" s="10"/>
      <c r="N198" s="4"/>
    </row>
    <row r="199" spans="1:14" ht="13.2" customHeight="1" x14ac:dyDescent="0.25">
      <c r="A199" s="49">
        <v>11</v>
      </c>
      <c r="B199" s="67"/>
      <c r="C199" s="485"/>
      <c r="D199" s="497"/>
      <c r="E199" s="486"/>
      <c r="F199" s="497"/>
      <c r="G199" s="283"/>
      <c r="H199" s="284"/>
      <c r="I199" s="45">
        <f t="shared" si="14"/>
        <v>0</v>
      </c>
      <c r="J199" s="163" t="str">
        <f t="shared" si="15"/>
        <v/>
      </c>
      <c r="K199" s="10"/>
      <c r="L199" s="10"/>
      <c r="M199" s="10"/>
      <c r="N199" s="4"/>
    </row>
    <row r="200" spans="1:14" ht="13.2" customHeight="1" x14ac:dyDescent="0.25">
      <c r="A200" s="50">
        <v>12</v>
      </c>
      <c r="B200" s="67"/>
      <c r="C200" s="485"/>
      <c r="D200" s="497"/>
      <c r="E200" s="486"/>
      <c r="F200" s="497"/>
      <c r="G200" s="283"/>
      <c r="H200" s="284"/>
      <c r="I200" s="45">
        <f t="shared" si="14"/>
        <v>0</v>
      </c>
      <c r="J200" s="163" t="str">
        <f t="shared" si="15"/>
        <v/>
      </c>
      <c r="K200" s="10"/>
      <c r="L200" s="10"/>
      <c r="M200" s="10"/>
      <c r="N200" s="4"/>
    </row>
    <row r="201" spans="1:14" ht="13.2" customHeight="1" x14ac:dyDescent="0.25">
      <c r="A201" s="49">
        <v>13</v>
      </c>
      <c r="B201" s="67"/>
      <c r="C201" s="485"/>
      <c r="D201" s="497"/>
      <c r="E201" s="486"/>
      <c r="F201" s="497"/>
      <c r="G201" s="283"/>
      <c r="H201" s="284"/>
      <c r="I201" s="45">
        <f t="shared" si="14"/>
        <v>0</v>
      </c>
      <c r="J201" s="163" t="str">
        <f t="shared" si="15"/>
        <v/>
      </c>
      <c r="K201" s="10"/>
      <c r="L201" s="10"/>
      <c r="M201" s="10"/>
      <c r="N201" s="4"/>
    </row>
    <row r="202" spans="1:14" ht="13.2" customHeight="1" x14ac:dyDescent="0.25">
      <c r="A202" s="50">
        <v>14</v>
      </c>
      <c r="B202" s="67"/>
      <c r="C202" s="485"/>
      <c r="D202" s="497"/>
      <c r="E202" s="486"/>
      <c r="F202" s="497"/>
      <c r="G202" s="283"/>
      <c r="H202" s="284"/>
      <c r="I202" s="45">
        <f t="shared" si="14"/>
        <v>0</v>
      </c>
      <c r="J202" s="163" t="str">
        <f t="shared" si="15"/>
        <v/>
      </c>
      <c r="K202" s="10"/>
      <c r="L202" s="10"/>
      <c r="M202" s="10"/>
      <c r="N202" s="4"/>
    </row>
    <row r="203" spans="1:14" ht="13.2" customHeight="1" x14ac:dyDescent="0.25">
      <c r="A203" s="49">
        <v>15</v>
      </c>
      <c r="B203" s="67"/>
      <c r="C203" s="485"/>
      <c r="D203" s="497"/>
      <c r="E203" s="486"/>
      <c r="F203" s="497"/>
      <c r="G203" s="283"/>
      <c r="H203" s="284"/>
      <c r="I203" s="45">
        <f t="shared" si="14"/>
        <v>0</v>
      </c>
      <c r="J203" s="163" t="str">
        <f t="shared" si="15"/>
        <v/>
      </c>
      <c r="K203" s="10"/>
      <c r="L203" s="10"/>
      <c r="M203" s="10"/>
      <c r="N203" s="4"/>
    </row>
    <row r="204" spans="1:14" ht="13.2" customHeight="1" x14ac:dyDescent="0.25">
      <c r="A204" s="50">
        <v>16</v>
      </c>
      <c r="B204" s="67"/>
      <c r="C204" s="485"/>
      <c r="D204" s="497"/>
      <c r="E204" s="486"/>
      <c r="F204" s="497"/>
      <c r="G204" s="283"/>
      <c r="H204" s="284"/>
      <c r="I204" s="45">
        <f t="shared" si="14"/>
        <v>0</v>
      </c>
      <c r="J204" s="163" t="str">
        <f t="shared" si="15"/>
        <v/>
      </c>
      <c r="K204" s="10"/>
      <c r="L204" s="10"/>
      <c r="M204" s="10"/>
      <c r="N204" s="4"/>
    </row>
    <row r="205" spans="1:14" ht="13.2" customHeight="1" x14ac:dyDescent="0.25">
      <c r="A205" s="49">
        <v>17</v>
      </c>
      <c r="B205" s="67"/>
      <c r="C205" s="485"/>
      <c r="D205" s="497"/>
      <c r="E205" s="486"/>
      <c r="F205" s="497"/>
      <c r="G205" s="283"/>
      <c r="H205" s="284"/>
      <c r="I205" s="45">
        <f t="shared" si="14"/>
        <v>0</v>
      </c>
      <c r="J205" s="163" t="str">
        <f t="shared" si="15"/>
        <v/>
      </c>
      <c r="K205" s="10"/>
      <c r="L205" s="10"/>
      <c r="M205" s="10"/>
      <c r="N205" s="4"/>
    </row>
    <row r="206" spans="1:14" ht="13.2" customHeight="1" x14ac:dyDescent="0.25">
      <c r="A206" s="50">
        <v>18</v>
      </c>
      <c r="B206" s="67"/>
      <c r="C206" s="485"/>
      <c r="D206" s="497"/>
      <c r="E206" s="486" t="s">
        <v>41</v>
      </c>
      <c r="F206" s="497"/>
      <c r="G206" s="283"/>
      <c r="H206" s="284"/>
      <c r="I206" s="45">
        <f t="shared" si="14"/>
        <v>0</v>
      </c>
      <c r="J206" s="163" t="str">
        <f t="shared" si="15"/>
        <v/>
      </c>
      <c r="K206" s="10"/>
      <c r="L206" s="10"/>
      <c r="M206" s="10"/>
      <c r="N206" s="4"/>
    </row>
    <row r="207" spans="1:14" ht="13.2" customHeight="1" x14ac:dyDescent="0.25">
      <c r="A207" s="49">
        <v>19</v>
      </c>
      <c r="B207" s="67"/>
      <c r="C207" s="485"/>
      <c r="D207" s="497"/>
      <c r="E207" s="486"/>
      <c r="F207" s="497"/>
      <c r="G207" s="283"/>
      <c r="H207" s="284"/>
      <c r="I207" s="45">
        <f t="shared" si="14"/>
        <v>0</v>
      </c>
      <c r="J207" s="163" t="str">
        <f t="shared" si="15"/>
        <v/>
      </c>
      <c r="K207" s="10"/>
      <c r="L207" s="10"/>
      <c r="M207" s="10"/>
      <c r="N207" s="4"/>
    </row>
    <row r="208" spans="1:14" ht="13.2" customHeight="1" thickBot="1" x14ac:dyDescent="0.3">
      <c r="A208" s="135">
        <v>20</v>
      </c>
      <c r="B208" s="198"/>
      <c r="C208" s="491"/>
      <c r="D208" s="498"/>
      <c r="E208" s="492"/>
      <c r="F208" s="498"/>
      <c r="G208" s="285"/>
      <c r="H208" s="286"/>
      <c r="I208" s="45">
        <f t="shared" si="14"/>
        <v>0</v>
      </c>
      <c r="J208" s="163" t="str">
        <f t="shared" si="15"/>
        <v/>
      </c>
      <c r="K208" s="10"/>
      <c r="L208" s="10"/>
      <c r="M208" s="10"/>
      <c r="N208" s="4"/>
    </row>
    <row r="209" spans="1:14" ht="13.2" customHeight="1" thickBot="1" x14ac:dyDescent="0.3">
      <c r="A209" s="11"/>
      <c r="B209" s="11"/>
      <c r="C209" s="499" t="s">
        <v>17</v>
      </c>
      <c r="D209" s="468"/>
      <c r="E209" s="468"/>
      <c r="F209" s="468"/>
      <c r="G209" s="222">
        <f>SUM(G189:G208)</f>
        <v>0</v>
      </c>
      <c r="H209" s="63">
        <f>SUM(H189:H208)</f>
        <v>0</v>
      </c>
      <c r="I209" s="223">
        <f>SUM(I189:I208)</f>
        <v>0</v>
      </c>
      <c r="J209" s="163"/>
      <c r="K209" s="10"/>
      <c r="L209" s="10"/>
      <c r="M209" s="10"/>
      <c r="N209" s="4"/>
    </row>
    <row r="210" spans="1:14" ht="13.2" customHeight="1" thickBot="1" x14ac:dyDescent="0.3">
      <c r="A210" s="11"/>
      <c r="B210" s="11"/>
      <c r="C210" s="11"/>
      <c r="D210" s="12"/>
      <c r="E210" s="12"/>
      <c r="F210" s="93"/>
      <c r="G210" s="17"/>
      <c r="H210" s="17"/>
      <c r="I210" s="10"/>
      <c r="J210" s="10"/>
      <c r="K210" s="10"/>
      <c r="L210" s="10"/>
      <c r="M210" s="10"/>
      <c r="N210" s="4"/>
    </row>
    <row r="211" spans="1:14" ht="13.2" customHeight="1" thickBot="1" x14ac:dyDescent="0.3">
      <c r="A211" s="11"/>
      <c r="B211" s="11"/>
      <c r="C211" s="11"/>
      <c r="D211" s="41" t="s">
        <v>21</v>
      </c>
      <c r="E211" s="42"/>
      <c r="F211" s="43">
        <f>M26+M52+M112+K136+G161+G185</f>
        <v>0</v>
      </c>
      <c r="G211" s="17"/>
      <c r="H211" s="17"/>
      <c r="I211" s="10"/>
      <c r="J211" s="10"/>
      <c r="K211" s="10"/>
      <c r="L211" s="10"/>
      <c r="M211" s="10"/>
      <c r="N211" s="4"/>
    </row>
    <row r="212" spans="1:14" ht="13.2" customHeight="1" thickBot="1" x14ac:dyDescent="0.3">
      <c r="A212" s="11"/>
      <c r="B212" s="11"/>
      <c r="C212" s="11"/>
      <c r="D212" s="12"/>
      <c r="E212" s="12"/>
      <c r="F212" s="12"/>
      <c r="G212" s="17"/>
      <c r="H212" s="17"/>
      <c r="I212" s="10"/>
      <c r="J212" s="10"/>
      <c r="K212" s="10"/>
      <c r="L212" s="10"/>
      <c r="M212" s="10"/>
      <c r="N212" s="4"/>
    </row>
    <row r="213" spans="1:14" ht="13.2" customHeight="1" thickBot="1" x14ac:dyDescent="0.3">
      <c r="A213" s="11"/>
      <c r="B213" s="11"/>
      <c r="C213" s="11"/>
      <c r="D213" s="41" t="s">
        <v>17</v>
      </c>
      <c r="E213" s="42"/>
      <c r="F213" s="42"/>
      <c r="G213" s="44">
        <f>I209</f>
        <v>0</v>
      </c>
      <c r="H213" s="17"/>
      <c r="I213" s="10"/>
      <c r="J213" s="10"/>
      <c r="K213" s="10"/>
      <c r="L213" s="10"/>
      <c r="M213" s="10"/>
      <c r="N213" s="4"/>
    </row>
    <row r="214" spans="1:14" ht="13.2" customHeight="1" thickBot="1" x14ac:dyDescent="0.3">
      <c r="A214" s="11"/>
      <c r="B214" s="11"/>
      <c r="C214" s="11"/>
      <c r="D214" s="12"/>
      <c r="E214" s="12"/>
      <c r="F214" s="12"/>
      <c r="G214" s="17"/>
      <c r="H214" s="17"/>
      <c r="I214" s="10"/>
      <c r="J214" s="10"/>
      <c r="K214" s="10"/>
      <c r="L214" s="10"/>
      <c r="M214" s="10"/>
      <c r="N214" s="4"/>
    </row>
    <row r="215" spans="1:14" ht="13.2" customHeight="1" thickBot="1" x14ac:dyDescent="0.3">
      <c r="A215" s="11"/>
      <c r="B215" s="11"/>
      <c r="C215" s="11"/>
      <c r="D215" s="18" t="s">
        <v>23</v>
      </c>
      <c r="E215" s="19"/>
      <c r="F215" s="19"/>
      <c r="G215" s="20"/>
      <c r="H215" s="65">
        <f>F211-G213</f>
        <v>0</v>
      </c>
      <c r="I215" s="10"/>
      <c r="J215" s="10"/>
      <c r="K215" s="10"/>
      <c r="L215" s="10"/>
      <c r="M215" s="10"/>
      <c r="N215" s="4"/>
    </row>
    <row r="216" spans="1:14" ht="13.2" customHeight="1" thickBot="1" x14ac:dyDescent="0.3">
      <c r="A216" s="11"/>
      <c r="B216" s="11"/>
      <c r="C216" s="11"/>
      <c r="D216" s="11"/>
      <c r="E216" s="11"/>
      <c r="F216" s="12"/>
      <c r="G216" s="13"/>
      <c r="H216" s="13"/>
      <c r="I216" s="10"/>
      <c r="J216" s="10"/>
      <c r="K216" s="10"/>
      <c r="L216" s="10" t="s">
        <v>41</v>
      </c>
      <c r="M216" s="10"/>
      <c r="N216" s="4"/>
    </row>
    <row r="217" spans="1:14" ht="13.2" customHeight="1" thickBot="1" x14ac:dyDescent="0.3">
      <c r="A217" s="11"/>
      <c r="B217" s="11"/>
      <c r="C217" s="11"/>
      <c r="D217" s="509" t="s">
        <v>22</v>
      </c>
      <c r="E217" s="510"/>
      <c r="F217" s="510"/>
      <c r="G217" s="510"/>
      <c r="H217" s="510"/>
      <c r="I217" s="511"/>
      <c r="J217" s="10"/>
      <c r="K217" s="10"/>
      <c r="L217" s="10"/>
      <c r="M217" s="10"/>
      <c r="N217" s="4"/>
    </row>
    <row r="218" spans="1:14" ht="13.2" customHeight="1" x14ac:dyDescent="0.25">
      <c r="A218" s="11"/>
      <c r="B218" s="11"/>
      <c r="C218" s="11"/>
      <c r="D218" s="500"/>
      <c r="E218" s="501"/>
      <c r="F218" s="501"/>
      <c r="G218" s="501"/>
      <c r="H218" s="501"/>
      <c r="I218" s="502"/>
      <c r="J218" s="10"/>
      <c r="K218" s="10"/>
      <c r="L218" s="10"/>
      <c r="M218" s="10"/>
      <c r="N218" s="4"/>
    </row>
    <row r="219" spans="1:14" ht="13.2" customHeight="1" x14ac:dyDescent="0.25">
      <c r="A219" s="11"/>
      <c r="B219" s="11"/>
      <c r="C219" s="11"/>
      <c r="D219" s="503"/>
      <c r="E219" s="504"/>
      <c r="F219" s="504"/>
      <c r="G219" s="504"/>
      <c r="H219" s="504"/>
      <c r="I219" s="505"/>
      <c r="J219" s="11"/>
      <c r="K219" s="10"/>
      <c r="L219" s="10"/>
      <c r="M219" s="10"/>
      <c r="N219" s="4"/>
    </row>
    <row r="220" spans="1:14" ht="13.2" customHeight="1" x14ac:dyDescent="0.25">
      <c r="A220" s="11"/>
      <c r="B220" s="11"/>
      <c r="C220" s="11"/>
      <c r="D220" s="503"/>
      <c r="E220" s="504"/>
      <c r="F220" s="504"/>
      <c r="G220" s="504"/>
      <c r="H220" s="504"/>
      <c r="I220" s="505"/>
      <c r="J220" s="11"/>
      <c r="K220" s="10"/>
      <c r="L220" s="10" t="s">
        <v>41</v>
      </c>
      <c r="M220" s="10"/>
      <c r="N220" s="4"/>
    </row>
    <row r="221" spans="1:14" ht="13.2" customHeight="1" thickBot="1" x14ac:dyDescent="0.3">
      <c r="A221" s="11"/>
      <c r="B221" s="11"/>
      <c r="C221" s="11"/>
      <c r="D221" s="506"/>
      <c r="E221" s="507"/>
      <c r="F221" s="507"/>
      <c r="G221" s="507"/>
      <c r="H221" s="507"/>
      <c r="I221" s="508"/>
      <c r="J221" s="11"/>
      <c r="K221" s="10"/>
      <c r="L221" s="10"/>
      <c r="M221" s="10"/>
      <c r="N221" s="4"/>
    </row>
    <row r="222" spans="1:14" ht="13.2" hidden="1" customHeight="1" x14ac:dyDescent="0.25">
      <c r="C222" s="11"/>
      <c r="N222" s="4"/>
    </row>
    <row r="223" spans="1:14" ht="0" hidden="1" customHeight="1" x14ac:dyDescent="0.25">
      <c r="N223" s="4"/>
    </row>
    <row r="224" spans="1:14" ht="0" hidden="1" customHeight="1" x14ac:dyDescent="0.25">
      <c r="N224" s="4"/>
    </row>
    <row r="225" spans="1:14" ht="0" hidden="1" customHeight="1" x14ac:dyDescent="0.25">
      <c r="N225" s="4"/>
    </row>
    <row r="226" spans="1:14" ht="0" hidden="1" customHeight="1" x14ac:dyDescent="0.25">
      <c r="N226" s="4"/>
    </row>
    <row r="227" spans="1:14" ht="0" hidden="1" customHeight="1" x14ac:dyDescent="0.25">
      <c r="N227" s="4"/>
    </row>
    <row r="228" spans="1:14" ht="0" hidden="1" customHeight="1" x14ac:dyDescent="0.25">
      <c r="N228" s="4"/>
    </row>
    <row r="229" spans="1:14" ht="0" hidden="1" customHeight="1" x14ac:dyDescent="0.25">
      <c r="N229" s="4"/>
    </row>
    <row r="230" spans="1:14" ht="0" hidden="1" customHeight="1" x14ac:dyDescent="0.25">
      <c r="N230" s="4"/>
    </row>
    <row r="231" spans="1:14" ht="13.2" customHeight="1" x14ac:dyDescent="0.25">
      <c r="A231" s="10"/>
      <c r="B231" s="10"/>
      <c r="C231" s="10"/>
      <c r="D231" s="10"/>
      <c r="E231" s="10"/>
      <c r="F231" s="10"/>
      <c r="G231" s="10"/>
      <c r="H231" s="10"/>
      <c r="I231" s="10"/>
      <c r="J231" s="10"/>
      <c r="K231" s="10"/>
      <c r="L231" s="10"/>
      <c r="M231" s="10"/>
      <c r="N231" s="4"/>
    </row>
    <row r="232" spans="1:14" ht="13.2" hidden="1" customHeight="1" x14ac:dyDescent="0.25">
      <c r="C232" s="10"/>
    </row>
    <row r="233" spans="1:14" ht="13.2" hidden="1" customHeight="1" x14ac:dyDescent="0.25"/>
  </sheetData>
  <sheetProtection algorithmName="SHA-512" hashValue="KkwC+feRDZdVyOe5N1c5YlttMK0ZkEL5SUWpQlPmCFKb9XUWs/y5AqGpY9tLtb6BGKpoZaL/u/YBwkUI+ubJwA==" saltValue="HAmdFgG9MAkuiIZzjfSzyw==" spinCount="100000" sheet="1" objects="1" scenarios="1"/>
  <mergeCells count="142">
    <mergeCell ref="C133:J133"/>
    <mergeCell ref="C134:J134"/>
    <mergeCell ref="C91:D91"/>
    <mergeCell ref="C107:D107"/>
    <mergeCell ref="C108:D108"/>
    <mergeCell ref="C109:D109"/>
    <mergeCell ref="C110:D110"/>
    <mergeCell ref="C112:D112"/>
    <mergeCell ref="D35:F35"/>
    <mergeCell ref="A30:M30"/>
    <mergeCell ref="D31:F31"/>
    <mergeCell ref="D32:F32"/>
    <mergeCell ref="D33:F33"/>
    <mergeCell ref="D34:F34"/>
    <mergeCell ref="C105:D105"/>
    <mergeCell ref="C106:D106"/>
    <mergeCell ref="C101:D101"/>
    <mergeCell ref="C96:D96"/>
    <mergeCell ref="C97:D97"/>
    <mergeCell ref="C98:D98"/>
    <mergeCell ref="C99:D99"/>
    <mergeCell ref="C100:D100"/>
    <mergeCell ref="D41:F41"/>
    <mergeCell ref="D42:F42"/>
    <mergeCell ref="D43:F43"/>
    <mergeCell ref="D44:F44"/>
    <mergeCell ref="D45:F45"/>
    <mergeCell ref="D46:F46"/>
    <mergeCell ref="D47:F47"/>
    <mergeCell ref="D48:F48"/>
    <mergeCell ref="D49:F49"/>
    <mergeCell ref="D50:F50"/>
    <mergeCell ref="C140:F140"/>
    <mergeCell ref="D36:F36"/>
    <mergeCell ref="D37:F37"/>
    <mergeCell ref="D38:F38"/>
    <mergeCell ref="D39:F39"/>
    <mergeCell ref="D40:F40"/>
    <mergeCell ref="D51:F51"/>
    <mergeCell ref="C92:D92"/>
    <mergeCell ref="C117:J117"/>
    <mergeCell ref="C118:J118"/>
    <mergeCell ref="C119:J119"/>
    <mergeCell ref="C120:J120"/>
    <mergeCell ref="C121:J121"/>
    <mergeCell ref="C122:J122"/>
    <mergeCell ref="C123:J123"/>
    <mergeCell ref="C124:J124"/>
    <mergeCell ref="C125:J125"/>
    <mergeCell ref="C111:D111"/>
    <mergeCell ref="C93:D93"/>
    <mergeCell ref="C94:D94"/>
    <mergeCell ref="C95:D95"/>
    <mergeCell ref="C102:D102"/>
    <mergeCell ref="C103:D103"/>
    <mergeCell ref="C104:D104"/>
    <mergeCell ref="C182:F182"/>
    <mergeCell ref="C183:F183"/>
    <mergeCell ref="C184:F184"/>
    <mergeCell ref="C188:D188"/>
    <mergeCell ref="E188:F188"/>
    <mergeCell ref="C189:D189"/>
    <mergeCell ref="E189:F189"/>
    <mergeCell ref="C115:J115"/>
    <mergeCell ref="C116:J116"/>
    <mergeCell ref="C166:F166"/>
    <mergeCell ref="C167:F167"/>
    <mergeCell ref="C168:F168"/>
    <mergeCell ref="C169:F169"/>
    <mergeCell ref="C153:F153"/>
    <mergeCell ref="C154:F154"/>
    <mergeCell ref="C155:F155"/>
    <mergeCell ref="C135:J135"/>
    <mergeCell ref="C126:J126"/>
    <mergeCell ref="C127:J127"/>
    <mergeCell ref="C128:J128"/>
    <mergeCell ref="C129:J129"/>
    <mergeCell ref="C130:J130"/>
    <mergeCell ref="C131:J131"/>
    <mergeCell ref="C132:J132"/>
    <mergeCell ref="C204:D204"/>
    <mergeCell ref="E204:F204"/>
    <mergeCell ref="C201:D201"/>
    <mergeCell ref="E201:F201"/>
    <mergeCell ref="C202:D202"/>
    <mergeCell ref="E202:F202"/>
    <mergeCell ref="C203:D203"/>
    <mergeCell ref="E203:F203"/>
    <mergeCell ref="E191:F191"/>
    <mergeCell ref="C191:D191"/>
    <mergeCell ref="C208:D208"/>
    <mergeCell ref="E208:F208"/>
    <mergeCell ref="C209:F209"/>
    <mergeCell ref="D218:I221"/>
    <mergeCell ref="C205:D205"/>
    <mergeCell ref="E205:F205"/>
    <mergeCell ref="C206:D206"/>
    <mergeCell ref="E206:F206"/>
    <mergeCell ref="C207:D207"/>
    <mergeCell ref="E207:F207"/>
    <mergeCell ref="D217:I217"/>
    <mergeCell ref="C179:F179"/>
    <mergeCell ref="C178:F178"/>
    <mergeCell ref="C192:D192"/>
    <mergeCell ref="C193:D193"/>
    <mergeCell ref="C194:D194"/>
    <mergeCell ref="C200:D200"/>
    <mergeCell ref="E192:F192"/>
    <mergeCell ref="E193:F193"/>
    <mergeCell ref="E194:F194"/>
    <mergeCell ref="E200:F200"/>
    <mergeCell ref="C195:D195"/>
    <mergeCell ref="C196:D196"/>
    <mergeCell ref="C197:D197"/>
    <mergeCell ref="C198:D198"/>
    <mergeCell ref="C199:D199"/>
    <mergeCell ref="E195:F195"/>
    <mergeCell ref="E196:F196"/>
    <mergeCell ref="E197:F197"/>
    <mergeCell ref="E198:F198"/>
    <mergeCell ref="E199:F199"/>
    <mergeCell ref="C190:D190"/>
    <mergeCell ref="E190:F190"/>
    <mergeCell ref="C180:F180"/>
    <mergeCell ref="C181:F181"/>
    <mergeCell ref="C177:F177"/>
    <mergeCell ref="C175:F175"/>
    <mergeCell ref="C176:F176"/>
    <mergeCell ref="C157:F157"/>
    <mergeCell ref="C141:F141"/>
    <mergeCell ref="C142:F142"/>
    <mergeCell ref="C143:F143"/>
    <mergeCell ref="C144:F144"/>
    <mergeCell ref="C145:F145"/>
    <mergeCell ref="C146:F146"/>
    <mergeCell ref="C147:F147"/>
    <mergeCell ref="C156:F156"/>
    <mergeCell ref="C158:F158"/>
    <mergeCell ref="C159:F159"/>
    <mergeCell ref="C160:F160"/>
    <mergeCell ref="C164:F164"/>
    <mergeCell ref="C165:F165"/>
  </mergeCells>
  <conditionalFormatting sqref="B141:B160">
    <cfRule type="expression" dxfId="53" priority="45">
      <formula>IF(K141&gt;0,B141="")</formula>
    </cfRule>
  </conditionalFormatting>
  <conditionalFormatting sqref="B116:C135">
    <cfRule type="expression" dxfId="52" priority="89">
      <formula>IF(O116&gt;0,B116="")</formula>
    </cfRule>
  </conditionalFormatting>
  <conditionalFormatting sqref="E93">
    <cfRule type="expression" dxfId="51" priority="23">
      <formula>IF(AND(M93&lt;&gt;0,E93=""), "invullen")</formula>
    </cfRule>
  </conditionalFormatting>
  <conditionalFormatting sqref="G6">
    <cfRule type="cellIs" dxfId="50" priority="88" operator="equal">
      <formula>"C7=NFU"</formula>
    </cfRule>
  </conditionalFormatting>
  <conditionalFormatting sqref="H6:H25">
    <cfRule type="expression" dxfId="49" priority="87">
      <formula>$D6&lt;&gt;"Andere"</formula>
    </cfRule>
  </conditionalFormatting>
  <conditionalFormatting sqref="L6:L25">
    <cfRule type="expression" dxfId="48" priority="86">
      <formula>$D6&lt;&gt;"Andere"</formula>
    </cfRule>
  </conditionalFormatting>
  <conditionalFormatting sqref="M92">
    <cfRule type="expression" dxfId="47" priority="21">
      <formula>$M$92&gt;($F$92-$G$92)</formula>
    </cfRule>
  </conditionalFormatting>
  <conditionalFormatting sqref="M93">
    <cfRule type="expression" dxfId="46" priority="19">
      <formula>$M$93&gt;($F$93-$G$93)</formula>
    </cfRule>
  </conditionalFormatting>
  <conditionalFormatting sqref="M94">
    <cfRule type="expression" dxfId="45" priority="18">
      <formula>$M$94&gt;($F$94-$G$94)</formula>
    </cfRule>
  </conditionalFormatting>
  <conditionalFormatting sqref="M95">
    <cfRule type="expression" dxfId="44" priority="17">
      <formula>$M$95&gt;($F$95-$G$95)</formula>
    </cfRule>
  </conditionalFormatting>
  <conditionalFormatting sqref="M96">
    <cfRule type="expression" dxfId="43" priority="16">
      <formula>$M$96&gt;($F$96-$G$96)</formula>
    </cfRule>
  </conditionalFormatting>
  <conditionalFormatting sqref="M97">
    <cfRule type="expression" dxfId="42" priority="15">
      <formula>$M$97&gt;($F$97-$G$97)</formula>
    </cfRule>
  </conditionalFormatting>
  <conditionalFormatting sqref="M98">
    <cfRule type="expression" dxfId="41" priority="14">
      <formula>$M$98&gt;($F$98-$G$98)</formula>
    </cfRule>
  </conditionalFormatting>
  <conditionalFormatting sqref="M99">
    <cfRule type="expression" dxfId="40" priority="13">
      <formula>$M$99&gt;($F$99-$G$99)</formula>
    </cfRule>
  </conditionalFormatting>
  <conditionalFormatting sqref="M100">
    <cfRule type="expression" dxfId="39" priority="12">
      <formula>$M$100&gt;($F$100-$G$100)</formula>
    </cfRule>
  </conditionalFormatting>
  <conditionalFormatting sqref="M101">
    <cfRule type="expression" dxfId="38" priority="11">
      <formula>$M$101&gt;($F$101-$G$101)</formula>
    </cfRule>
  </conditionalFormatting>
  <conditionalFormatting sqref="M102">
    <cfRule type="expression" dxfId="37" priority="10">
      <formula>$M$102&gt;($F$102-$G$102)</formula>
    </cfRule>
  </conditionalFormatting>
  <conditionalFormatting sqref="M103">
    <cfRule type="expression" dxfId="36" priority="9">
      <formula>$M$103&gt;($F$103-$G$103)</formula>
    </cfRule>
  </conditionalFormatting>
  <conditionalFormatting sqref="M104">
    <cfRule type="expression" dxfId="35" priority="8">
      <formula>$M$104&gt;($F$104-$G$104)</formula>
    </cfRule>
  </conditionalFormatting>
  <conditionalFormatting sqref="M105">
    <cfRule type="expression" dxfId="34" priority="7">
      <formula>$M$105&gt;($F$105-$G$105)</formula>
    </cfRule>
  </conditionalFormatting>
  <conditionalFormatting sqref="M106">
    <cfRule type="expression" dxfId="33" priority="6">
      <formula>$M$106&gt;($F$106-$G$106)</formula>
    </cfRule>
  </conditionalFormatting>
  <conditionalFormatting sqref="M107">
    <cfRule type="expression" dxfId="32" priority="5">
      <formula>$M$107&gt;($F$107-$G$107)</formula>
    </cfRule>
  </conditionalFormatting>
  <conditionalFormatting sqref="M108">
    <cfRule type="expression" dxfId="31" priority="4">
      <formula>$M$108&gt;($F$108-$G$108)</formula>
    </cfRule>
  </conditionalFormatting>
  <conditionalFormatting sqref="M109">
    <cfRule type="expression" dxfId="30" priority="3">
      <formula>$M$109&gt;($F$109-$G$109)</formula>
    </cfRule>
  </conditionalFormatting>
  <conditionalFormatting sqref="M110">
    <cfRule type="expression" dxfId="29" priority="2">
      <formula>$M$110&gt;($F$110-$G$110)</formula>
    </cfRule>
  </conditionalFormatting>
  <conditionalFormatting sqref="M111">
    <cfRule type="expression" dxfId="28" priority="1">
      <formula>$M$111&gt;($F$111-$G$111)</formula>
    </cfRule>
  </conditionalFormatting>
  <dataValidations xWindow="744" yWindow="900" count="4">
    <dataValidation type="list" allowBlank="1" showInputMessage="1" showErrorMessage="1" sqref="D6:D25" xr:uid="{B2869D6E-C104-4980-AD83-4963A759D130}">
      <formula1>Ruling</formula1>
    </dataValidation>
    <dataValidation type="list" allowBlank="1" showInputMessage="1" showErrorMessage="1" sqref="E6:E25" xr:uid="{8F90F081-CB37-4420-9BB0-A473E716C2C5}">
      <formula1>INDIRECT($D6)</formula1>
    </dataValidation>
    <dataValidation type="decimal" allowBlank="1" showInputMessage="1" showErrorMessage="1" errorTitle="Mag maximaal 40% zijn" error="Mag maximaal 40% zijn" promptTitle="Procenten invoeren " prompt="Maximaal 40%" sqref="L6:L25" xr:uid="{54464DAC-5B3D-4F78-BE9F-2F445503A6D2}">
      <formula1>0</formula1>
      <formula2>0.4</formula2>
    </dataValidation>
    <dataValidation type="whole" allowBlank="1" showErrorMessage="1" errorTitle="zie NFU en VSNU tabellen " error="zie NFU en VSNU tabellen " promptTitle="waarde tussen 1 en 96" prompt="waarde tussen 1 en 96" sqref="F6:F25" xr:uid="{B81BF654-ED6A-438F-97A9-3FD3B93BF55A}">
      <formula1>1</formula1>
      <formula2>96</formula2>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13" max="11" man="1"/>
    <brk id="186" max="11" man="1"/>
  </rowBreaks>
  <drawing r:id="rId2"/>
  <extLst>
    <ext xmlns:x14="http://schemas.microsoft.com/office/spreadsheetml/2009/9/main" uri="{CCE6A557-97BC-4b89-ADB6-D9C93CAAB3DF}">
      <x14:dataValidations xmlns:xm="http://schemas.microsoft.com/office/excel/2006/main" xWindow="744" yWindow="900" count="2">
        <x14:dataValidation type="list" allowBlank="1" showInputMessage="1" showErrorMessage="1" xr:uid="{C109B9D2-9BB6-4B3D-B521-A2511335EE77}">
          <x14:formula1>
            <xm:f>Aanvrager!$B$9:$B$38</xm:f>
          </x14:formula1>
          <xm:sqref>B189:B208 B92:B111 B6:B25 B32:B51 B141:B160 B165:B184 B116:B135</xm:sqref>
        </x14:dataValidation>
        <x14:dataValidation type="list" allowBlank="1" showInputMessage="1" showErrorMessage="1" prompt="Laptop in 4 jaar en overige apparatuur in 5 jaar afschrijven" xr:uid="{07365269-D9FE-4758-A2B6-26BBF6E346DE}">
          <x14:formula1>
            <xm:f>'hulpsheet MaterieleKosten'!$A$13:$A$14</xm:f>
          </x14:formula1>
          <xm:sqref>E92:E111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C5E58-F1EF-42B7-A22C-71C96E9D1153}">
  <sheetPr codeName="Blad7">
    <tabColor theme="0" tint="-0.499984740745262"/>
  </sheetPr>
  <dimension ref="A1:XFC35"/>
  <sheetViews>
    <sheetView workbookViewId="0">
      <selection activeCell="F15" sqref="F15"/>
    </sheetView>
  </sheetViews>
  <sheetFormatPr defaultColWidth="0" defaultRowHeight="0" customHeight="1" zeroHeight="1" x14ac:dyDescent="0.25"/>
  <cols>
    <col min="1" max="1" width="5.109375" style="5" customWidth="1"/>
    <col min="2" max="2" width="14.109375" style="5" customWidth="1"/>
    <col min="3" max="3" width="21.44140625" style="5" customWidth="1"/>
    <col min="4" max="4" width="19.33203125" style="5" customWidth="1"/>
    <col min="5" max="5" width="21.33203125" style="5" customWidth="1"/>
    <col min="6" max="7" width="18.6640625" style="5" bestFit="1" customWidth="1"/>
    <col min="8" max="8" width="19.33203125" style="5" customWidth="1"/>
    <col min="9" max="9" width="18.88671875" style="5" customWidth="1"/>
    <col min="10" max="10" width="15.33203125" style="5" bestFit="1" customWidth="1"/>
    <col min="11" max="11" width="15.6640625" style="5" customWidth="1"/>
    <col min="12" max="12" width="19.44140625" style="5" customWidth="1"/>
    <col min="13" max="13" width="19.6640625" style="5" customWidth="1"/>
    <col min="14" max="14" width="6" style="5" customWidth="1"/>
    <col min="15" max="18" width="21.44140625" style="5" hidden="1"/>
    <col min="19" max="19" width="4.33203125" style="5" hidden="1"/>
    <col min="20" max="16383" width="21.44140625" style="5" hidden="1"/>
    <col min="16384" max="16384" width="7" style="5" hidden="1"/>
  </cols>
  <sheetData>
    <row r="1" spans="1:14" ht="13.2" customHeight="1" x14ac:dyDescent="0.25">
      <c r="A1" s="11"/>
      <c r="B1" s="11"/>
      <c r="C1" s="10"/>
      <c r="D1" s="10"/>
      <c r="E1" s="10"/>
      <c r="F1" s="10"/>
      <c r="G1" s="10"/>
      <c r="H1" s="11"/>
      <c r="I1" s="11"/>
      <c r="J1" s="10"/>
      <c r="K1" s="10"/>
      <c r="L1" s="10"/>
      <c r="M1" s="10"/>
      <c r="N1" s="4"/>
    </row>
    <row r="2" spans="1:14" ht="25.2" thickBot="1" x14ac:dyDescent="0.3">
      <c r="A2" s="3" t="s">
        <v>124</v>
      </c>
      <c r="B2" s="3"/>
      <c r="C2" s="10"/>
      <c r="D2" s="10"/>
      <c r="E2" s="10"/>
      <c r="F2" s="10"/>
      <c r="G2" s="10"/>
      <c r="H2" s="11"/>
      <c r="I2" s="11"/>
      <c r="J2" s="10"/>
      <c r="K2" s="10"/>
      <c r="L2" s="10"/>
      <c r="M2" s="10"/>
      <c r="N2" s="4"/>
    </row>
    <row r="3" spans="1:14" ht="13.2" customHeight="1" thickBot="1" x14ac:dyDescent="0.3">
      <c r="A3" s="34" t="s">
        <v>0</v>
      </c>
      <c r="B3" s="70" t="s">
        <v>13</v>
      </c>
      <c r="C3" s="494" t="s">
        <v>18</v>
      </c>
      <c r="D3" s="495"/>
      <c r="E3" s="495"/>
      <c r="F3" s="496"/>
      <c r="G3" s="37" t="s">
        <v>40</v>
      </c>
      <c r="H3" s="163"/>
      <c r="I3" s="11"/>
      <c r="J3" s="11"/>
      <c r="K3" s="10"/>
      <c r="L3" s="10"/>
      <c r="M3" s="10"/>
      <c r="N3" s="4"/>
    </row>
    <row r="4" spans="1:14" ht="13.2" customHeight="1" x14ac:dyDescent="0.25">
      <c r="A4" s="49">
        <v>1</v>
      </c>
      <c r="B4" s="67"/>
      <c r="C4" s="488"/>
      <c r="D4" s="489"/>
      <c r="E4" s="489"/>
      <c r="F4" s="490"/>
      <c r="G4" s="287">
        <v>0</v>
      </c>
      <c r="H4" s="163" t="str">
        <f>IF(AND(B4="",G4&lt;&gt;0),"Organisatie invullen","")</f>
        <v/>
      </c>
      <c r="I4" s="11"/>
      <c r="J4" s="11"/>
      <c r="K4" s="10"/>
      <c r="L4" s="10"/>
      <c r="M4" s="10"/>
      <c r="N4" s="4"/>
    </row>
    <row r="5" spans="1:14" ht="13.2" customHeight="1" x14ac:dyDescent="0.25">
      <c r="A5" s="50">
        <v>2</v>
      </c>
      <c r="B5" s="67"/>
      <c r="C5" s="485"/>
      <c r="D5" s="486"/>
      <c r="E5" s="486"/>
      <c r="F5" s="487"/>
      <c r="G5" s="287">
        <v>0</v>
      </c>
      <c r="H5" s="163" t="str">
        <f t="shared" ref="H5:H11" si="0">IF(AND(B5="",G5&lt;&gt;0),"Organisatie invullen","")</f>
        <v/>
      </c>
      <c r="I5" s="11"/>
      <c r="J5" s="11"/>
      <c r="K5" s="10"/>
      <c r="L5" s="10"/>
      <c r="M5" s="10"/>
      <c r="N5" s="4"/>
    </row>
    <row r="6" spans="1:14" ht="13.2" customHeight="1" x14ac:dyDescent="0.25">
      <c r="A6" s="50">
        <v>3</v>
      </c>
      <c r="B6" s="67"/>
      <c r="C6" s="485"/>
      <c r="D6" s="486"/>
      <c r="E6" s="486"/>
      <c r="F6" s="487"/>
      <c r="G6" s="287">
        <v>0</v>
      </c>
      <c r="H6" s="163" t="str">
        <f t="shared" si="0"/>
        <v/>
      </c>
      <c r="I6" s="11"/>
      <c r="J6" s="11"/>
      <c r="K6" s="10"/>
      <c r="L6" s="10"/>
      <c r="M6" s="10"/>
      <c r="N6" s="4"/>
    </row>
    <row r="7" spans="1:14" ht="13.2" customHeight="1" x14ac:dyDescent="0.25">
      <c r="A7" s="50">
        <v>4</v>
      </c>
      <c r="B7" s="67"/>
      <c r="C7" s="485"/>
      <c r="D7" s="486"/>
      <c r="E7" s="486"/>
      <c r="F7" s="487"/>
      <c r="G7" s="287">
        <v>0</v>
      </c>
      <c r="H7" s="163" t="str">
        <f t="shared" si="0"/>
        <v/>
      </c>
      <c r="I7" s="11"/>
      <c r="J7" s="11"/>
      <c r="K7" s="10"/>
      <c r="L7" s="10"/>
      <c r="M7" s="10"/>
      <c r="N7" s="4"/>
    </row>
    <row r="8" spans="1:14" ht="13.2" customHeight="1" x14ac:dyDescent="0.25">
      <c r="A8" s="50">
        <v>5</v>
      </c>
      <c r="B8" s="67"/>
      <c r="C8" s="485"/>
      <c r="D8" s="486"/>
      <c r="E8" s="486"/>
      <c r="F8" s="487"/>
      <c r="G8" s="287">
        <v>0</v>
      </c>
      <c r="H8" s="163" t="str">
        <f t="shared" si="0"/>
        <v/>
      </c>
      <c r="I8" s="11"/>
      <c r="J8" s="11"/>
      <c r="K8" s="10"/>
      <c r="L8" s="10"/>
      <c r="M8" s="10"/>
      <c r="N8" s="4"/>
    </row>
    <row r="9" spans="1:14" ht="14.4" customHeight="1" x14ac:dyDescent="0.25">
      <c r="A9" s="50">
        <v>6</v>
      </c>
      <c r="B9" s="67"/>
      <c r="C9" s="485"/>
      <c r="D9" s="486"/>
      <c r="E9" s="486"/>
      <c r="F9" s="487"/>
      <c r="G9" s="287">
        <v>0</v>
      </c>
      <c r="H9" s="163" t="str">
        <f t="shared" si="0"/>
        <v/>
      </c>
      <c r="I9" s="11"/>
      <c r="J9" s="11"/>
      <c r="K9" s="10"/>
      <c r="L9" s="10"/>
      <c r="M9" s="10"/>
      <c r="N9" s="4"/>
    </row>
    <row r="10" spans="1:14" ht="13.2" customHeight="1" x14ac:dyDescent="0.25">
      <c r="A10" s="50">
        <v>7</v>
      </c>
      <c r="B10" s="67"/>
      <c r="C10" s="485"/>
      <c r="D10" s="486"/>
      <c r="E10" s="486"/>
      <c r="F10" s="487"/>
      <c r="G10" s="287">
        <v>0</v>
      </c>
      <c r="H10" s="163" t="str">
        <f t="shared" si="0"/>
        <v/>
      </c>
      <c r="I10" s="11"/>
      <c r="J10" s="11"/>
      <c r="K10" s="10"/>
      <c r="L10" s="10"/>
      <c r="M10" s="10"/>
      <c r="N10" s="4"/>
    </row>
    <row r="11" spans="1:14" ht="13.2" customHeight="1" thickBot="1" x14ac:dyDescent="0.3">
      <c r="A11" s="50">
        <v>8</v>
      </c>
      <c r="B11" s="67"/>
      <c r="C11" s="491"/>
      <c r="D11" s="492"/>
      <c r="E11" s="492"/>
      <c r="F11" s="493"/>
      <c r="G11" s="288">
        <v>0</v>
      </c>
      <c r="H11" s="163" t="str">
        <f t="shared" si="0"/>
        <v/>
      </c>
      <c r="I11" s="11"/>
      <c r="J11" s="11"/>
      <c r="K11" s="10"/>
      <c r="L11" s="10"/>
      <c r="M11" s="10"/>
      <c r="N11" s="4"/>
    </row>
    <row r="12" spans="1:14" ht="13.2" customHeight="1" thickBot="1" x14ac:dyDescent="0.3">
      <c r="A12" s="24"/>
      <c r="B12" s="25"/>
      <c r="C12" s="25"/>
      <c r="D12" s="26"/>
      <c r="E12" s="26"/>
      <c r="F12" s="26"/>
      <c r="G12" s="38">
        <f>SUM(G4:G11)</f>
        <v>0</v>
      </c>
      <c r="H12" s="440"/>
      <c r="I12" s="11"/>
      <c r="J12" s="10"/>
      <c r="K12" s="10"/>
      <c r="L12" s="10"/>
      <c r="M12" s="10"/>
      <c r="N12" s="4"/>
    </row>
    <row r="13" spans="1:14" ht="13.2" customHeight="1" x14ac:dyDescent="0.3">
      <c r="A13" s="14"/>
      <c r="B13" s="14"/>
      <c r="C13" s="14"/>
      <c r="D13" s="15"/>
      <c r="E13" s="16"/>
      <c r="F13" s="16"/>
      <c r="G13" s="10"/>
      <c r="H13" s="11"/>
      <c r="I13" s="11"/>
      <c r="J13" s="10"/>
      <c r="K13" s="10"/>
      <c r="L13" s="10"/>
      <c r="M13" s="10"/>
      <c r="N13" s="4"/>
    </row>
    <row r="14" spans="1:14" ht="13.2" customHeight="1" thickBot="1" x14ac:dyDescent="0.3">
      <c r="A14" s="166"/>
      <c r="B14" s="166"/>
      <c r="C14" s="166"/>
      <c r="D14" s="167"/>
      <c r="E14" s="167"/>
      <c r="F14" s="167"/>
      <c r="G14" s="168"/>
      <c r="H14" s="168"/>
      <c r="I14" s="10"/>
      <c r="J14" s="163"/>
      <c r="K14" s="10"/>
      <c r="L14" s="10"/>
      <c r="M14" s="10"/>
      <c r="N14" s="4"/>
    </row>
    <row r="15" spans="1:14" ht="13.2" customHeight="1" thickBot="1" x14ac:dyDescent="0.3">
      <c r="A15" s="166"/>
      <c r="B15" s="166"/>
      <c r="C15" s="166"/>
      <c r="D15" s="169" t="s">
        <v>21</v>
      </c>
      <c r="E15" s="170"/>
      <c r="F15" s="171">
        <f>G12</f>
        <v>0</v>
      </c>
      <c r="G15" s="168"/>
      <c r="H15" s="168"/>
      <c r="I15" s="10"/>
      <c r="J15" s="163"/>
      <c r="K15" s="10"/>
      <c r="L15" s="10"/>
      <c r="M15" s="10"/>
      <c r="N15" s="4"/>
    </row>
    <row r="16" spans="1:14" ht="13.2" customHeight="1" thickBot="1" x14ac:dyDescent="0.3">
      <c r="A16" s="166"/>
      <c r="B16" s="166"/>
      <c r="C16" s="166"/>
      <c r="D16" s="167"/>
      <c r="E16" s="167"/>
      <c r="F16" s="167"/>
      <c r="G16" s="168"/>
      <c r="H16" s="168"/>
      <c r="I16" s="10"/>
      <c r="J16" s="163"/>
      <c r="K16" s="10"/>
      <c r="L16" s="10"/>
      <c r="M16" s="10"/>
      <c r="N16" s="4"/>
    </row>
    <row r="17" spans="1:14" ht="13.2" customHeight="1" thickBot="1" x14ac:dyDescent="0.3">
      <c r="A17" s="166"/>
      <c r="B17" s="166"/>
      <c r="C17" s="166"/>
      <c r="D17" s="172" t="s">
        <v>23</v>
      </c>
      <c r="E17" s="173"/>
      <c r="F17" s="173"/>
      <c r="G17" s="174"/>
      <c r="H17" s="175">
        <f>F15</f>
        <v>0</v>
      </c>
      <c r="I17" s="10"/>
      <c r="J17" s="163"/>
      <c r="K17" s="10"/>
      <c r="L17" s="10"/>
      <c r="M17" s="10"/>
      <c r="N17" s="4"/>
    </row>
    <row r="18" spans="1:14" ht="13.2" customHeight="1" thickBot="1" x14ac:dyDescent="0.3">
      <c r="A18" s="166"/>
      <c r="B18" s="166"/>
      <c r="C18" s="166"/>
      <c r="D18" s="166"/>
      <c r="E18" s="166"/>
      <c r="F18" s="167"/>
      <c r="G18" s="176"/>
      <c r="H18" s="176"/>
      <c r="I18" s="10"/>
      <c r="J18" s="163"/>
      <c r="K18" s="10"/>
      <c r="L18" s="10" t="s">
        <v>41</v>
      </c>
      <c r="M18" s="10"/>
      <c r="N18" s="4"/>
    </row>
    <row r="19" spans="1:14" ht="13.2" customHeight="1" thickBot="1" x14ac:dyDescent="0.3">
      <c r="A19" s="166"/>
      <c r="B19" s="166"/>
      <c r="C19" s="166"/>
      <c r="D19" s="555" t="s">
        <v>22</v>
      </c>
      <c r="E19" s="556"/>
      <c r="F19" s="556"/>
      <c r="G19" s="556"/>
      <c r="H19" s="556"/>
      <c r="I19" s="557"/>
      <c r="J19" s="163"/>
      <c r="K19" s="10"/>
      <c r="L19" s="10"/>
      <c r="M19" s="10"/>
      <c r="N19" s="4"/>
    </row>
    <row r="20" spans="1:14" ht="13.2" customHeight="1" x14ac:dyDescent="0.25">
      <c r="A20" s="166"/>
      <c r="B20" s="166"/>
      <c r="C20" s="166"/>
      <c r="D20" s="546"/>
      <c r="E20" s="547"/>
      <c r="F20" s="547"/>
      <c r="G20" s="547"/>
      <c r="H20" s="547"/>
      <c r="I20" s="548"/>
      <c r="J20" s="163"/>
      <c r="K20" s="10"/>
      <c r="L20" s="10"/>
      <c r="M20" s="10"/>
      <c r="N20" s="4"/>
    </row>
    <row r="21" spans="1:14" ht="13.2" customHeight="1" x14ac:dyDescent="0.25">
      <c r="A21" s="166"/>
      <c r="B21" s="166"/>
      <c r="C21" s="166"/>
      <c r="D21" s="549"/>
      <c r="E21" s="550"/>
      <c r="F21" s="550"/>
      <c r="G21" s="550"/>
      <c r="H21" s="550"/>
      <c r="I21" s="551"/>
      <c r="J21" s="164"/>
      <c r="K21" s="10"/>
      <c r="L21" s="10"/>
      <c r="M21" s="10"/>
      <c r="N21" s="4"/>
    </row>
    <row r="22" spans="1:14" ht="13.2" customHeight="1" x14ac:dyDescent="0.25">
      <c r="A22" s="166"/>
      <c r="B22" s="166"/>
      <c r="C22" s="166"/>
      <c r="D22" s="549"/>
      <c r="E22" s="550"/>
      <c r="F22" s="550"/>
      <c r="G22" s="550"/>
      <c r="H22" s="550"/>
      <c r="I22" s="551"/>
      <c r="J22" s="164"/>
      <c r="K22" s="10"/>
      <c r="L22" s="10" t="s">
        <v>41</v>
      </c>
      <c r="M22" s="10"/>
      <c r="N22" s="4"/>
    </row>
    <row r="23" spans="1:14" ht="13.2" customHeight="1" thickBot="1" x14ac:dyDescent="0.3">
      <c r="A23" s="166"/>
      <c r="B23" s="166"/>
      <c r="C23" s="166"/>
      <c r="D23" s="552"/>
      <c r="E23" s="553"/>
      <c r="F23" s="553"/>
      <c r="G23" s="553"/>
      <c r="H23" s="553"/>
      <c r="I23" s="554"/>
      <c r="J23" s="164"/>
      <c r="K23" s="10"/>
      <c r="L23" s="10"/>
      <c r="M23" s="10"/>
      <c r="N23" s="4"/>
    </row>
    <row r="24" spans="1:14" ht="13.2" hidden="1" customHeight="1" x14ac:dyDescent="0.25">
      <c r="A24" s="165"/>
      <c r="B24" s="165"/>
      <c r="C24" s="164"/>
      <c r="D24" s="165"/>
      <c r="E24" s="165"/>
      <c r="F24" s="165"/>
      <c r="G24" s="165"/>
      <c r="H24" s="165"/>
      <c r="I24" s="165"/>
      <c r="J24" s="165"/>
      <c r="N24" s="4"/>
    </row>
    <row r="25" spans="1:14" ht="0" hidden="1" customHeight="1" x14ac:dyDescent="0.25">
      <c r="A25" s="165"/>
      <c r="B25" s="165"/>
      <c r="C25" s="165"/>
      <c r="D25" s="165"/>
      <c r="E25" s="165"/>
      <c r="F25" s="165"/>
      <c r="G25" s="165"/>
      <c r="H25" s="165"/>
      <c r="I25" s="165"/>
      <c r="J25" s="165"/>
      <c r="N25" s="4"/>
    </row>
    <row r="26" spans="1:14" ht="0" hidden="1" customHeight="1" x14ac:dyDescent="0.25">
      <c r="A26" s="165"/>
      <c r="B26" s="165"/>
      <c r="C26" s="165"/>
      <c r="D26" s="165"/>
      <c r="E26" s="165"/>
      <c r="F26" s="165"/>
      <c r="G26" s="165"/>
      <c r="H26" s="165"/>
      <c r="I26" s="165"/>
      <c r="J26" s="165"/>
      <c r="N26" s="4"/>
    </row>
    <row r="27" spans="1:14" ht="0" hidden="1" customHeight="1" x14ac:dyDescent="0.25">
      <c r="A27" s="165"/>
      <c r="B27" s="165"/>
      <c r="C27" s="165"/>
      <c r="D27" s="165"/>
      <c r="E27" s="165"/>
      <c r="F27" s="165"/>
      <c r="G27" s="165"/>
      <c r="H27" s="165"/>
      <c r="I27" s="165"/>
      <c r="J27" s="165"/>
      <c r="N27" s="4"/>
    </row>
    <row r="28" spans="1:14" ht="0" hidden="1" customHeight="1" x14ac:dyDescent="0.25">
      <c r="A28" s="165"/>
      <c r="B28" s="165"/>
      <c r="C28" s="165"/>
      <c r="D28" s="165"/>
      <c r="E28" s="165"/>
      <c r="F28" s="165"/>
      <c r="G28" s="165"/>
      <c r="H28" s="165"/>
      <c r="I28" s="165"/>
      <c r="J28" s="165"/>
      <c r="N28" s="4"/>
    </row>
    <row r="29" spans="1:14" ht="0" hidden="1" customHeight="1" x14ac:dyDescent="0.25">
      <c r="A29" s="165"/>
      <c r="B29" s="165"/>
      <c r="C29" s="165"/>
      <c r="D29" s="165"/>
      <c r="E29" s="165"/>
      <c r="F29" s="165"/>
      <c r="G29" s="165"/>
      <c r="H29" s="165"/>
      <c r="I29" s="165"/>
      <c r="J29" s="165"/>
      <c r="N29" s="4"/>
    </row>
    <row r="30" spans="1:14" ht="0" hidden="1" customHeight="1" x14ac:dyDescent="0.25">
      <c r="A30" s="165"/>
      <c r="B30" s="165"/>
      <c r="C30" s="165"/>
      <c r="D30" s="165"/>
      <c r="E30" s="165"/>
      <c r="F30" s="165"/>
      <c r="G30" s="165"/>
      <c r="H30" s="165"/>
      <c r="I30" s="165"/>
      <c r="J30" s="165"/>
      <c r="N30" s="4"/>
    </row>
    <row r="31" spans="1:14" ht="0" hidden="1" customHeight="1" x14ac:dyDescent="0.25">
      <c r="A31" s="165"/>
      <c r="B31" s="165"/>
      <c r="C31" s="165"/>
      <c r="D31" s="165"/>
      <c r="E31" s="165"/>
      <c r="F31" s="165"/>
      <c r="G31" s="165"/>
      <c r="H31" s="165"/>
      <c r="I31" s="165"/>
      <c r="J31" s="165"/>
      <c r="N31" s="4"/>
    </row>
    <row r="32" spans="1:14" ht="0" hidden="1" customHeight="1" x14ac:dyDescent="0.25">
      <c r="A32" s="165"/>
      <c r="B32" s="165"/>
      <c r="C32" s="165"/>
      <c r="D32" s="165"/>
      <c r="E32" s="165"/>
      <c r="F32" s="165"/>
      <c r="G32" s="165"/>
      <c r="H32" s="165"/>
      <c r="I32" s="165"/>
      <c r="J32" s="165"/>
      <c r="N32" s="4"/>
    </row>
    <row r="33" spans="1:14" ht="13.2" customHeight="1" x14ac:dyDescent="0.25">
      <c r="A33" s="163"/>
      <c r="B33" s="163"/>
      <c r="C33" s="163"/>
      <c r="D33" s="163"/>
      <c r="E33" s="163"/>
      <c r="F33" s="163"/>
      <c r="G33" s="163"/>
      <c r="H33" s="163"/>
      <c r="I33" s="163"/>
      <c r="J33" s="163"/>
      <c r="K33" s="10"/>
      <c r="L33" s="10"/>
      <c r="M33" s="10"/>
      <c r="N33" s="4"/>
    </row>
    <row r="34" spans="1:14" ht="13.2" hidden="1" customHeight="1" x14ac:dyDescent="0.25">
      <c r="C34" s="10"/>
    </row>
    <row r="35" spans="1:14" ht="13.2" hidden="1" customHeight="1" x14ac:dyDescent="0.25"/>
  </sheetData>
  <sheetProtection algorithmName="SHA-512" hashValue="wa5yV7N7tPiJh2cEELL4KzMKJZl3CWgZSx38gpg4VkH4RJKDrU64jyXttX2s4vcrvcgRiuHAVJ9EXfL5S3kaPA==" saltValue="S3ZuFSb3IV8OsMjHRKAG3w==" spinCount="100000" sheet="1" objects="1" scenarios="1"/>
  <mergeCells count="11">
    <mergeCell ref="C3:F3"/>
    <mergeCell ref="C4:F4"/>
    <mergeCell ref="C5:F5"/>
    <mergeCell ref="C6:F6"/>
    <mergeCell ref="C7:F7"/>
    <mergeCell ref="D20:I23"/>
    <mergeCell ref="D19:I19"/>
    <mergeCell ref="C8:F8"/>
    <mergeCell ref="C9:F9"/>
    <mergeCell ref="C10:F10"/>
    <mergeCell ref="C11:F11"/>
  </mergeCell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D988F06E-E4CE-4BE2-A298-704815A56F22}">
          <x14:formula1>
            <xm:f>Aanvrager!$B$9:$B$38</xm:f>
          </x14:formula1>
          <xm:sqref>B4:B11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F4DEB-62D5-4872-88F8-13F185973A34}">
  <sheetPr codeName="Blad8"/>
  <dimension ref="A1"/>
  <sheetViews>
    <sheetView workbookViewId="0"/>
  </sheetViews>
  <sheetFormatPr defaultRowHeight="13.2" x14ac:dyDescent="0.25"/>
  <sheetData/>
  <sheetProtection algorithmName="SHA-512" hashValue="M9hXPKYqpY1Xi1776p6V2aQbaDLkz8F+frVHxb3mp7lWgna8aVsA2722Ao1Ct10c8Y0ZostT6A6H0lnfoXZ6iA==" saltValue="veLWxYxV8ycNxPNy543oXg==" spinCount="100000" sheet="1" objects="1" scenarios="1"/>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9">
    <tabColor theme="0" tint="-0.499984740745262"/>
  </sheetPr>
  <dimension ref="A1:XFC323"/>
  <sheetViews>
    <sheetView workbookViewId="0">
      <selection activeCell="A3" sqref="A3"/>
    </sheetView>
  </sheetViews>
  <sheetFormatPr defaultColWidth="0" defaultRowHeight="0" customHeight="1" zeroHeight="1" x14ac:dyDescent="0.25"/>
  <cols>
    <col min="1" max="1" width="3.109375" style="5" customWidth="1"/>
    <col min="2" max="2" width="20.44140625" style="5" customWidth="1"/>
    <col min="3" max="3" width="16.5546875" style="5" customWidth="1"/>
    <col min="4" max="4" width="19.33203125" style="5" customWidth="1"/>
    <col min="5" max="5" width="18.5546875" style="5" customWidth="1"/>
    <col min="6" max="6" width="17.88671875" style="5" bestFit="1" customWidth="1"/>
    <col min="7" max="7" width="19" style="5" bestFit="1" customWidth="1"/>
    <col min="8" max="8" width="19.33203125" style="5" bestFit="1" customWidth="1"/>
    <col min="9" max="9" width="18.88671875" style="5" customWidth="1"/>
    <col min="10" max="10" width="17.44140625" style="5" customWidth="1"/>
    <col min="11" max="11" width="18.77734375" style="5" customWidth="1"/>
    <col min="12" max="12" width="19.44140625" style="5" customWidth="1"/>
    <col min="13" max="13" width="19.6640625" style="5" customWidth="1"/>
    <col min="14" max="14" width="32.44140625" style="5" customWidth="1"/>
    <col min="15" max="18" width="21.44140625" style="5" hidden="1"/>
    <col min="19" max="19" width="4.33203125" style="5" hidden="1"/>
    <col min="20" max="16383" width="21.44140625" style="5" hidden="1"/>
    <col min="16384" max="16384" width="7" style="5" hidden="1"/>
  </cols>
  <sheetData>
    <row r="1" spans="1:14" ht="24.6" x14ac:dyDescent="0.25">
      <c r="A1" s="3" t="s">
        <v>38</v>
      </c>
      <c r="B1" s="3"/>
      <c r="C1" s="4"/>
      <c r="D1" s="4"/>
      <c r="E1" s="4"/>
      <c r="F1" s="4"/>
      <c r="G1" s="4"/>
      <c r="H1" s="4"/>
      <c r="I1" s="4"/>
      <c r="J1" s="4"/>
      <c r="K1" s="4"/>
      <c r="L1" s="4"/>
      <c r="M1" s="4"/>
      <c r="N1" s="4"/>
    </row>
    <row r="2" spans="1:14" ht="13.8" x14ac:dyDescent="0.25">
      <c r="A2" s="4"/>
      <c r="B2" s="4"/>
      <c r="C2" s="4"/>
      <c r="D2" s="4"/>
      <c r="E2" s="4"/>
      <c r="F2" s="4"/>
      <c r="G2" s="4"/>
      <c r="H2" s="4"/>
      <c r="I2" s="4"/>
      <c r="J2" s="4"/>
      <c r="K2" s="4"/>
      <c r="L2" s="4"/>
      <c r="M2" s="4"/>
      <c r="N2" s="4"/>
    </row>
    <row r="3" spans="1:14" ht="15" customHeight="1" x14ac:dyDescent="0.25">
      <c r="A3" s="10" t="s">
        <v>191</v>
      </c>
      <c r="B3" s="6"/>
      <c r="C3" s="7"/>
      <c r="D3" s="7"/>
      <c r="E3" s="7"/>
      <c r="F3" s="7"/>
      <c r="G3" s="7"/>
      <c r="H3" s="7"/>
      <c r="I3" s="7"/>
      <c r="J3" s="7"/>
      <c r="K3" s="7"/>
      <c r="L3" s="7"/>
      <c r="M3" s="7"/>
      <c r="N3" s="4"/>
    </row>
    <row r="4" spans="1:14" ht="14.4" thickBot="1" x14ac:dyDescent="0.3">
      <c r="A4" s="6"/>
      <c r="B4" s="6"/>
      <c r="C4" s="7"/>
      <c r="D4" s="7"/>
      <c r="E4" s="7"/>
      <c r="F4" s="7"/>
      <c r="G4" s="7"/>
      <c r="H4" s="7"/>
      <c r="I4" s="7"/>
      <c r="J4" s="7"/>
      <c r="K4" s="7"/>
      <c r="L4" s="7"/>
      <c r="M4" s="7"/>
      <c r="N4" s="4"/>
    </row>
    <row r="5" spans="1:14" ht="12.75" customHeight="1" x14ac:dyDescent="0.25">
      <c r="A5" s="589" t="s">
        <v>0</v>
      </c>
      <c r="B5" s="572" t="s">
        <v>13</v>
      </c>
      <c r="C5" s="589" t="s">
        <v>79</v>
      </c>
      <c r="D5" s="576" t="s">
        <v>46</v>
      </c>
      <c r="E5" s="578" t="s">
        <v>81</v>
      </c>
      <c r="F5" s="576" t="s">
        <v>19</v>
      </c>
      <c r="G5" s="578" t="s">
        <v>20</v>
      </c>
      <c r="H5" s="592" t="s">
        <v>47</v>
      </c>
      <c r="I5" s="578" t="s">
        <v>127</v>
      </c>
      <c r="J5" s="576" t="s">
        <v>49</v>
      </c>
      <c r="K5" s="578" t="s">
        <v>142</v>
      </c>
      <c r="L5" s="576" t="s">
        <v>48</v>
      </c>
      <c r="M5" s="587" t="s">
        <v>51</v>
      </c>
      <c r="N5" s="4"/>
    </row>
    <row r="6" spans="1:14" ht="55.95" customHeight="1" thickBot="1" x14ac:dyDescent="0.3">
      <c r="A6" s="590"/>
      <c r="B6" s="573"/>
      <c r="C6" s="591" t="s">
        <v>54</v>
      </c>
      <c r="D6" s="577"/>
      <c r="E6" s="579"/>
      <c r="F6" s="577"/>
      <c r="G6" s="579"/>
      <c r="H6" s="593"/>
      <c r="I6" s="579"/>
      <c r="J6" s="577"/>
      <c r="K6" s="579"/>
      <c r="L6" s="577"/>
      <c r="M6" s="588"/>
      <c r="N6" s="105"/>
    </row>
    <row r="7" spans="1:14" ht="13.8" x14ac:dyDescent="0.25">
      <c r="A7" s="46">
        <v>1</v>
      </c>
      <c r="B7" s="196"/>
      <c r="C7" s="203"/>
      <c r="D7" s="192"/>
      <c r="E7" s="203"/>
      <c r="F7" s="204"/>
      <c r="G7" s="207">
        <f>IFERROR(IF(D7="VSNU",INDEX(Tabel_VSNU,MATCH($F7,hulpsheetNFUenVSNU!$A$11:$A$107,0),MATCH($E7,hulpsheetNFUenVSNU!$A$11:$F$11,0)),IF(D7="NFU",INDEX(Tabel_NFU,MATCH($F7,hulpsheetNFUenVSNU!$H$11:$H$107,0),MATCH($E7,hulpsheetNFUenVSNU!$H$11:$N$11,0)),IF(D7="Other",0,0))),0)</f>
        <v>0</v>
      </c>
      <c r="H7" s="210"/>
      <c r="I7" s="265">
        <v>0</v>
      </c>
      <c r="J7" s="213">
        <f>IF(G7&gt;0,G7*I7,H7*F7*I7)</f>
        <v>0</v>
      </c>
      <c r="K7" s="216">
        <f>IF(D7="andere",J7*0.4,0)</f>
        <v>0</v>
      </c>
      <c r="L7" s="29"/>
      <c r="M7" s="219">
        <f>IF(D7="andere",((J7*(1+L7))+K7),J7)</f>
        <v>0</v>
      </c>
      <c r="N7" s="105" t="str">
        <f>IF(AND(B7="",M7&lt;&gt;0),"Organisatie invullen","")</f>
        <v/>
      </c>
    </row>
    <row r="8" spans="1:14" ht="13.8" x14ac:dyDescent="0.25">
      <c r="A8" s="33">
        <v>2</v>
      </c>
      <c r="B8" s="160"/>
      <c r="C8" s="200"/>
      <c r="D8" s="190"/>
      <c r="E8" s="200"/>
      <c r="F8" s="205"/>
      <c r="G8" s="208">
        <f>IFERROR(IF(D8="VSNU",INDEX(Tabel_VSNU,MATCH($F8,hulpsheetNFUenVSNU!$A$11:$A$107,0),MATCH($E8,hulpsheetNFUenVSNU!$A$11:$F$11,0)),IF(D8="NFU",INDEX(Tabel_NFU,MATCH($F8,hulpsheetNFUenVSNU!$H$11:$H$107,0),MATCH($E8,hulpsheetNFUenVSNU!$H$11:$N$11,0)),IF(D8="Other",0,0))),0)</f>
        <v>0</v>
      </c>
      <c r="H8" s="211"/>
      <c r="I8" s="266">
        <v>0</v>
      </c>
      <c r="J8" s="214">
        <f t="shared" ref="J8:J46" si="0">IF(G8&gt;0,G8*I8,H8*F8*I8)</f>
        <v>0</v>
      </c>
      <c r="K8" s="217">
        <f t="shared" ref="K8:K46" si="1">IF(D8="andere",J8*0.4,0)</f>
        <v>0</v>
      </c>
      <c r="L8" s="28"/>
      <c r="M8" s="220">
        <f t="shared" ref="M8:M46" si="2">IF(D8="andere",((J8*(1+L8))+K8),J8)</f>
        <v>0</v>
      </c>
      <c r="N8" s="105" t="str">
        <f t="shared" ref="N8:N46" si="3">IF(AND(B8="",M8&lt;&gt;0),"Organisatie invullen","")</f>
        <v/>
      </c>
    </row>
    <row r="9" spans="1:14" ht="13.8" x14ac:dyDescent="0.25">
      <c r="A9" s="33">
        <v>3</v>
      </c>
      <c r="B9" s="160"/>
      <c r="C9" s="200"/>
      <c r="D9" s="190"/>
      <c r="E9" s="200"/>
      <c r="F9" s="205"/>
      <c r="G9" s="208">
        <f>IFERROR(IF(D9="VSNU",INDEX(Tabel_VSNU,MATCH($F9,hulpsheetNFUenVSNU!$A$11:$A$107,0),MATCH($E9,hulpsheetNFUenVSNU!$A$11:$F$11,0)),IF(D9="NFU",INDEX(Tabel_NFU,MATCH($F9,hulpsheetNFUenVSNU!$H$11:$H$107,0),MATCH($E9,hulpsheetNFUenVSNU!$H$11:$N$11,0)),IF(D9="Other",0,0))),0)</f>
        <v>0</v>
      </c>
      <c r="H9" s="211"/>
      <c r="I9" s="266">
        <v>0</v>
      </c>
      <c r="J9" s="214">
        <f t="shared" si="0"/>
        <v>0</v>
      </c>
      <c r="K9" s="217">
        <f t="shared" si="1"/>
        <v>0</v>
      </c>
      <c r="L9" s="28"/>
      <c r="M9" s="220">
        <f t="shared" si="2"/>
        <v>0</v>
      </c>
      <c r="N9" s="105" t="str">
        <f t="shared" si="3"/>
        <v/>
      </c>
    </row>
    <row r="10" spans="1:14" ht="13.8" x14ac:dyDescent="0.25">
      <c r="A10" s="33">
        <v>4</v>
      </c>
      <c r="B10" s="160"/>
      <c r="C10" s="200"/>
      <c r="D10" s="190"/>
      <c r="E10" s="200"/>
      <c r="F10" s="205"/>
      <c r="G10" s="208">
        <f>IFERROR(IF(D10="VSNU",INDEX(Tabel_VSNU,MATCH($F10,hulpsheetNFUenVSNU!$A$11:$A$107,0),MATCH($E10,hulpsheetNFUenVSNU!$A$11:$F$11,0)),IF(D10="NFU",INDEX(Tabel_NFU,MATCH($F10,hulpsheetNFUenVSNU!$H$11:$H$107,0),MATCH($E10,hulpsheetNFUenVSNU!$H$11:$N$11,0)),IF(D10="Other",0,0))),0)</f>
        <v>0</v>
      </c>
      <c r="H10" s="211"/>
      <c r="I10" s="266">
        <v>0</v>
      </c>
      <c r="J10" s="214">
        <f t="shared" si="0"/>
        <v>0</v>
      </c>
      <c r="K10" s="217">
        <f t="shared" si="1"/>
        <v>0</v>
      </c>
      <c r="L10" s="28"/>
      <c r="M10" s="220">
        <f t="shared" si="2"/>
        <v>0</v>
      </c>
      <c r="N10" s="105" t="str">
        <f t="shared" si="3"/>
        <v/>
      </c>
    </row>
    <row r="11" spans="1:14" ht="13.8" x14ac:dyDescent="0.25">
      <c r="A11" s="33">
        <v>5</v>
      </c>
      <c r="B11" s="160"/>
      <c r="C11" s="200"/>
      <c r="D11" s="190"/>
      <c r="E11" s="200"/>
      <c r="F11" s="205"/>
      <c r="G11" s="208">
        <f>IFERROR(IF(D11="VSNU",INDEX(Tabel_VSNU,MATCH($F11,hulpsheetNFUenVSNU!$A$11:$A$107,0),MATCH($E11,hulpsheetNFUenVSNU!$A$11:$F$11,0)),IF(D11="NFU",INDEX(Tabel_NFU,MATCH($F11,hulpsheetNFUenVSNU!$H$11:$H$107,0),MATCH($E11,hulpsheetNFUenVSNU!$H$11:$N$11,0)),IF(D11="Other",0,0))),0)</f>
        <v>0</v>
      </c>
      <c r="H11" s="211"/>
      <c r="I11" s="266">
        <v>0</v>
      </c>
      <c r="J11" s="214">
        <f t="shared" si="0"/>
        <v>0</v>
      </c>
      <c r="K11" s="217">
        <f t="shared" si="1"/>
        <v>0</v>
      </c>
      <c r="L11" s="28"/>
      <c r="M11" s="220">
        <f t="shared" si="2"/>
        <v>0</v>
      </c>
      <c r="N11" s="105" t="str">
        <f t="shared" si="3"/>
        <v/>
      </c>
    </row>
    <row r="12" spans="1:14" ht="13.8" x14ac:dyDescent="0.25">
      <c r="A12" s="33">
        <v>6</v>
      </c>
      <c r="B12" s="160"/>
      <c r="C12" s="200"/>
      <c r="D12" s="190"/>
      <c r="E12" s="200"/>
      <c r="F12" s="205"/>
      <c r="G12" s="208">
        <f>IFERROR(IF(D12="VSNU",INDEX(Tabel_VSNU,MATCH($F12,hulpsheetNFUenVSNU!$A$11:$A$107,0),MATCH($E12,hulpsheetNFUenVSNU!$A$11:$F$11,0)),IF(D12="NFU",INDEX(Tabel_NFU,MATCH($F12,hulpsheetNFUenVSNU!$H$11:$H$107,0),MATCH($E12,hulpsheetNFUenVSNU!$H$11:$N$11,0)),IF(D12="Other",0,0))),0)</f>
        <v>0</v>
      </c>
      <c r="H12" s="211"/>
      <c r="I12" s="266">
        <v>0</v>
      </c>
      <c r="J12" s="214">
        <f t="shared" si="0"/>
        <v>0</v>
      </c>
      <c r="K12" s="217">
        <f t="shared" si="1"/>
        <v>0</v>
      </c>
      <c r="L12" s="28"/>
      <c r="M12" s="220">
        <f t="shared" si="2"/>
        <v>0</v>
      </c>
      <c r="N12" s="105" t="str">
        <f t="shared" si="3"/>
        <v/>
      </c>
    </row>
    <row r="13" spans="1:14" ht="13.8" x14ac:dyDescent="0.25">
      <c r="A13" s="33">
        <v>7</v>
      </c>
      <c r="B13" s="160"/>
      <c r="C13" s="200"/>
      <c r="D13" s="190"/>
      <c r="E13" s="200"/>
      <c r="F13" s="205"/>
      <c r="G13" s="208">
        <f>IFERROR(IF(D13="VSNU",INDEX(Tabel_VSNU,MATCH($F13,hulpsheetNFUenVSNU!$A$11:$A$107,0),MATCH($E13,hulpsheetNFUenVSNU!$A$11:$F$11,0)),IF(D13="NFU",INDEX(Tabel_NFU,MATCH($F13,hulpsheetNFUenVSNU!$H$11:$H$107,0),MATCH($E13,hulpsheetNFUenVSNU!$H$11:$N$11,0)),IF(D13="Other",0,0))),0)</f>
        <v>0</v>
      </c>
      <c r="H13" s="211"/>
      <c r="I13" s="266">
        <v>0</v>
      </c>
      <c r="J13" s="214">
        <f t="shared" si="0"/>
        <v>0</v>
      </c>
      <c r="K13" s="217">
        <f t="shared" si="1"/>
        <v>0</v>
      </c>
      <c r="L13" s="28"/>
      <c r="M13" s="220">
        <f t="shared" si="2"/>
        <v>0</v>
      </c>
      <c r="N13" s="105" t="str">
        <f t="shared" si="3"/>
        <v/>
      </c>
    </row>
    <row r="14" spans="1:14" ht="13.8" x14ac:dyDescent="0.25">
      <c r="A14" s="33">
        <v>8</v>
      </c>
      <c r="B14" s="160"/>
      <c r="C14" s="200"/>
      <c r="D14" s="190"/>
      <c r="E14" s="200"/>
      <c r="F14" s="205"/>
      <c r="G14" s="208">
        <f>IFERROR(IF(D14="VSNU",INDEX(Tabel_VSNU,MATCH($F14,hulpsheetNFUenVSNU!$A$11:$A$107,0),MATCH($E14,hulpsheetNFUenVSNU!$A$11:$F$11,0)),IF(D14="NFU",INDEX(Tabel_NFU,MATCH($F14,hulpsheetNFUenVSNU!$H$11:$H$107,0),MATCH($E14,hulpsheetNFUenVSNU!$H$11:$N$11,0)),IF(D14="Other",0,0))),0)</f>
        <v>0</v>
      </c>
      <c r="H14" s="211"/>
      <c r="I14" s="266">
        <v>0</v>
      </c>
      <c r="J14" s="214">
        <f t="shared" si="0"/>
        <v>0</v>
      </c>
      <c r="K14" s="217">
        <f t="shared" si="1"/>
        <v>0</v>
      </c>
      <c r="L14" s="28"/>
      <c r="M14" s="220">
        <f t="shared" si="2"/>
        <v>0</v>
      </c>
      <c r="N14" s="105" t="str">
        <f t="shared" si="3"/>
        <v/>
      </c>
    </row>
    <row r="15" spans="1:14" ht="13.8" x14ac:dyDescent="0.25">
      <c r="A15" s="33">
        <v>9</v>
      </c>
      <c r="B15" s="160"/>
      <c r="C15" s="200"/>
      <c r="D15" s="190"/>
      <c r="E15" s="200"/>
      <c r="F15" s="205"/>
      <c r="G15" s="208">
        <f>IFERROR(IF(D15="VSNU",INDEX(Tabel_VSNU,MATCH($F15,hulpsheetNFUenVSNU!$A$11:$A$107,0),MATCH($E15,hulpsheetNFUenVSNU!$A$11:$F$11,0)),IF(D15="NFU",INDEX(Tabel_NFU,MATCH($F15,hulpsheetNFUenVSNU!$H$11:$H$107,0),MATCH($E15,hulpsheetNFUenVSNU!$H$11:$N$11,0)),IF(D15="Other",0,0))),0)</f>
        <v>0</v>
      </c>
      <c r="H15" s="211"/>
      <c r="I15" s="266">
        <v>0</v>
      </c>
      <c r="J15" s="214">
        <f t="shared" si="0"/>
        <v>0</v>
      </c>
      <c r="K15" s="217">
        <f t="shared" si="1"/>
        <v>0</v>
      </c>
      <c r="L15" s="28"/>
      <c r="M15" s="220">
        <f t="shared" si="2"/>
        <v>0</v>
      </c>
      <c r="N15" s="105" t="str">
        <f t="shared" si="3"/>
        <v/>
      </c>
    </row>
    <row r="16" spans="1:14" ht="13.8" x14ac:dyDescent="0.25">
      <c r="A16" s="33">
        <v>10</v>
      </c>
      <c r="B16" s="160"/>
      <c r="C16" s="200"/>
      <c r="D16" s="190"/>
      <c r="E16" s="200"/>
      <c r="F16" s="205"/>
      <c r="G16" s="208">
        <f>IFERROR(IF(D16="VSNU",INDEX(Tabel_VSNU,MATCH($F16,hulpsheetNFUenVSNU!$A$11:$A$107,0),MATCH($E16,hulpsheetNFUenVSNU!$A$11:$F$11,0)),IF(D16="NFU",INDEX(Tabel_NFU,MATCH($F16,hulpsheetNFUenVSNU!$H$11:$H$107,0),MATCH($E16,hulpsheetNFUenVSNU!$H$11:$N$11,0)),IF(D16="Other",0,0))),0)</f>
        <v>0</v>
      </c>
      <c r="H16" s="211"/>
      <c r="I16" s="266">
        <v>0</v>
      </c>
      <c r="J16" s="214">
        <f t="shared" si="0"/>
        <v>0</v>
      </c>
      <c r="K16" s="217">
        <f t="shared" si="1"/>
        <v>0</v>
      </c>
      <c r="L16" s="28"/>
      <c r="M16" s="220">
        <f t="shared" si="2"/>
        <v>0</v>
      </c>
      <c r="N16" s="105" t="str">
        <f t="shared" si="3"/>
        <v/>
      </c>
    </row>
    <row r="17" spans="1:14" ht="13.8" x14ac:dyDescent="0.25">
      <c r="A17" s="33">
        <v>11</v>
      </c>
      <c r="B17" s="160"/>
      <c r="C17" s="200"/>
      <c r="D17" s="190"/>
      <c r="E17" s="200"/>
      <c r="F17" s="205"/>
      <c r="G17" s="208">
        <f>IFERROR(IF(D17="VSNU",INDEX(Tabel_VSNU,MATCH($F17,hulpsheetNFUenVSNU!$A$11:$A$107,0),MATCH($E17,hulpsheetNFUenVSNU!$A$11:$F$11,0)),IF(D17="NFU",INDEX(Tabel_NFU,MATCH($F17,hulpsheetNFUenVSNU!$H$11:$H$107,0),MATCH($E17,hulpsheetNFUenVSNU!$H$11:$N$11,0)),IF(D17="Other",0,0))),0)</f>
        <v>0</v>
      </c>
      <c r="H17" s="211"/>
      <c r="I17" s="266">
        <v>0</v>
      </c>
      <c r="J17" s="214">
        <f>IF(G17&gt;0,G17*I17,H17*F17*I17)</f>
        <v>0</v>
      </c>
      <c r="K17" s="217">
        <f>IF(D17="andere",J17*0.4,0)</f>
        <v>0</v>
      </c>
      <c r="L17" s="28"/>
      <c r="M17" s="220">
        <f>IF(D17="andere",((J17*(1+L17))+K17),J17)</f>
        <v>0</v>
      </c>
      <c r="N17" s="105" t="str">
        <f t="shared" si="3"/>
        <v/>
      </c>
    </row>
    <row r="18" spans="1:14" ht="13.8" x14ac:dyDescent="0.25">
      <c r="A18" s="33">
        <v>12</v>
      </c>
      <c r="B18" s="160"/>
      <c r="C18" s="200"/>
      <c r="D18" s="190"/>
      <c r="E18" s="200"/>
      <c r="F18" s="205"/>
      <c r="G18" s="208">
        <f>IFERROR(IF(D18="VSNU",INDEX(Tabel_VSNU,MATCH($F18,hulpsheetNFUenVSNU!$A$11:$A$107,0),MATCH($E18,hulpsheetNFUenVSNU!$A$11:$F$11,0)),IF(D18="NFU",INDEX(Tabel_NFU,MATCH($F18,hulpsheetNFUenVSNU!$H$11:$H$107,0),MATCH($E18,hulpsheetNFUenVSNU!$H$11:$N$11,0)),IF(D18="Other",0,0))),0)</f>
        <v>0</v>
      </c>
      <c r="H18" s="211"/>
      <c r="I18" s="266">
        <v>0</v>
      </c>
      <c r="J18" s="214">
        <f t="shared" ref="J18:J43" si="4">IF(G18&gt;0,G18*I18,H18*F18*I18)</f>
        <v>0</v>
      </c>
      <c r="K18" s="217">
        <f t="shared" ref="K18:K42" si="5">IF(D18="andere",J18*0.4,0)</f>
        <v>0</v>
      </c>
      <c r="L18" s="28"/>
      <c r="M18" s="220">
        <f t="shared" ref="M18:M43" si="6">IF(D18="andere",((J18*(1+L18))+K18),J18)</f>
        <v>0</v>
      </c>
      <c r="N18" s="105" t="str">
        <f t="shared" si="3"/>
        <v/>
      </c>
    </row>
    <row r="19" spans="1:14" ht="13.8" x14ac:dyDescent="0.25">
      <c r="A19" s="33">
        <v>13</v>
      </c>
      <c r="B19" s="160"/>
      <c r="C19" s="200"/>
      <c r="D19" s="190"/>
      <c r="E19" s="200"/>
      <c r="F19" s="205"/>
      <c r="G19" s="208">
        <f>IFERROR(IF(D19="VSNU",INDEX(Tabel_VSNU,MATCH($F19,hulpsheetNFUenVSNU!$A$11:$A$107,0),MATCH($E19,hulpsheetNFUenVSNU!$A$11:$F$11,0)),IF(D19="NFU",INDEX(Tabel_NFU,MATCH($F19,hulpsheetNFUenVSNU!$H$11:$H$107,0),MATCH($E19,hulpsheetNFUenVSNU!$H$11:$N$11,0)),IF(D19="Other",0,0))),0)</f>
        <v>0</v>
      </c>
      <c r="H19" s="211"/>
      <c r="I19" s="266">
        <v>0</v>
      </c>
      <c r="J19" s="214">
        <f t="shared" si="4"/>
        <v>0</v>
      </c>
      <c r="K19" s="217">
        <f t="shared" si="5"/>
        <v>0</v>
      </c>
      <c r="L19" s="28"/>
      <c r="M19" s="220">
        <f t="shared" si="6"/>
        <v>0</v>
      </c>
      <c r="N19" s="105" t="str">
        <f t="shared" si="3"/>
        <v/>
      </c>
    </row>
    <row r="20" spans="1:14" ht="13.8" x14ac:dyDescent="0.25">
      <c r="A20" s="33">
        <v>14</v>
      </c>
      <c r="B20" s="160"/>
      <c r="C20" s="200"/>
      <c r="D20" s="190"/>
      <c r="E20" s="200"/>
      <c r="F20" s="205"/>
      <c r="G20" s="208">
        <f>IFERROR(IF(D20="VSNU",INDEX(Tabel_VSNU,MATCH($F20,hulpsheetNFUenVSNU!$A$11:$A$107,0),MATCH($E20,hulpsheetNFUenVSNU!$A$11:$F$11,0)),IF(D20="NFU",INDEX(Tabel_NFU,MATCH($F20,hulpsheetNFUenVSNU!$H$11:$H$107,0),MATCH($E20,hulpsheetNFUenVSNU!$H$11:$N$11,0)),IF(D20="Other",0,0))),0)</f>
        <v>0</v>
      </c>
      <c r="H20" s="211"/>
      <c r="I20" s="266">
        <v>0</v>
      </c>
      <c r="J20" s="214">
        <f t="shared" si="4"/>
        <v>0</v>
      </c>
      <c r="K20" s="217">
        <f t="shared" si="5"/>
        <v>0</v>
      </c>
      <c r="L20" s="28"/>
      <c r="M20" s="220">
        <f t="shared" si="6"/>
        <v>0</v>
      </c>
      <c r="N20" s="105" t="str">
        <f t="shared" si="3"/>
        <v/>
      </c>
    </row>
    <row r="21" spans="1:14" ht="13.8" x14ac:dyDescent="0.25">
      <c r="A21" s="33">
        <v>15</v>
      </c>
      <c r="B21" s="160"/>
      <c r="C21" s="200"/>
      <c r="D21" s="190"/>
      <c r="E21" s="200"/>
      <c r="F21" s="205"/>
      <c r="G21" s="208">
        <f>IFERROR(IF(D21="VSNU",INDEX(Tabel_VSNU,MATCH($F21,hulpsheetNFUenVSNU!$A$11:$A$107,0),MATCH($E21,hulpsheetNFUenVSNU!$A$11:$F$11,0)),IF(D21="NFU",INDEX(Tabel_NFU,MATCH($F21,hulpsheetNFUenVSNU!$H$11:$H$107,0),MATCH($E21,hulpsheetNFUenVSNU!$H$11:$N$11,0)),IF(D21="Other",0,0))),0)</f>
        <v>0</v>
      </c>
      <c r="H21" s="211"/>
      <c r="I21" s="266">
        <v>0</v>
      </c>
      <c r="J21" s="214">
        <f t="shared" si="4"/>
        <v>0</v>
      </c>
      <c r="K21" s="217">
        <f t="shared" si="5"/>
        <v>0</v>
      </c>
      <c r="L21" s="28"/>
      <c r="M21" s="220">
        <f t="shared" si="6"/>
        <v>0</v>
      </c>
      <c r="N21" s="105" t="str">
        <f t="shared" si="3"/>
        <v/>
      </c>
    </row>
    <row r="22" spans="1:14" ht="13.8" x14ac:dyDescent="0.25">
      <c r="A22" s="33">
        <v>16</v>
      </c>
      <c r="B22" s="160"/>
      <c r="C22" s="200"/>
      <c r="D22" s="190"/>
      <c r="E22" s="200"/>
      <c r="F22" s="205"/>
      <c r="G22" s="208">
        <f>IFERROR(IF(D22="VSNU",INDEX(Tabel_VSNU,MATCH($F22,hulpsheetNFUenVSNU!$A$11:$A$107,0),MATCH($E22,hulpsheetNFUenVSNU!$A$11:$F$11,0)),IF(D22="NFU",INDEX(Tabel_NFU,MATCH($F22,hulpsheetNFUenVSNU!$H$11:$H$107,0),MATCH($E22,hulpsheetNFUenVSNU!$H$11:$N$11,0)),IF(D22="Other",0,0))),0)</f>
        <v>0</v>
      </c>
      <c r="H22" s="211"/>
      <c r="I22" s="266">
        <v>0</v>
      </c>
      <c r="J22" s="214">
        <f t="shared" si="4"/>
        <v>0</v>
      </c>
      <c r="K22" s="217">
        <f t="shared" si="5"/>
        <v>0</v>
      </c>
      <c r="L22" s="28"/>
      <c r="M22" s="220">
        <f t="shared" si="6"/>
        <v>0</v>
      </c>
      <c r="N22" s="105" t="str">
        <f t="shared" si="3"/>
        <v/>
      </c>
    </row>
    <row r="23" spans="1:14" ht="13.8" x14ac:dyDescent="0.25">
      <c r="A23" s="33">
        <v>17</v>
      </c>
      <c r="B23" s="160"/>
      <c r="C23" s="200"/>
      <c r="D23" s="190"/>
      <c r="E23" s="200"/>
      <c r="F23" s="205"/>
      <c r="G23" s="208">
        <f>IFERROR(IF(D23="VSNU",INDEX(Tabel_VSNU,MATCH($F23,hulpsheetNFUenVSNU!$A$11:$A$107,0),MATCH($E23,hulpsheetNFUenVSNU!$A$11:$F$11,0)),IF(D23="NFU",INDEX(Tabel_NFU,MATCH($F23,hulpsheetNFUenVSNU!$H$11:$H$107,0),MATCH($E23,hulpsheetNFUenVSNU!$H$11:$N$11,0)),IF(D23="Other",0,0))),0)</f>
        <v>0</v>
      </c>
      <c r="H23" s="211"/>
      <c r="I23" s="266">
        <v>0</v>
      </c>
      <c r="J23" s="214">
        <f t="shared" si="4"/>
        <v>0</v>
      </c>
      <c r="K23" s="217">
        <f t="shared" si="5"/>
        <v>0</v>
      </c>
      <c r="L23" s="28"/>
      <c r="M23" s="220">
        <f t="shared" si="6"/>
        <v>0</v>
      </c>
      <c r="N23" s="105" t="str">
        <f t="shared" si="3"/>
        <v/>
      </c>
    </row>
    <row r="24" spans="1:14" ht="13.8" x14ac:dyDescent="0.25">
      <c r="A24" s="33">
        <v>18</v>
      </c>
      <c r="B24" s="160"/>
      <c r="C24" s="200"/>
      <c r="D24" s="190"/>
      <c r="E24" s="200"/>
      <c r="F24" s="205"/>
      <c r="G24" s="208">
        <f>IFERROR(IF(D24="VSNU",INDEX(Tabel_VSNU,MATCH($F24,hulpsheetNFUenVSNU!$A$11:$A$107,0),MATCH($E24,hulpsheetNFUenVSNU!$A$11:$F$11,0)),IF(D24="NFU",INDEX(Tabel_NFU,MATCH($F24,hulpsheetNFUenVSNU!$H$11:$H$107,0),MATCH($E24,hulpsheetNFUenVSNU!$H$11:$N$11,0)),IF(D24="Other",0,0))),0)</f>
        <v>0</v>
      </c>
      <c r="H24" s="211"/>
      <c r="I24" s="266">
        <v>0</v>
      </c>
      <c r="J24" s="214">
        <f t="shared" si="4"/>
        <v>0</v>
      </c>
      <c r="K24" s="217">
        <f t="shared" si="5"/>
        <v>0</v>
      </c>
      <c r="L24" s="28"/>
      <c r="M24" s="220">
        <f t="shared" si="6"/>
        <v>0</v>
      </c>
      <c r="N24" s="105" t="str">
        <f t="shared" si="3"/>
        <v/>
      </c>
    </row>
    <row r="25" spans="1:14" ht="13.8" x14ac:dyDescent="0.25">
      <c r="A25" s="33">
        <v>19</v>
      </c>
      <c r="B25" s="160"/>
      <c r="C25" s="200"/>
      <c r="D25" s="190"/>
      <c r="E25" s="200"/>
      <c r="F25" s="205"/>
      <c r="G25" s="208">
        <f>IFERROR(IF(D25="VSNU",INDEX(Tabel_VSNU,MATCH($F25,hulpsheetNFUenVSNU!$A$11:$A$107,0),MATCH($E25,hulpsheetNFUenVSNU!$A$11:$F$11,0)),IF(D25="NFU",INDEX(Tabel_NFU,MATCH($F25,hulpsheetNFUenVSNU!$H$11:$H$107,0),MATCH($E25,hulpsheetNFUenVSNU!$H$11:$N$11,0)),IF(D25="Other",0,0))),0)</f>
        <v>0</v>
      </c>
      <c r="H25" s="211"/>
      <c r="I25" s="266">
        <v>0</v>
      </c>
      <c r="J25" s="214">
        <f t="shared" si="4"/>
        <v>0</v>
      </c>
      <c r="K25" s="217">
        <f t="shared" si="5"/>
        <v>0</v>
      </c>
      <c r="L25" s="28"/>
      <c r="M25" s="220">
        <f t="shared" si="6"/>
        <v>0</v>
      </c>
      <c r="N25" s="105" t="str">
        <f t="shared" si="3"/>
        <v/>
      </c>
    </row>
    <row r="26" spans="1:14" ht="13.8" x14ac:dyDescent="0.25">
      <c r="A26" s="33">
        <v>20</v>
      </c>
      <c r="B26" s="160"/>
      <c r="C26" s="200"/>
      <c r="D26" s="190"/>
      <c r="E26" s="200"/>
      <c r="F26" s="205"/>
      <c r="G26" s="208">
        <f>IFERROR(IF(D26="VSNU",INDEX(Tabel_VSNU,MATCH($F26,hulpsheetNFUenVSNU!$A$11:$A$107,0),MATCH($E26,hulpsheetNFUenVSNU!$A$11:$F$11,0)),IF(D26="NFU",INDEX(Tabel_NFU,MATCH($F26,hulpsheetNFUenVSNU!$H$11:$H$107,0),MATCH($E26,hulpsheetNFUenVSNU!$H$11:$N$11,0)),IF(D26="Other",0,0))),0)</f>
        <v>0</v>
      </c>
      <c r="H26" s="211"/>
      <c r="I26" s="266">
        <v>0</v>
      </c>
      <c r="J26" s="214">
        <f t="shared" si="4"/>
        <v>0</v>
      </c>
      <c r="K26" s="217">
        <f t="shared" si="5"/>
        <v>0</v>
      </c>
      <c r="L26" s="28"/>
      <c r="M26" s="220">
        <f t="shared" si="6"/>
        <v>0</v>
      </c>
      <c r="N26" s="105" t="str">
        <f t="shared" si="3"/>
        <v/>
      </c>
    </row>
    <row r="27" spans="1:14" ht="13.8" x14ac:dyDescent="0.25">
      <c r="A27" s="33">
        <v>21</v>
      </c>
      <c r="B27" s="160"/>
      <c r="C27" s="200"/>
      <c r="D27" s="190"/>
      <c r="E27" s="200"/>
      <c r="F27" s="205"/>
      <c r="G27" s="208">
        <f>IFERROR(IF(D27="VSNU",INDEX(Tabel_VSNU,MATCH($F27,hulpsheetNFUenVSNU!$A$11:$A$107,0),MATCH($E27,hulpsheetNFUenVSNU!$A$11:$F$11,0)),IF(D27="NFU",INDEX(Tabel_NFU,MATCH($F27,hulpsheetNFUenVSNU!$H$11:$H$107,0),MATCH($E27,hulpsheetNFUenVSNU!$H$11:$N$11,0)),IF(D27="Other",0,0))),0)</f>
        <v>0</v>
      </c>
      <c r="H27" s="211"/>
      <c r="I27" s="266">
        <v>0</v>
      </c>
      <c r="J27" s="214">
        <f t="shared" si="4"/>
        <v>0</v>
      </c>
      <c r="K27" s="217">
        <f t="shared" si="5"/>
        <v>0</v>
      </c>
      <c r="L27" s="28"/>
      <c r="M27" s="220">
        <f t="shared" si="6"/>
        <v>0</v>
      </c>
      <c r="N27" s="105" t="str">
        <f t="shared" si="3"/>
        <v/>
      </c>
    </row>
    <row r="28" spans="1:14" ht="13.8" x14ac:dyDescent="0.25">
      <c r="A28" s="33">
        <v>22</v>
      </c>
      <c r="B28" s="160"/>
      <c r="C28" s="200"/>
      <c r="D28" s="190"/>
      <c r="E28" s="200"/>
      <c r="F28" s="205"/>
      <c r="G28" s="208">
        <f>IFERROR(IF(D28="VSNU",INDEX(Tabel_VSNU,MATCH($F28,hulpsheetNFUenVSNU!$A$11:$A$107,0),MATCH($E28,hulpsheetNFUenVSNU!$A$11:$F$11,0)),IF(D28="NFU",INDEX(Tabel_NFU,MATCH($F28,hulpsheetNFUenVSNU!$H$11:$H$107,0),MATCH($E28,hulpsheetNFUenVSNU!$H$11:$N$11,0)),IF(D28="Other",0,0))),0)</f>
        <v>0</v>
      </c>
      <c r="H28" s="211"/>
      <c r="I28" s="266">
        <v>0</v>
      </c>
      <c r="J28" s="214">
        <f t="shared" si="4"/>
        <v>0</v>
      </c>
      <c r="K28" s="217">
        <f t="shared" si="5"/>
        <v>0</v>
      </c>
      <c r="L28" s="28"/>
      <c r="M28" s="220">
        <f t="shared" si="6"/>
        <v>0</v>
      </c>
      <c r="N28" s="105" t="str">
        <f t="shared" si="3"/>
        <v/>
      </c>
    </row>
    <row r="29" spans="1:14" ht="13.8" x14ac:dyDescent="0.25">
      <c r="A29" s="33">
        <v>23</v>
      </c>
      <c r="B29" s="160"/>
      <c r="C29" s="200"/>
      <c r="D29" s="190"/>
      <c r="E29" s="200"/>
      <c r="F29" s="205"/>
      <c r="G29" s="208">
        <f>IFERROR(IF(D29="VSNU",INDEX(Tabel_VSNU,MATCH($F29,hulpsheetNFUenVSNU!$A$11:$A$107,0),MATCH($E29,hulpsheetNFUenVSNU!$A$11:$F$11,0)),IF(D29="NFU",INDEX(Tabel_NFU,MATCH($F29,hulpsheetNFUenVSNU!$H$11:$H$107,0),MATCH($E29,hulpsheetNFUenVSNU!$H$11:$N$11,0)),IF(D29="Other",0,0))),0)</f>
        <v>0</v>
      </c>
      <c r="H29" s="211"/>
      <c r="I29" s="266">
        <v>0</v>
      </c>
      <c r="J29" s="214">
        <f t="shared" si="4"/>
        <v>0</v>
      </c>
      <c r="K29" s="217">
        <f t="shared" si="5"/>
        <v>0</v>
      </c>
      <c r="L29" s="28"/>
      <c r="M29" s="220">
        <f t="shared" si="6"/>
        <v>0</v>
      </c>
      <c r="N29" s="105" t="str">
        <f t="shared" si="3"/>
        <v/>
      </c>
    </row>
    <row r="30" spans="1:14" ht="13.8" x14ac:dyDescent="0.25">
      <c r="A30" s="33">
        <v>24</v>
      </c>
      <c r="B30" s="160"/>
      <c r="C30" s="200"/>
      <c r="D30" s="190"/>
      <c r="E30" s="200"/>
      <c r="F30" s="205"/>
      <c r="G30" s="208">
        <f>IFERROR(IF(D30="VSNU",INDEX(Tabel_VSNU,MATCH($F30,hulpsheetNFUenVSNU!$A$11:$A$107,0),MATCH($E30,hulpsheetNFUenVSNU!$A$11:$F$11,0)),IF(D30="NFU",INDEX(Tabel_NFU,MATCH($F30,hulpsheetNFUenVSNU!$H$11:$H$107,0),MATCH($E30,hulpsheetNFUenVSNU!$H$11:$N$11,0)),IF(D30="Other",0,0))),0)</f>
        <v>0</v>
      </c>
      <c r="H30" s="211"/>
      <c r="I30" s="266">
        <v>0</v>
      </c>
      <c r="J30" s="214">
        <f t="shared" si="4"/>
        <v>0</v>
      </c>
      <c r="K30" s="217">
        <f t="shared" si="5"/>
        <v>0</v>
      </c>
      <c r="L30" s="28"/>
      <c r="M30" s="220">
        <f t="shared" si="6"/>
        <v>0</v>
      </c>
      <c r="N30" s="105" t="str">
        <f t="shared" si="3"/>
        <v/>
      </c>
    </row>
    <row r="31" spans="1:14" ht="13.8" x14ac:dyDescent="0.25">
      <c r="A31" s="33">
        <v>25</v>
      </c>
      <c r="B31" s="160"/>
      <c r="C31" s="200"/>
      <c r="D31" s="190"/>
      <c r="E31" s="200"/>
      <c r="F31" s="205"/>
      <c r="G31" s="208">
        <f>IFERROR(IF(D31="VSNU",INDEX(Tabel_VSNU,MATCH($F31,hulpsheetNFUenVSNU!$A$11:$A$107,0),MATCH($E31,hulpsheetNFUenVSNU!$A$11:$F$11,0)),IF(D31="NFU",INDEX(Tabel_NFU,MATCH($F31,hulpsheetNFUenVSNU!$H$11:$H$107,0),MATCH($E31,hulpsheetNFUenVSNU!$H$11:$N$11,0)),IF(D31="Other",0,0))),0)</f>
        <v>0</v>
      </c>
      <c r="H31" s="211"/>
      <c r="I31" s="266">
        <v>0</v>
      </c>
      <c r="J31" s="214">
        <f t="shared" si="4"/>
        <v>0</v>
      </c>
      <c r="K31" s="217">
        <f t="shared" si="5"/>
        <v>0</v>
      </c>
      <c r="L31" s="28"/>
      <c r="M31" s="220">
        <f t="shared" si="6"/>
        <v>0</v>
      </c>
      <c r="N31" s="105" t="str">
        <f t="shared" si="3"/>
        <v/>
      </c>
    </row>
    <row r="32" spans="1:14" ht="13.8" x14ac:dyDescent="0.25">
      <c r="A32" s="33">
        <v>26</v>
      </c>
      <c r="B32" s="160"/>
      <c r="C32" s="200"/>
      <c r="D32" s="190"/>
      <c r="E32" s="200"/>
      <c r="F32" s="205"/>
      <c r="G32" s="208">
        <f>IFERROR(IF(D32="VSNU",INDEX(Tabel_VSNU,MATCH($F32,hulpsheetNFUenVSNU!$A$11:$A$107,0),MATCH($E32,hulpsheetNFUenVSNU!$A$11:$F$11,0)),IF(D32="NFU",INDEX(Tabel_NFU,MATCH($F32,hulpsheetNFUenVSNU!$H$11:$H$107,0),MATCH($E32,hulpsheetNFUenVSNU!$H$11:$N$11,0)),IF(D32="Other",0,0))),0)</f>
        <v>0</v>
      </c>
      <c r="H32" s="211"/>
      <c r="I32" s="266">
        <v>0</v>
      </c>
      <c r="J32" s="214">
        <f t="shared" si="4"/>
        <v>0</v>
      </c>
      <c r="K32" s="217">
        <f t="shared" si="5"/>
        <v>0</v>
      </c>
      <c r="L32" s="28"/>
      <c r="M32" s="220">
        <f t="shared" si="6"/>
        <v>0</v>
      </c>
      <c r="N32" s="105" t="str">
        <f t="shared" si="3"/>
        <v/>
      </c>
    </row>
    <row r="33" spans="1:14" ht="13.8" x14ac:dyDescent="0.25">
      <c r="A33" s="33">
        <v>27</v>
      </c>
      <c r="B33" s="160"/>
      <c r="C33" s="200"/>
      <c r="D33" s="190"/>
      <c r="E33" s="200"/>
      <c r="F33" s="205"/>
      <c r="G33" s="208">
        <f>IFERROR(IF(D33="VSNU",INDEX(Tabel_VSNU,MATCH($F33,hulpsheetNFUenVSNU!$A$11:$A$107,0),MATCH($E33,hulpsheetNFUenVSNU!$A$11:$F$11,0)),IF(D33="NFU",INDEX(Tabel_NFU,MATCH($F33,hulpsheetNFUenVSNU!$H$11:$H$107,0),MATCH($E33,hulpsheetNFUenVSNU!$H$11:$N$11,0)),IF(D33="Other",0,0))),0)</f>
        <v>0</v>
      </c>
      <c r="H33" s="211"/>
      <c r="I33" s="266">
        <v>0</v>
      </c>
      <c r="J33" s="214">
        <f t="shared" si="4"/>
        <v>0</v>
      </c>
      <c r="K33" s="217">
        <f t="shared" si="5"/>
        <v>0</v>
      </c>
      <c r="L33" s="28"/>
      <c r="M33" s="220">
        <f t="shared" si="6"/>
        <v>0</v>
      </c>
      <c r="N33" s="105" t="str">
        <f t="shared" si="3"/>
        <v/>
      </c>
    </row>
    <row r="34" spans="1:14" ht="13.8" x14ac:dyDescent="0.25">
      <c r="A34" s="33">
        <v>28</v>
      </c>
      <c r="B34" s="160"/>
      <c r="C34" s="200"/>
      <c r="D34" s="190"/>
      <c r="E34" s="200"/>
      <c r="F34" s="205"/>
      <c r="G34" s="208">
        <f>IFERROR(IF(D34="VSNU",INDEX(Tabel_VSNU,MATCH($F34,hulpsheetNFUenVSNU!$A$11:$A$107,0),MATCH($E34,hulpsheetNFUenVSNU!$A$11:$F$11,0)),IF(D34="NFU",INDEX(Tabel_NFU,MATCH($F34,hulpsheetNFUenVSNU!$H$11:$H$107,0),MATCH($E34,hulpsheetNFUenVSNU!$H$11:$N$11,0)),IF(D34="Other",0,0))),0)</f>
        <v>0</v>
      </c>
      <c r="H34" s="211"/>
      <c r="I34" s="266">
        <v>0</v>
      </c>
      <c r="J34" s="214">
        <f t="shared" si="4"/>
        <v>0</v>
      </c>
      <c r="K34" s="217">
        <f t="shared" si="5"/>
        <v>0</v>
      </c>
      <c r="L34" s="28"/>
      <c r="M34" s="220">
        <f t="shared" si="6"/>
        <v>0</v>
      </c>
      <c r="N34" s="105" t="str">
        <f t="shared" si="3"/>
        <v/>
      </c>
    </row>
    <row r="35" spans="1:14" ht="13.8" x14ac:dyDescent="0.25">
      <c r="A35" s="33">
        <v>29</v>
      </c>
      <c r="B35" s="160"/>
      <c r="C35" s="200"/>
      <c r="D35" s="190"/>
      <c r="E35" s="200"/>
      <c r="F35" s="205"/>
      <c r="G35" s="208">
        <f>IFERROR(IF(D35="VSNU",INDEX(Tabel_VSNU,MATCH($F35,hulpsheetNFUenVSNU!$A$11:$A$107,0),MATCH($E35,hulpsheetNFUenVSNU!$A$11:$F$11,0)),IF(D35="NFU",INDEX(Tabel_NFU,MATCH($F35,hulpsheetNFUenVSNU!$H$11:$H$107,0),MATCH($E35,hulpsheetNFUenVSNU!$H$11:$N$11,0)),IF(D35="Other",0,0))),0)</f>
        <v>0</v>
      </c>
      <c r="H35" s="211"/>
      <c r="I35" s="266">
        <v>0</v>
      </c>
      <c r="J35" s="214">
        <f t="shared" si="4"/>
        <v>0</v>
      </c>
      <c r="K35" s="217">
        <f t="shared" si="5"/>
        <v>0</v>
      </c>
      <c r="L35" s="28"/>
      <c r="M35" s="220">
        <f t="shared" si="6"/>
        <v>0</v>
      </c>
      <c r="N35" s="105" t="str">
        <f t="shared" si="3"/>
        <v/>
      </c>
    </row>
    <row r="36" spans="1:14" ht="13.8" x14ac:dyDescent="0.25">
      <c r="A36" s="33">
        <v>30</v>
      </c>
      <c r="B36" s="160"/>
      <c r="C36" s="200"/>
      <c r="D36" s="190"/>
      <c r="E36" s="200"/>
      <c r="F36" s="205"/>
      <c r="G36" s="208">
        <f>IFERROR(IF(D36="VSNU",INDEX(Tabel_VSNU,MATCH($F36,hulpsheetNFUenVSNU!$A$11:$A$107,0),MATCH($E36,hulpsheetNFUenVSNU!$A$11:$F$11,0)),IF(D36="NFU",INDEX(Tabel_NFU,MATCH($F36,hulpsheetNFUenVSNU!$H$11:$H$107,0),MATCH($E36,hulpsheetNFUenVSNU!$H$11:$N$11,0)),IF(D36="Other",0,0))),0)</f>
        <v>0</v>
      </c>
      <c r="H36" s="211"/>
      <c r="I36" s="266">
        <v>0</v>
      </c>
      <c r="J36" s="214">
        <f t="shared" si="4"/>
        <v>0</v>
      </c>
      <c r="K36" s="217">
        <f t="shared" si="5"/>
        <v>0</v>
      </c>
      <c r="L36" s="28"/>
      <c r="M36" s="220">
        <f t="shared" si="6"/>
        <v>0</v>
      </c>
      <c r="N36" s="105" t="str">
        <f t="shared" si="3"/>
        <v/>
      </c>
    </row>
    <row r="37" spans="1:14" ht="13.8" x14ac:dyDescent="0.25">
      <c r="A37" s="33">
        <v>31</v>
      </c>
      <c r="B37" s="160"/>
      <c r="C37" s="200"/>
      <c r="D37" s="190"/>
      <c r="E37" s="200"/>
      <c r="F37" s="205"/>
      <c r="G37" s="208">
        <f>IFERROR(IF(D37="VSNU",INDEX(Tabel_VSNU,MATCH($F37,hulpsheetNFUenVSNU!$A$11:$A$107,0),MATCH($E37,hulpsheetNFUenVSNU!$A$11:$F$11,0)),IF(D37="NFU",INDEX(Tabel_NFU,MATCH($F37,hulpsheetNFUenVSNU!$H$11:$H$107,0),MATCH($E37,hulpsheetNFUenVSNU!$H$11:$N$11,0)),IF(D37="Other",0,0))),0)</f>
        <v>0</v>
      </c>
      <c r="H37" s="211"/>
      <c r="I37" s="266">
        <v>0</v>
      </c>
      <c r="J37" s="214">
        <f t="shared" si="4"/>
        <v>0</v>
      </c>
      <c r="K37" s="217">
        <f t="shared" si="5"/>
        <v>0</v>
      </c>
      <c r="L37" s="28"/>
      <c r="M37" s="220">
        <f t="shared" si="6"/>
        <v>0</v>
      </c>
      <c r="N37" s="105" t="str">
        <f t="shared" si="3"/>
        <v/>
      </c>
    </row>
    <row r="38" spans="1:14" ht="13.8" x14ac:dyDescent="0.25">
      <c r="A38" s="33">
        <v>32</v>
      </c>
      <c r="B38" s="160"/>
      <c r="C38" s="200"/>
      <c r="D38" s="190"/>
      <c r="E38" s="200"/>
      <c r="F38" s="205"/>
      <c r="G38" s="208">
        <f>IFERROR(IF(D38="VSNU",INDEX(Tabel_VSNU,MATCH($F38,hulpsheetNFUenVSNU!$A$11:$A$107,0),MATCH($E38,hulpsheetNFUenVSNU!$A$11:$F$11,0)),IF(D38="NFU",INDEX(Tabel_NFU,MATCH($F38,hulpsheetNFUenVSNU!$H$11:$H$107,0),MATCH($E38,hulpsheetNFUenVSNU!$H$11:$N$11,0)),IF(D38="Other",0,0))),0)</f>
        <v>0</v>
      </c>
      <c r="H38" s="211"/>
      <c r="I38" s="266">
        <v>0</v>
      </c>
      <c r="J38" s="214">
        <f t="shared" si="4"/>
        <v>0</v>
      </c>
      <c r="K38" s="217">
        <f t="shared" si="5"/>
        <v>0</v>
      </c>
      <c r="L38" s="28"/>
      <c r="M38" s="220">
        <f t="shared" si="6"/>
        <v>0</v>
      </c>
      <c r="N38" s="105" t="str">
        <f t="shared" si="3"/>
        <v/>
      </c>
    </row>
    <row r="39" spans="1:14" ht="13.8" x14ac:dyDescent="0.25">
      <c r="A39" s="33">
        <v>33</v>
      </c>
      <c r="B39" s="160"/>
      <c r="C39" s="200"/>
      <c r="D39" s="190"/>
      <c r="E39" s="200"/>
      <c r="F39" s="205"/>
      <c r="G39" s="208">
        <f>IFERROR(IF(D39="VSNU",INDEX(Tabel_VSNU,MATCH($F39,hulpsheetNFUenVSNU!$A$11:$A$107,0),MATCH($E39,hulpsheetNFUenVSNU!$A$11:$F$11,0)),IF(D39="NFU",INDEX(Tabel_NFU,MATCH($F39,hulpsheetNFUenVSNU!$H$11:$H$107,0),MATCH($E39,hulpsheetNFUenVSNU!$H$11:$N$11,0)),IF(D39="Other",0,0))),0)</f>
        <v>0</v>
      </c>
      <c r="H39" s="211"/>
      <c r="I39" s="266">
        <v>0</v>
      </c>
      <c r="J39" s="214">
        <f t="shared" si="4"/>
        <v>0</v>
      </c>
      <c r="K39" s="217">
        <f t="shared" si="5"/>
        <v>0</v>
      </c>
      <c r="L39" s="28"/>
      <c r="M39" s="220">
        <f t="shared" si="6"/>
        <v>0</v>
      </c>
      <c r="N39" s="105" t="str">
        <f t="shared" si="3"/>
        <v/>
      </c>
    </row>
    <row r="40" spans="1:14" ht="13.8" x14ac:dyDescent="0.25">
      <c r="A40" s="33">
        <v>34</v>
      </c>
      <c r="B40" s="160"/>
      <c r="C40" s="200"/>
      <c r="D40" s="190"/>
      <c r="E40" s="200"/>
      <c r="F40" s="205"/>
      <c r="G40" s="208">
        <f>IFERROR(IF(D40="VSNU",INDEX(Tabel_VSNU,MATCH($F40,hulpsheetNFUenVSNU!$A$11:$A$107,0),MATCH($E40,hulpsheetNFUenVSNU!$A$11:$F$11,0)),IF(D40="NFU",INDEX(Tabel_NFU,MATCH($F40,hulpsheetNFUenVSNU!$H$11:$H$107,0),MATCH($E40,hulpsheetNFUenVSNU!$H$11:$N$11,0)),IF(D40="Other",0,0))),0)</f>
        <v>0</v>
      </c>
      <c r="H40" s="211"/>
      <c r="I40" s="266">
        <v>0</v>
      </c>
      <c r="J40" s="214">
        <f t="shared" si="4"/>
        <v>0</v>
      </c>
      <c r="K40" s="217">
        <f t="shared" si="5"/>
        <v>0</v>
      </c>
      <c r="L40" s="28"/>
      <c r="M40" s="220">
        <f t="shared" si="6"/>
        <v>0</v>
      </c>
      <c r="N40" s="105" t="str">
        <f t="shared" si="3"/>
        <v/>
      </c>
    </row>
    <row r="41" spans="1:14" ht="13.8" x14ac:dyDescent="0.25">
      <c r="A41" s="33">
        <v>35</v>
      </c>
      <c r="B41" s="160"/>
      <c r="C41" s="200"/>
      <c r="D41" s="190"/>
      <c r="E41" s="200"/>
      <c r="F41" s="205"/>
      <c r="G41" s="208">
        <f>IFERROR(IF(D41="VSNU",INDEX(Tabel_VSNU,MATCH($F41,hulpsheetNFUenVSNU!$A$11:$A$107,0),MATCH($E41,hulpsheetNFUenVSNU!$A$11:$F$11,0)),IF(D41="NFU",INDEX(Tabel_NFU,MATCH($F41,hulpsheetNFUenVSNU!$H$11:$H$107,0),MATCH($E41,hulpsheetNFUenVSNU!$H$11:$N$11,0)),IF(D41="Other",0,0))),0)</f>
        <v>0</v>
      </c>
      <c r="H41" s="211"/>
      <c r="I41" s="266">
        <v>0</v>
      </c>
      <c r="J41" s="214">
        <f t="shared" si="4"/>
        <v>0</v>
      </c>
      <c r="K41" s="217">
        <f t="shared" si="5"/>
        <v>0</v>
      </c>
      <c r="L41" s="28"/>
      <c r="M41" s="220">
        <f t="shared" si="6"/>
        <v>0</v>
      </c>
      <c r="N41" s="105" t="str">
        <f t="shared" si="3"/>
        <v/>
      </c>
    </row>
    <row r="42" spans="1:14" ht="13.8" x14ac:dyDescent="0.25">
      <c r="A42" s="33">
        <v>36</v>
      </c>
      <c r="B42" s="160"/>
      <c r="C42" s="200"/>
      <c r="D42" s="190"/>
      <c r="E42" s="200"/>
      <c r="F42" s="205"/>
      <c r="G42" s="208">
        <f>IFERROR(IF(D42="VSNU",INDEX(Tabel_VSNU,MATCH($F42,hulpsheetNFUenVSNU!$A$11:$A$107,0),MATCH($E42,hulpsheetNFUenVSNU!$A$11:$F$11,0)),IF(D42="NFU",INDEX(Tabel_NFU,MATCH($F42,hulpsheetNFUenVSNU!$H$11:$H$107,0),MATCH($E42,hulpsheetNFUenVSNU!$H$11:$N$11,0)),IF(D42="Other",0,0))),0)</f>
        <v>0</v>
      </c>
      <c r="H42" s="211"/>
      <c r="I42" s="266">
        <v>0</v>
      </c>
      <c r="J42" s="214">
        <f t="shared" si="4"/>
        <v>0</v>
      </c>
      <c r="K42" s="217">
        <f t="shared" si="5"/>
        <v>0</v>
      </c>
      <c r="L42" s="28"/>
      <c r="M42" s="220">
        <f t="shared" si="6"/>
        <v>0</v>
      </c>
      <c r="N42" s="105" t="str">
        <f t="shared" si="3"/>
        <v/>
      </c>
    </row>
    <row r="43" spans="1:14" ht="13.8" x14ac:dyDescent="0.25">
      <c r="A43" s="33">
        <v>37</v>
      </c>
      <c r="B43" s="160"/>
      <c r="C43" s="200"/>
      <c r="D43" s="190"/>
      <c r="E43" s="200"/>
      <c r="F43" s="205"/>
      <c r="G43" s="208">
        <f>IFERROR(IF(D43="VSNU",INDEX(Tabel_VSNU,MATCH($F43,hulpsheetNFUenVSNU!$A$11:$A$107,0),MATCH($E43,hulpsheetNFUenVSNU!$A$11:$F$11,0)),IF(D43="NFU",INDEX(Tabel_NFU,MATCH($F43,hulpsheetNFUenVSNU!$H$11:$H$107,0),MATCH($E43,hulpsheetNFUenVSNU!$H$11:$N$11,0)),IF(D43="Other",0,0))),0)</f>
        <v>0</v>
      </c>
      <c r="H43" s="211"/>
      <c r="I43" s="266">
        <v>0</v>
      </c>
      <c r="J43" s="214">
        <f t="shared" si="4"/>
        <v>0</v>
      </c>
      <c r="K43" s="217">
        <f t="shared" si="1"/>
        <v>0</v>
      </c>
      <c r="L43" s="28"/>
      <c r="M43" s="220">
        <f t="shared" si="6"/>
        <v>0</v>
      </c>
      <c r="N43" s="105" t="str">
        <f t="shared" si="3"/>
        <v/>
      </c>
    </row>
    <row r="44" spans="1:14" ht="13.8" x14ac:dyDescent="0.25">
      <c r="A44" s="33">
        <v>38</v>
      </c>
      <c r="B44" s="160"/>
      <c r="C44" s="200"/>
      <c r="D44" s="190"/>
      <c r="E44" s="200"/>
      <c r="F44" s="205"/>
      <c r="G44" s="208">
        <f>IFERROR(IF(D44="VSNU",INDEX(Tabel_VSNU,MATCH($F44,hulpsheetNFUenVSNU!$A$11:$A$107,0),MATCH($E44,hulpsheetNFUenVSNU!$A$11:$F$11,0)),IF(D44="NFU",INDEX(Tabel_NFU,MATCH($F44,hulpsheetNFUenVSNU!$H$11:$H$107,0),MATCH($E44,hulpsheetNFUenVSNU!$H$11:$N$11,0)),IF(D44="Other",0,0))),0)</f>
        <v>0</v>
      </c>
      <c r="H44" s="211"/>
      <c r="I44" s="266">
        <v>0</v>
      </c>
      <c r="J44" s="214">
        <f t="shared" si="0"/>
        <v>0</v>
      </c>
      <c r="K44" s="217">
        <f t="shared" si="1"/>
        <v>0</v>
      </c>
      <c r="L44" s="28"/>
      <c r="M44" s="220">
        <f t="shared" si="2"/>
        <v>0</v>
      </c>
      <c r="N44" s="105" t="str">
        <f t="shared" si="3"/>
        <v/>
      </c>
    </row>
    <row r="45" spans="1:14" ht="13.8" x14ac:dyDescent="0.25">
      <c r="A45" s="33">
        <v>39</v>
      </c>
      <c r="B45" s="160"/>
      <c r="C45" s="200"/>
      <c r="D45" s="190"/>
      <c r="E45" s="200"/>
      <c r="F45" s="205"/>
      <c r="G45" s="208">
        <f>IFERROR(IF(D45="VSNU",INDEX(Tabel_VSNU,MATCH($F45,hulpsheetNFUenVSNU!$A$11:$A$107,0),MATCH($E45,hulpsheetNFUenVSNU!$A$11:$F$11,0)),IF(D45="NFU",INDEX(Tabel_NFU,MATCH($F45,hulpsheetNFUenVSNU!$H$11:$H$107,0),MATCH($E45,hulpsheetNFUenVSNU!$H$11:$N$11,0)),IF(D45="Other",0,0))),0)</f>
        <v>0</v>
      </c>
      <c r="H45" s="211"/>
      <c r="I45" s="266">
        <v>0</v>
      </c>
      <c r="J45" s="214">
        <f t="shared" si="0"/>
        <v>0</v>
      </c>
      <c r="K45" s="217">
        <f t="shared" si="1"/>
        <v>0</v>
      </c>
      <c r="L45" s="28"/>
      <c r="M45" s="220">
        <f t="shared" si="2"/>
        <v>0</v>
      </c>
      <c r="N45" s="105" t="str">
        <f t="shared" si="3"/>
        <v/>
      </c>
    </row>
    <row r="46" spans="1:14" ht="14.4" thickBot="1" x14ac:dyDescent="0.3">
      <c r="A46" s="33">
        <v>40</v>
      </c>
      <c r="B46" s="202"/>
      <c r="C46" s="201"/>
      <c r="D46" s="191"/>
      <c r="E46" s="201"/>
      <c r="F46" s="206"/>
      <c r="G46" s="209">
        <f>IFERROR(IF(D46="VSNU",INDEX(Tabel_VSNU,MATCH($F46,hulpsheetNFUenVSNU!$A$11:$A$107,0),MATCH($E46,hulpsheetNFUenVSNU!$A$11:$F$11,0)),IF(D46="NFU",INDEX(Tabel_NFU,MATCH($F46,hulpsheetNFUenVSNU!$H$11:$H$107,0),MATCH($E46,hulpsheetNFUenVSNU!$H$11:$N$11,0)),IF(D46="Other",0,0))),0)</f>
        <v>0</v>
      </c>
      <c r="H46" s="212"/>
      <c r="I46" s="267">
        <v>0</v>
      </c>
      <c r="J46" s="215">
        <f t="shared" si="0"/>
        <v>0</v>
      </c>
      <c r="K46" s="218">
        <f t="shared" si="1"/>
        <v>0</v>
      </c>
      <c r="L46" s="92"/>
      <c r="M46" s="221">
        <f t="shared" si="2"/>
        <v>0</v>
      </c>
      <c r="N46" s="105" t="str">
        <f t="shared" si="3"/>
        <v/>
      </c>
    </row>
    <row r="47" spans="1:14" s="7" customFormat="1" ht="14.4" thickBot="1" x14ac:dyDescent="0.3">
      <c r="M47" s="91">
        <f>SUM(M7:M46)</f>
        <v>0</v>
      </c>
      <c r="N47" s="105"/>
    </row>
    <row r="48" spans="1:14" ht="13.8" x14ac:dyDescent="0.25">
      <c r="A48" s="4"/>
      <c r="B48" s="4"/>
      <c r="C48" s="4"/>
      <c r="D48" s="4"/>
      <c r="E48" s="4"/>
      <c r="F48" s="4"/>
      <c r="G48" s="4"/>
      <c r="H48" s="4"/>
      <c r="I48" s="4"/>
      <c r="J48" s="4"/>
      <c r="K48" s="4"/>
      <c r="L48" s="4"/>
      <c r="M48" s="4"/>
      <c r="N48" s="4"/>
    </row>
    <row r="49" spans="1:14" ht="13.8" x14ac:dyDescent="0.25">
      <c r="A49" s="6" t="s">
        <v>50</v>
      </c>
      <c r="B49" s="6"/>
      <c r="C49" s="8"/>
      <c r="D49" s="8"/>
      <c r="E49" s="8"/>
      <c r="F49" s="7"/>
      <c r="G49" s="7"/>
      <c r="H49" s="7"/>
      <c r="I49" s="7"/>
      <c r="J49" s="4"/>
      <c r="K49" s="4"/>
      <c r="L49" s="4"/>
      <c r="M49" s="4"/>
      <c r="N49" s="4"/>
    </row>
    <row r="50" spans="1:14" ht="13.8" x14ac:dyDescent="0.25">
      <c r="A50" s="9" t="s">
        <v>24</v>
      </c>
      <c r="B50" s="9"/>
      <c r="C50" s="8"/>
      <c r="D50" s="8"/>
      <c r="E50" s="8"/>
      <c r="F50" s="7"/>
      <c r="G50" s="7"/>
      <c r="H50" s="7"/>
      <c r="I50" s="7"/>
      <c r="J50" s="4"/>
      <c r="K50" s="4"/>
      <c r="L50" s="4"/>
      <c r="M50" s="4" t="s">
        <v>41</v>
      </c>
      <c r="N50" s="4"/>
    </row>
    <row r="51" spans="1:14" ht="14.4" thickBot="1" x14ac:dyDescent="0.3">
      <c r="A51" s="537"/>
      <c r="B51" s="537"/>
      <c r="C51" s="537"/>
      <c r="D51" s="537"/>
      <c r="E51" s="537"/>
      <c r="F51" s="537"/>
      <c r="G51" s="537"/>
      <c r="H51" s="537"/>
      <c r="I51" s="537"/>
      <c r="J51" s="537"/>
      <c r="K51" s="537"/>
      <c r="L51" s="537"/>
      <c r="M51" s="537"/>
      <c r="N51" s="4"/>
    </row>
    <row r="52" spans="1:14" ht="27" thickBot="1" x14ac:dyDescent="0.3">
      <c r="A52" s="136" t="s">
        <v>0</v>
      </c>
      <c r="B52" s="189" t="s">
        <v>13</v>
      </c>
      <c r="C52" s="136" t="s">
        <v>79</v>
      </c>
      <c r="D52" s="582" t="s">
        <v>80</v>
      </c>
      <c r="E52" s="582"/>
      <c r="F52" s="583"/>
      <c r="G52" s="194" t="s">
        <v>36</v>
      </c>
      <c r="H52" s="53" t="s">
        <v>37</v>
      </c>
      <c r="I52" s="138"/>
      <c r="J52" s="138"/>
      <c r="K52" s="139"/>
      <c r="L52" s="139"/>
      <c r="M52" s="154" t="s">
        <v>51</v>
      </c>
      <c r="N52" s="105"/>
    </row>
    <row r="53" spans="1:14" ht="13.8" x14ac:dyDescent="0.25">
      <c r="A53" s="32">
        <v>1</v>
      </c>
      <c r="B53" s="160"/>
      <c r="C53" s="200"/>
      <c r="D53" s="540"/>
      <c r="E53" s="540"/>
      <c r="F53" s="541"/>
      <c r="G53" s="195"/>
      <c r="H53" s="289"/>
      <c r="I53" s="57"/>
      <c r="J53" s="57"/>
      <c r="K53" s="58"/>
      <c r="L53" s="58"/>
      <c r="M53" s="155">
        <f>G53*H53</f>
        <v>0</v>
      </c>
      <c r="N53" s="105" t="str">
        <f>IF(AND(B53="",M53&lt;&gt;0),"Organisatie invullen","")</f>
        <v/>
      </c>
    </row>
    <row r="54" spans="1:14" ht="13.8" x14ac:dyDescent="0.25">
      <c r="A54" s="33">
        <v>2</v>
      </c>
      <c r="B54" s="160"/>
      <c r="C54" s="200"/>
      <c r="D54" s="529"/>
      <c r="E54" s="529"/>
      <c r="F54" s="530"/>
      <c r="G54" s="195"/>
      <c r="H54" s="266"/>
      <c r="I54" s="57"/>
      <c r="J54" s="57"/>
      <c r="K54" s="58"/>
      <c r="L54" s="58"/>
      <c r="M54" s="156">
        <f>G54*H54</f>
        <v>0</v>
      </c>
      <c r="N54" s="105" t="str">
        <f t="shared" ref="N54:N92" si="7">IF(AND(B54="",M54&lt;&gt;0),"Organisatie invullen","")</f>
        <v/>
      </c>
    </row>
    <row r="55" spans="1:14" ht="13.8" x14ac:dyDescent="0.25">
      <c r="A55" s="33">
        <v>3</v>
      </c>
      <c r="B55" s="160"/>
      <c r="C55" s="200"/>
      <c r="D55" s="529"/>
      <c r="E55" s="529"/>
      <c r="F55" s="530"/>
      <c r="G55" s="195"/>
      <c r="H55" s="266"/>
      <c r="I55" s="57"/>
      <c r="J55" s="57"/>
      <c r="K55" s="58"/>
      <c r="L55" s="58"/>
      <c r="M55" s="156">
        <f t="shared" ref="M55:M92" si="8">G55*H55</f>
        <v>0</v>
      </c>
      <c r="N55" s="105" t="str">
        <f t="shared" si="7"/>
        <v/>
      </c>
    </row>
    <row r="56" spans="1:14" ht="13.8" x14ac:dyDescent="0.25">
      <c r="A56" s="33">
        <v>4</v>
      </c>
      <c r="B56" s="160"/>
      <c r="C56" s="200"/>
      <c r="D56" s="529"/>
      <c r="E56" s="529"/>
      <c r="F56" s="530"/>
      <c r="G56" s="195"/>
      <c r="H56" s="266"/>
      <c r="I56" s="57"/>
      <c r="J56" s="57"/>
      <c r="K56" s="58"/>
      <c r="L56" s="58"/>
      <c r="M56" s="156">
        <f t="shared" si="8"/>
        <v>0</v>
      </c>
      <c r="N56" s="105" t="str">
        <f t="shared" si="7"/>
        <v/>
      </c>
    </row>
    <row r="57" spans="1:14" ht="13.8" x14ac:dyDescent="0.25">
      <c r="A57" s="33">
        <v>5</v>
      </c>
      <c r="B57" s="160"/>
      <c r="C57" s="200"/>
      <c r="D57" s="529"/>
      <c r="E57" s="529"/>
      <c r="F57" s="530"/>
      <c r="G57" s="195"/>
      <c r="H57" s="266"/>
      <c r="I57" s="57"/>
      <c r="J57" s="57"/>
      <c r="K57" s="58"/>
      <c r="L57" s="58"/>
      <c r="M57" s="156">
        <f t="shared" si="8"/>
        <v>0</v>
      </c>
      <c r="N57" s="105" t="str">
        <f t="shared" si="7"/>
        <v/>
      </c>
    </row>
    <row r="58" spans="1:14" ht="13.8" x14ac:dyDescent="0.25">
      <c r="A58" s="33">
        <v>6</v>
      </c>
      <c r="B58" s="160"/>
      <c r="C58" s="200"/>
      <c r="D58" s="529"/>
      <c r="E58" s="529"/>
      <c r="F58" s="530"/>
      <c r="G58" s="195"/>
      <c r="H58" s="266"/>
      <c r="I58" s="57"/>
      <c r="J58" s="57"/>
      <c r="K58" s="58"/>
      <c r="L58" s="58"/>
      <c r="M58" s="156">
        <f t="shared" si="8"/>
        <v>0</v>
      </c>
      <c r="N58" s="105" t="str">
        <f t="shared" si="7"/>
        <v/>
      </c>
    </row>
    <row r="59" spans="1:14" ht="13.8" x14ac:dyDescent="0.25">
      <c r="A59" s="33">
        <v>7</v>
      </c>
      <c r="B59" s="160"/>
      <c r="C59" s="200"/>
      <c r="D59" s="529"/>
      <c r="E59" s="529"/>
      <c r="F59" s="530"/>
      <c r="G59" s="195"/>
      <c r="H59" s="266"/>
      <c r="I59" s="57"/>
      <c r="J59" s="57"/>
      <c r="K59" s="58"/>
      <c r="L59" s="58"/>
      <c r="M59" s="156">
        <f t="shared" si="8"/>
        <v>0</v>
      </c>
      <c r="N59" s="105" t="str">
        <f t="shared" si="7"/>
        <v/>
      </c>
    </row>
    <row r="60" spans="1:14" ht="13.8" x14ac:dyDescent="0.25">
      <c r="A60" s="33">
        <v>8</v>
      </c>
      <c r="B60" s="160"/>
      <c r="C60" s="200"/>
      <c r="D60" s="529"/>
      <c r="E60" s="529"/>
      <c r="F60" s="530"/>
      <c r="G60" s="195"/>
      <c r="H60" s="266"/>
      <c r="I60" s="57"/>
      <c r="J60" s="57"/>
      <c r="K60" s="58"/>
      <c r="L60" s="58"/>
      <c r="M60" s="156">
        <f t="shared" si="8"/>
        <v>0</v>
      </c>
      <c r="N60" s="105" t="str">
        <f t="shared" si="7"/>
        <v/>
      </c>
    </row>
    <row r="61" spans="1:14" ht="13.8" x14ac:dyDescent="0.25">
      <c r="A61" s="33">
        <v>9</v>
      </c>
      <c r="B61" s="160"/>
      <c r="C61" s="200"/>
      <c r="D61" s="529"/>
      <c r="E61" s="529"/>
      <c r="F61" s="530"/>
      <c r="G61" s="195"/>
      <c r="H61" s="266"/>
      <c r="I61" s="57"/>
      <c r="J61" s="57"/>
      <c r="K61" s="58"/>
      <c r="L61" s="58"/>
      <c r="M61" s="156">
        <f t="shared" si="8"/>
        <v>0</v>
      </c>
      <c r="N61" s="105" t="str">
        <f t="shared" si="7"/>
        <v/>
      </c>
    </row>
    <row r="62" spans="1:14" ht="13.8" x14ac:dyDescent="0.25">
      <c r="A62" s="33">
        <v>10</v>
      </c>
      <c r="B62" s="160"/>
      <c r="C62" s="200"/>
      <c r="D62" s="529"/>
      <c r="E62" s="529"/>
      <c r="F62" s="530"/>
      <c r="G62" s="195"/>
      <c r="H62" s="266"/>
      <c r="I62" s="57"/>
      <c r="J62" s="57"/>
      <c r="K62" s="58"/>
      <c r="L62" s="58"/>
      <c r="M62" s="156">
        <f t="shared" si="8"/>
        <v>0</v>
      </c>
      <c r="N62" s="105" t="str">
        <f t="shared" si="7"/>
        <v/>
      </c>
    </row>
    <row r="63" spans="1:14" ht="13.8" x14ac:dyDescent="0.25">
      <c r="A63" s="33">
        <v>11</v>
      </c>
      <c r="B63" s="160"/>
      <c r="C63" s="200"/>
      <c r="D63" s="529"/>
      <c r="E63" s="529"/>
      <c r="F63" s="530"/>
      <c r="G63" s="195"/>
      <c r="H63" s="266"/>
      <c r="I63" s="57"/>
      <c r="J63" s="57"/>
      <c r="K63" s="58"/>
      <c r="L63" s="58"/>
      <c r="M63" s="156">
        <f t="shared" si="8"/>
        <v>0</v>
      </c>
      <c r="N63" s="105" t="str">
        <f t="shared" si="7"/>
        <v/>
      </c>
    </row>
    <row r="64" spans="1:14" ht="13.8" x14ac:dyDescent="0.25">
      <c r="A64" s="33">
        <v>12</v>
      </c>
      <c r="B64" s="160"/>
      <c r="C64" s="200"/>
      <c r="D64" s="529"/>
      <c r="E64" s="529"/>
      <c r="F64" s="530"/>
      <c r="G64" s="195"/>
      <c r="H64" s="266"/>
      <c r="I64" s="57"/>
      <c r="J64" s="57"/>
      <c r="K64" s="58"/>
      <c r="L64" s="58"/>
      <c r="M64" s="156">
        <f t="shared" si="8"/>
        <v>0</v>
      </c>
      <c r="N64" s="105" t="str">
        <f t="shared" si="7"/>
        <v/>
      </c>
    </row>
    <row r="65" spans="1:14" ht="13.8" x14ac:dyDescent="0.25">
      <c r="A65" s="33">
        <v>13</v>
      </c>
      <c r="B65" s="160"/>
      <c r="C65" s="200"/>
      <c r="D65" s="529"/>
      <c r="E65" s="529"/>
      <c r="F65" s="530"/>
      <c r="G65" s="195"/>
      <c r="H65" s="266"/>
      <c r="I65" s="57"/>
      <c r="J65" s="57"/>
      <c r="K65" s="58"/>
      <c r="L65" s="58"/>
      <c r="M65" s="156">
        <f t="shared" si="8"/>
        <v>0</v>
      </c>
      <c r="N65" s="105" t="str">
        <f t="shared" si="7"/>
        <v/>
      </c>
    </row>
    <row r="66" spans="1:14" ht="13.8" x14ac:dyDescent="0.25">
      <c r="A66" s="33">
        <v>14</v>
      </c>
      <c r="B66" s="160"/>
      <c r="C66" s="200"/>
      <c r="D66" s="529"/>
      <c r="E66" s="529"/>
      <c r="F66" s="530"/>
      <c r="G66" s="195"/>
      <c r="H66" s="266"/>
      <c r="I66" s="57"/>
      <c r="J66" s="57"/>
      <c r="K66" s="58"/>
      <c r="L66" s="58"/>
      <c r="M66" s="156">
        <f t="shared" si="8"/>
        <v>0</v>
      </c>
      <c r="N66" s="105" t="str">
        <f t="shared" si="7"/>
        <v/>
      </c>
    </row>
    <row r="67" spans="1:14" ht="13.8" x14ac:dyDescent="0.25">
      <c r="A67" s="33">
        <v>15</v>
      </c>
      <c r="B67" s="160"/>
      <c r="C67" s="200"/>
      <c r="D67" s="529"/>
      <c r="E67" s="529"/>
      <c r="F67" s="530"/>
      <c r="G67" s="195"/>
      <c r="H67" s="266"/>
      <c r="I67" s="57"/>
      <c r="J67" s="57"/>
      <c r="K67" s="58"/>
      <c r="L67" s="58"/>
      <c r="M67" s="156">
        <f t="shared" si="8"/>
        <v>0</v>
      </c>
      <c r="N67" s="105" t="str">
        <f t="shared" si="7"/>
        <v/>
      </c>
    </row>
    <row r="68" spans="1:14" ht="13.8" x14ac:dyDescent="0.25">
      <c r="A68" s="33">
        <v>16</v>
      </c>
      <c r="B68" s="160"/>
      <c r="C68" s="200"/>
      <c r="D68" s="529"/>
      <c r="E68" s="529"/>
      <c r="F68" s="530"/>
      <c r="G68" s="195"/>
      <c r="H68" s="266"/>
      <c r="I68" s="57"/>
      <c r="J68" s="57"/>
      <c r="K68" s="58"/>
      <c r="L68" s="58"/>
      <c r="M68" s="156">
        <f t="shared" si="8"/>
        <v>0</v>
      </c>
      <c r="N68" s="105" t="str">
        <f t="shared" si="7"/>
        <v/>
      </c>
    </row>
    <row r="69" spans="1:14" ht="13.8" x14ac:dyDescent="0.25">
      <c r="A69" s="33">
        <v>17</v>
      </c>
      <c r="B69" s="160"/>
      <c r="C69" s="200"/>
      <c r="D69" s="529"/>
      <c r="E69" s="529"/>
      <c r="F69" s="530"/>
      <c r="G69" s="195"/>
      <c r="H69" s="266"/>
      <c r="I69" s="57"/>
      <c r="J69" s="57"/>
      <c r="K69" s="58"/>
      <c r="L69" s="58"/>
      <c r="M69" s="156">
        <f t="shared" si="8"/>
        <v>0</v>
      </c>
      <c r="N69" s="105" t="str">
        <f t="shared" si="7"/>
        <v/>
      </c>
    </row>
    <row r="70" spans="1:14" ht="13.8" x14ac:dyDescent="0.25">
      <c r="A70" s="33">
        <v>18</v>
      </c>
      <c r="B70" s="160"/>
      <c r="C70" s="200"/>
      <c r="D70" s="529"/>
      <c r="E70" s="529"/>
      <c r="F70" s="530"/>
      <c r="G70" s="195"/>
      <c r="H70" s="266"/>
      <c r="I70" s="57"/>
      <c r="J70" s="57"/>
      <c r="K70" s="58"/>
      <c r="L70" s="58"/>
      <c r="M70" s="156">
        <f t="shared" si="8"/>
        <v>0</v>
      </c>
      <c r="N70" s="105" t="str">
        <f t="shared" si="7"/>
        <v/>
      </c>
    </row>
    <row r="71" spans="1:14" ht="13.8" x14ac:dyDescent="0.25">
      <c r="A71" s="33">
        <v>19</v>
      </c>
      <c r="B71" s="160"/>
      <c r="C71" s="200"/>
      <c r="D71" s="529"/>
      <c r="E71" s="529"/>
      <c r="F71" s="530"/>
      <c r="G71" s="195"/>
      <c r="H71" s="266"/>
      <c r="I71" s="57"/>
      <c r="J71" s="57"/>
      <c r="K71" s="58"/>
      <c r="L71" s="58"/>
      <c r="M71" s="156">
        <f t="shared" si="8"/>
        <v>0</v>
      </c>
      <c r="N71" s="105" t="str">
        <f t="shared" si="7"/>
        <v/>
      </c>
    </row>
    <row r="72" spans="1:14" ht="13.8" x14ac:dyDescent="0.25">
      <c r="A72" s="33">
        <v>20</v>
      </c>
      <c r="B72" s="160"/>
      <c r="C72" s="200"/>
      <c r="D72" s="529"/>
      <c r="E72" s="529"/>
      <c r="F72" s="530"/>
      <c r="G72" s="195"/>
      <c r="H72" s="266"/>
      <c r="I72" s="57"/>
      <c r="J72" s="57"/>
      <c r="K72" s="58"/>
      <c r="L72" s="58"/>
      <c r="M72" s="156">
        <f t="shared" si="8"/>
        <v>0</v>
      </c>
      <c r="N72" s="105" t="str">
        <f t="shared" si="7"/>
        <v/>
      </c>
    </row>
    <row r="73" spans="1:14" ht="13.8" x14ac:dyDescent="0.25">
      <c r="A73" s="33">
        <v>21</v>
      </c>
      <c r="B73" s="160"/>
      <c r="C73" s="200"/>
      <c r="D73" s="529"/>
      <c r="E73" s="529"/>
      <c r="F73" s="530"/>
      <c r="G73" s="195"/>
      <c r="H73" s="266"/>
      <c r="I73" s="57"/>
      <c r="J73" s="57"/>
      <c r="K73" s="58"/>
      <c r="L73" s="58"/>
      <c r="M73" s="156">
        <f t="shared" si="8"/>
        <v>0</v>
      </c>
      <c r="N73" s="105" t="str">
        <f t="shared" si="7"/>
        <v/>
      </c>
    </row>
    <row r="74" spans="1:14" ht="13.8" x14ac:dyDescent="0.25">
      <c r="A74" s="33">
        <v>22</v>
      </c>
      <c r="B74" s="160"/>
      <c r="C74" s="200"/>
      <c r="D74" s="529"/>
      <c r="E74" s="529"/>
      <c r="F74" s="530"/>
      <c r="G74" s="195"/>
      <c r="H74" s="266"/>
      <c r="I74" s="57"/>
      <c r="J74" s="57"/>
      <c r="K74" s="58"/>
      <c r="L74" s="58"/>
      <c r="M74" s="156">
        <f t="shared" si="8"/>
        <v>0</v>
      </c>
      <c r="N74" s="105" t="str">
        <f t="shared" si="7"/>
        <v/>
      </c>
    </row>
    <row r="75" spans="1:14" ht="13.8" x14ac:dyDescent="0.25">
      <c r="A75" s="33">
        <v>23</v>
      </c>
      <c r="B75" s="160"/>
      <c r="C75" s="200"/>
      <c r="D75" s="529"/>
      <c r="E75" s="529"/>
      <c r="F75" s="530"/>
      <c r="G75" s="195"/>
      <c r="H75" s="266"/>
      <c r="I75" s="57"/>
      <c r="J75" s="57"/>
      <c r="K75" s="58"/>
      <c r="L75" s="58"/>
      <c r="M75" s="156">
        <f t="shared" si="8"/>
        <v>0</v>
      </c>
      <c r="N75" s="105" t="str">
        <f t="shared" si="7"/>
        <v/>
      </c>
    </row>
    <row r="76" spans="1:14" ht="13.8" x14ac:dyDescent="0.25">
      <c r="A76" s="33">
        <v>24</v>
      </c>
      <c r="B76" s="160"/>
      <c r="C76" s="200"/>
      <c r="D76" s="529"/>
      <c r="E76" s="529"/>
      <c r="F76" s="530"/>
      <c r="G76" s="195"/>
      <c r="H76" s="266"/>
      <c r="I76" s="57"/>
      <c r="J76" s="57"/>
      <c r="K76" s="58"/>
      <c r="L76" s="58"/>
      <c r="M76" s="156">
        <f t="shared" si="8"/>
        <v>0</v>
      </c>
      <c r="N76" s="105" t="str">
        <f t="shared" si="7"/>
        <v/>
      </c>
    </row>
    <row r="77" spans="1:14" ht="13.8" x14ac:dyDescent="0.25">
      <c r="A77" s="33">
        <v>25</v>
      </c>
      <c r="B77" s="160"/>
      <c r="C77" s="200"/>
      <c r="D77" s="529"/>
      <c r="E77" s="529"/>
      <c r="F77" s="530"/>
      <c r="G77" s="195"/>
      <c r="H77" s="266"/>
      <c r="I77" s="57"/>
      <c r="J77" s="57"/>
      <c r="K77" s="58"/>
      <c r="L77" s="58"/>
      <c r="M77" s="156">
        <f t="shared" si="8"/>
        <v>0</v>
      </c>
      <c r="N77" s="105" t="str">
        <f t="shared" si="7"/>
        <v/>
      </c>
    </row>
    <row r="78" spans="1:14" ht="13.8" x14ac:dyDescent="0.25">
      <c r="A78" s="33">
        <v>26</v>
      </c>
      <c r="B78" s="160"/>
      <c r="C78" s="200"/>
      <c r="D78" s="529"/>
      <c r="E78" s="529"/>
      <c r="F78" s="530"/>
      <c r="G78" s="195"/>
      <c r="H78" s="266"/>
      <c r="I78" s="57"/>
      <c r="J78" s="57"/>
      <c r="K78" s="58"/>
      <c r="L78" s="58"/>
      <c r="M78" s="156">
        <f t="shared" si="8"/>
        <v>0</v>
      </c>
      <c r="N78" s="105" t="str">
        <f t="shared" si="7"/>
        <v/>
      </c>
    </row>
    <row r="79" spans="1:14" ht="13.8" x14ac:dyDescent="0.25">
      <c r="A79" s="33">
        <v>27</v>
      </c>
      <c r="B79" s="160"/>
      <c r="C79" s="200"/>
      <c r="D79" s="529"/>
      <c r="E79" s="529"/>
      <c r="F79" s="530"/>
      <c r="G79" s="195"/>
      <c r="H79" s="266"/>
      <c r="I79" s="57"/>
      <c r="J79" s="57"/>
      <c r="K79" s="58"/>
      <c r="L79" s="58"/>
      <c r="M79" s="156">
        <f t="shared" si="8"/>
        <v>0</v>
      </c>
      <c r="N79" s="105" t="str">
        <f t="shared" si="7"/>
        <v/>
      </c>
    </row>
    <row r="80" spans="1:14" ht="13.8" x14ac:dyDescent="0.25">
      <c r="A80" s="33">
        <v>28</v>
      </c>
      <c r="B80" s="160"/>
      <c r="C80" s="200"/>
      <c r="D80" s="529"/>
      <c r="E80" s="529"/>
      <c r="F80" s="530"/>
      <c r="G80" s="195"/>
      <c r="H80" s="266"/>
      <c r="I80" s="57"/>
      <c r="J80" s="57"/>
      <c r="K80" s="58"/>
      <c r="L80" s="58"/>
      <c r="M80" s="156">
        <f t="shared" si="8"/>
        <v>0</v>
      </c>
      <c r="N80" s="105" t="str">
        <f t="shared" si="7"/>
        <v/>
      </c>
    </row>
    <row r="81" spans="1:14" ht="13.8" x14ac:dyDescent="0.25">
      <c r="A81" s="33">
        <v>29</v>
      </c>
      <c r="B81" s="160"/>
      <c r="C81" s="200"/>
      <c r="D81" s="529"/>
      <c r="E81" s="529"/>
      <c r="F81" s="530"/>
      <c r="G81" s="195"/>
      <c r="H81" s="266"/>
      <c r="I81" s="57"/>
      <c r="J81" s="57"/>
      <c r="K81" s="58"/>
      <c r="L81" s="58"/>
      <c r="M81" s="156">
        <f t="shared" si="8"/>
        <v>0</v>
      </c>
      <c r="N81" s="105" t="str">
        <f t="shared" si="7"/>
        <v/>
      </c>
    </row>
    <row r="82" spans="1:14" ht="13.8" x14ac:dyDescent="0.25">
      <c r="A82" s="33">
        <v>30</v>
      </c>
      <c r="B82" s="160"/>
      <c r="C82" s="200"/>
      <c r="D82" s="529"/>
      <c r="E82" s="529"/>
      <c r="F82" s="530"/>
      <c r="G82" s="195"/>
      <c r="H82" s="266"/>
      <c r="I82" s="57"/>
      <c r="J82" s="57"/>
      <c r="K82" s="58"/>
      <c r="L82" s="58"/>
      <c r="M82" s="156">
        <f t="shared" si="8"/>
        <v>0</v>
      </c>
      <c r="N82" s="105" t="str">
        <f t="shared" si="7"/>
        <v/>
      </c>
    </row>
    <row r="83" spans="1:14" ht="13.8" x14ac:dyDescent="0.25">
      <c r="A83" s="33">
        <v>31</v>
      </c>
      <c r="B83" s="160"/>
      <c r="C83" s="200"/>
      <c r="D83" s="529"/>
      <c r="E83" s="529"/>
      <c r="F83" s="530"/>
      <c r="G83" s="195"/>
      <c r="H83" s="266"/>
      <c r="I83" s="57"/>
      <c r="J83" s="57"/>
      <c r="K83" s="58"/>
      <c r="L83" s="58"/>
      <c r="M83" s="156">
        <f t="shared" si="8"/>
        <v>0</v>
      </c>
      <c r="N83" s="105" t="str">
        <f t="shared" si="7"/>
        <v/>
      </c>
    </row>
    <row r="84" spans="1:14" ht="13.8" x14ac:dyDescent="0.25">
      <c r="A84" s="33">
        <v>32</v>
      </c>
      <c r="B84" s="160"/>
      <c r="C84" s="200"/>
      <c r="D84" s="529"/>
      <c r="E84" s="529"/>
      <c r="F84" s="530"/>
      <c r="G84" s="195"/>
      <c r="H84" s="266"/>
      <c r="I84" s="57"/>
      <c r="J84" s="57"/>
      <c r="K84" s="58"/>
      <c r="L84" s="58"/>
      <c r="M84" s="156">
        <f t="shared" si="8"/>
        <v>0</v>
      </c>
      <c r="N84" s="105" t="str">
        <f t="shared" si="7"/>
        <v/>
      </c>
    </row>
    <row r="85" spans="1:14" ht="13.8" x14ac:dyDescent="0.25">
      <c r="A85" s="33">
        <v>33</v>
      </c>
      <c r="B85" s="160"/>
      <c r="C85" s="200"/>
      <c r="D85" s="529"/>
      <c r="E85" s="529"/>
      <c r="F85" s="530"/>
      <c r="G85" s="195"/>
      <c r="H85" s="266"/>
      <c r="I85" s="57"/>
      <c r="J85" s="57"/>
      <c r="K85" s="58"/>
      <c r="L85" s="58"/>
      <c r="M85" s="156">
        <f t="shared" si="8"/>
        <v>0</v>
      </c>
      <c r="N85" s="105" t="str">
        <f t="shared" si="7"/>
        <v/>
      </c>
    </row>
    <row r="86" spans="1:14" ht="13.8" x14ac:dyDescent="0.25">
      <c r="A86" s="33">
        <v>34</v>
      </c>
      <c r="B86" s="160"/>
      <c r="C86" s="200"/>
      <c r="D86" s="529"/>
      <c r="E86" s="529"/>
      <c r="F86" s="530"/>
      <c r="G86" s="195"/>
      <c r="H86" s="266"/>
      <c r="I86" s="57"/>
      <c r="J86" s="57"/>
      <c r="K86" s="58"/>
      <c r="L86" s="58"/>
      <c r="M86" s="156">
        <f t="shared" si="8"/>
        <v>0</v>
      </c>
      <c r="N86" s="105" t="str">
        <f t="shared" si="7"/>
        <v/>
      </c>
    </row>
    <row r="87" spans="1:14" ht="13.8" x14ac:dyDescent="0.25">
      <c r="A87" s="33">
        <v>35</v>
      </c>
      <c r="B87" s="160"/>
      <c r="C87" s="200"/>
      <c r="D87" s="529"/>
      <c r="E87" s="529"/>
      <c r="F87" s="530"/>
      <c r="G87" s="195"/>
      <c r="H87" s="266"/>
      <c r="I87" s="57"/>
      <c r="J87" s="57"/>
      <c r="K87" s="58"/>
      <c r="L87" s="58"/>
      <c r="M87" s="156">
        <f t="shared" si="8"/>
        <v>0</v>
      </c>
      <c r="N87" s="105" t="str">
        <f t="shared" si="7"/>
        <v/>
      </c>
    </row>
    <row r="88" spans="1:14" ht="13.8" x14ac:dyDescent="0.25">
      <c r="A88" s="33">
        <v>36</v>
      </c>
      <c r="B88" s="197"/>
      <c r="C88" s="200"/>
      <c r="D88" s="529"/>
      <c r="E88" s="529"/>
      <c r="F88" s="530"/>
      <c r="G88" s="195"/>
      <c r="H88" s="266"/>
      <c r="I88" s="57"/>
      <c r="J88" s="57"/>
      <c r="K88" s="57"/>
      <c r="L88" s="153"/>
      <c r="M88" s="156">
        <f t="shared" si="8"/>
        <v>0</v>
      </c>
      <c r="N88" s="105" t="str">
        <f t="shared" si="7"/>
        <v/>
      </c>
    </row>
    <row r="89" spans="1:14" ht="13.8" x14ac:dyDescent="0.25">
      <c r="A89" s="33">
        <v>37</v>
      </c>
      <c r="B89" s="197"/>
      <c r="C89" s="200"/>
      <c r="D89" s="529"/>
      <c r="E89" s="529"/>
      <c r="F89" s="530"/>
      <c r="G89" s="195"/>
      <c r="H89" s="266"/>
      <c r="I89" s="57"/>
      <c r="J89" s="57"/>
      <c r="K89" s="57"/>
      <c r="L89" s="153"/>
      <c r="M89" s="156">
        <f t="shared" si="8"/>
        <v>0</v>
      </c>
      <c r="N89" s="105" t="str">
        <f t="shared" si="7"/>
        <v/>
      </c>
    </row>
    <row r="90" spans="1:14" ht="13.8" x14ac:dyDescent="0.25">
      <c r="A90" s="33">
        <v>38</v>
      </c>
      <c r="B90" s="197"/>
      <c r="C90" s="200"/>
      <c r="D90" s="529"/>
      <c r="E90" s="529"/>
      <c r="F90" s="530"/>
      <c r="G90" s="195"/>
      <c r="H90" s="266"/>
      <c r="I90" s="57"/>
      <c r="J90" s="57"/>
      <c r="K90" s="57"/>
      <c r="L90" s="153"/>
      <c r="M90" s="156">
        <f t="shared" si="8"/>
        <v>0</v>
      </c>
      <c r="N90" s="105" t="str">
        <f t="shared" si="7"/>
        <v/>
      </c>
    </row>
    <row r="91" spans="1:14" ht="13.8" x14ac:dyDescent="0.25">
      <c r="A91" s="33">
        <v>39</v>
      </c>
      <c r="B91" s="197"/>
      <c r="C91" s="200"/>
      <c r="D91" s="529"/>
      <c r="E91" s="529"/>
      <c r="F91" s="530"/>
      <c r="G91" s="195"/>
      <c r="H91" s="266"/>
      <c r="I91" s="57"/>
      <c r="J91" s="57"/>
      <c r="K91" s="57"/>
      <c r="L91" s="153"/>
      <c r="M91" s="156">
        <f t="shared" si="8"/>
        <v>0</v>
      </c>
      <c r="N91" s="105" t="str">
        <f t="shared" si="7"/>
        <v/>
      </c>
    </row>
    <row r="92" spans="1:14" ht="14.4" thickBot="1" x14ac:dyDescent="0.3">
      <c r="A92" s="33">
        <v>40</v>
      </c>
      <c r="B92" s="198"/>
      <c r="C92" s="201"/>
      <c r="D92" s="531"/>
      <c r="E92" s="531"/>
      <c r="F92" s="532"/>
      <c r="G92" s="198"/>
      <c r="H92" s="267"/>
      <c r="I92" s="59"/>
      <c r="J92" s="59"/>
      <c r="K92" s="60"/>
      <c r="L92" s="60"/>
      <c r="M92" s="157">
        <f t="shared" si="8"/>
        <v>0</v>
      </c>
      <c r="N92" s="105" t="str">
        <f t="shared" si="7"/>
        <v/>
      </c>
    </row>
    <row r="93" spans="1:14" ht="13.2" customHeight="1" thickBot="1" x14ac:dyDescent="0.3">
      <c r="A93" s="10"/>
      <c r="B93" s="10"/>
      <c r="C93" s="10"/>
      <c r="D93" s="10"/>
      <c r="E93" s="10"/>
      <c r="F93" s="10"/>
      <c r="G93" s="10"/>
      <c r="H93" s="10"/>
      <c r="I93" s="4"/>
      <c r="J93" s="10"/>
      <c r="K93" s="10"/>
      <c r="L93" s="10"/>
      <c r="M93" s="31">
        <f>SUM(M53:M92)</f>
        <v>0</v>
      </c>
      <c r="N93" s="105"/>
    </row>
    <row r="94" spans="1:14" ht="13.2" customHeight="1" x14ac:dyDescent="0.25">
      <c r="A94" s="10"/>
      <c r="B94" s="10"/>
      <c r="C94" s="10"/>
      <c r="D94" s="10"/>
      <c r="E94" s="10"/>
      <c r="F94" s="10"/>
      <c r="G94" s="10"/>
      <c r="H94" s="10"/>
      <c r="I94" s="4"/>
      <c r="J94" s="10"/>
      <c r="K94" s="10"/>
      <c r="L94" s="10"/>
      <c r="M94" s="10"/>
      <c r="N94" s="4"/>
    </row>
    <row r="95" spans="1:14" ht="13.2" customHeight="1" x14ac:dyDescent="0.25">
      <c r="A95" s="10"/>
      <c r="B95" s="10"/>
      <c r="C95" s="10"/>
      <c r="D95" s="10"/>
      <c r="E95" s="10"/>
      <c r="F95" s="10"/>
      <c r="G95" s="10"/>
      <c r="H95" s="10"/>
      <c r="I95" s="4"/>
      <c r="J95" s="10"/>
      <c r="K95" s="10"/>
      <c r="L95" s="10"/>
      <c r="M95" s="10"/>
      <c r="N95" s="4"/>
    </row>
    <row r="96" spans="1:14" ht="13.2" customHeight="1" x14ac:dyDescent="0.25">
      <c r="A96" s="10" t="s">
        <v>56</v>
      </c>
      <c r="B96" s="10"/>
      <c r="C96" s="10"/>
      <c r="D96" s="10"/>
      <c r="E96" s="10"/>
      <c r="F96" s="10"/>
      <c r="G96" s="10"/>
      <c r="H96" s="10"/>
      <c r="I96" s="4"/>
      <c r="J96" s="10"/>
      <c r="K96" s="10"/>
      <c r="L96" s="10"/>
      <c r="M96" s="10"/>
      <c r="N96" s="4"/>
    </row>
    <row r="97" spans="1:14" ht="13.2" customHeight="1" thickBot="1" x14ac:dyDescent="0.3">
      <c r="A97" s="10"/>
      <c r="B97" s="10"/>
      <c r="C97" s="10"/>
      <c r="D97" s="10"/>
      <c r="E97" s="10"/>
      <c r="F97" s="10"/>
      <c r="G97" s="10"/>
      <c r="H97" s="10"/>
      <c r="I97" s="10"/>
      <c r="J97" s="10"/>
      <c r="K97" s="10"/>
      <c r="L97" s="10"/>
      <c r="M97" s="10"/>
      <c r="N97" s="4"/>
    </row>
    <row r="98" spans="1:14" ht="31.2" customHeight="1" thickBot="1" x14ac:dyDescent="0.3">
      <c r="A98" s="140" t="s">
        <v>0</v>
      </c>
      <c r="B98" s="568" t="s">
        <v>13</v>
      </c>
      <c r="C98" s="569"/>
      <c r="D98" s="569"/>
      <c r="E98" s="570"/>
      <c r="F98" s="141"/>
      <c r="G98" s="139"/>
      <c r="H98" s="139"/>
      <c r="I98" s="139"/>
      <c r="J98" s="139"/>
      <c r="K98" s="139"/>
      <c r="L98" s="142"/>
      <c r="M98" s="53" t="s">
        <v>53</v>
      </c>
      <c r="N98" s="105"/>
    </row>
    <row r="99" spans="1:14" ht="13.2" customHeight="1" x14ac:dyDescent="0.25">
      <c r="A99" s="33">
        <v>1</v>
      </c>
      <c r="B99" s="558" t="str">
        <f>Aanvrager!$B9</f>
        <v>[ vul deelnemende organisatie 1 in ]</v>
      </c>
      <c r="C99" s="559"/>
      <c r="D99" s="559"/>
      <c r="E99" s="560"/>
      <c r="F99" s="61"/>
      <c r="G99" s="58"/>
      <c r="H99" s="58"/>
      <c r="I99" s="58"/>
      <c r="J99" s="58"/>
      <c r="K99" s="58"/>
      <c r="L99" s="52"/>
      <c r="M99" s="54">
        <f>SUMIFS($M$7:$M$46,$B$7:$B$46,B99)+SUMIFS($M$53:$M$92,$B$53:$B$92,B99)</f>
        <v>0</v>
      </c>
      <c r="N99" s="105"/>
    </row>
    <row r="100" spans="1:14" ht="13.2" customHeight="1" x14ac:dyDescent="0.25">
      <c r="A100" s="33">
        <v>2</v>
      </c>
      <c r="B100" s="558" t="str">
        <f>Aanvrager!$B10</f>
        <v>[ vul deelnemende organisatie 2 in ]</v>
      </c>
      <c r="C100" s="559"/>
      <c r="D100" s="559"/>
      <c r="E100" s="560"/>
      <c r="F100" s="61"/>
      <c r="G100" s="58"/>
      <c r="H100" s="58"/>
      <c r="I100" s="58"/>
      <c r="J100" s="58"/>
      <c r="K100" s="58"/>
      <c r="L100" s="52"/>
      <c r="M100" s="54">
        <f t="shared" ref="M100:M127" si="9">SUMIFS($M$7:$M$46,$B$7:$B$46,B100)+SUMIFS($M$53:$M$92,$B$53:$B$92,B100)</f>
        <v>0</v>
      </c>
      <c r="N100" s="105"/>
    </row>
    <row r="101" spans="1:14" ht="13.2" customHeight="1" x14ac:dyDescent="0.25">
      <c r="A101" s="33">
        <v>3</v>
      </c>
      <c r="B101" s="558" t="str">
        <f>Aanvrager!$B11</f>
        <v>[ vul deelnemende organisatie 3 in ]</v>
      </c>
      <c r="C101" s="559"/>
      <c r="D101" s="559"/>
      <c r="E101" s="560"/>
      <c r="F101" s="61"/>
      <c r="G101" s="58"/>
      <c r="H101" s="58"/>
      <c r="I101" s="58"/>
      <c r="J101" s="58"/>
      <c r="K101" s="58"/>
      <c r="L101" s="52"/>
      <c r="M101" s="54">
        <f t="shared" si="9"/>
        <v>0</v>
      </c>
      <c r="N101" s="105"/>
    </row>
    <row r="102" spans="1:14" ht="13.2" customHeight="1" x14ac:dyDescent="0.25">
      <c r="A102" s="33">
        <v>4</v>
      </c>
      <c r="B102" s="558" t="str">
        <f>Aanvrager!$B12</f>
        <v>[ vul deelnemende organisatie 4 in ]</v>
      </c>
      <c r="C102" s="559"/>
      <c r="D102" s="559"/>
      <c r="E102" s="560"/>
      <c r="F102" s="61"/>
      <c r="G102" s="58"/>
      <c r="H102" s="58"/>
      <c r="I102" s="58"/>
      <c r="J102" s="58"/>
      <c r="K102" s="58"/>
      <c r="L102" s="52"/>
      <c r="M102" s="54">
        <f t="shared" si="9"/>
        <v>0</v>
      </c>
      <c r="N102" s="105"/>
    </row>
    <row r="103" spans="1:14" ht="13.2" customHeight="1" x14ac:dyDescent="0.25">
      <c r="A103" s="33">
        <v>5</v>
      </c>
      <c r="B103" s="558" t="str">
        <f>Aanvrager!$B13</f>
        <v>[ vul deelnemende organisatie 5 in ]</v>
      </c>
      <c r="C103" s="559"/>
      <c r="D103" s="559"/>
      <c r="E103" s="560"/>
      <c r="F103" s="61"/>
      <c r="G103" s="58"/>
      <c r="H103" s="58"/>
      <c r="I103" s="58"/>
      <c r="J103" s="58"/>
      <c r="K103" s="58"/>
      <c r="L103" s="52"/>
      <c r="M103" s="54">
        <f t="shared" si="9"/>
        <v>0</v>
      </c>
      <c r="N103" s="105"/>
    </row>
    <row r="104" spans="1:14" ht="13.2" customHeight="1" x14ac:dyDescent="0.25">
      <c r="A104" s="33">
        <v>6</v>
      </c>
      <c r="B104" s="558" t="str">
        <f>Aanvrager!$B14</f>
        <v>[ vul deelnemende organisatie 6 in ]</v>
      </c>
      <c r="C104" s="559"/>
      <c r="D104" s="559"/>
      <c r="E104" s="560"/>
      <c r="F104" s="61"/>
      <c r="G104" s="58"/>
      <c r="H104" s="58"/>
      <c r="I104" s="58"/>
      <c r="J104" s="58"/>
      <c r="K104" s="58"/>
      <c r="L104" s="52"/>
      <c r="M104" s="54">
        <f t="shared" si="9"/>
        <v>0</v>
      </c>
      <c r="N104" s="105"/>
    </row>
    <row r="105" spans="1:14" ht="13.2" customHeight="1" x14ac:dyDescent="0.25">
      <c r="A105" s="33">
        <v>7</v>
      </c>
      <c r="B105" s="558" t="str">
        <f>Aanvrager!$B15</f>
        <v>[ vul deelnemende organisatie 7 in ]</v>
      </c>
      <c r="C105" s="559"/>
      <c r="D105" s="559"/>
      <c r="E105" s="560"/>
      <c r="F105" s="61"/>
      <c r="G105" s="58"/>
      <c r="H105" s="58"/>
      <c r="I105" s="58"/>
      <c r="J105" s="58"/>
      <c r="K105" s="58"/>
      <c r="L105" s="52"/>
      <c r="M105" s="54">
        <f t="shared" si="9"/>
        <v>0</v>
      </c>
      <c r="N105" s="105"/>
    </row>
    <row r="106" spans="1:14" ht="13.2" customHeight="1" x14ac:dyDescent="0.25">
      <c r="A106" s="33">
        <v>8</v>
      </c>
      <c r="B106" s="558" t="str">
        <f>Aanvrager!$B16</f>
        <v>[ vul deelnemende organisatie 8 in ]</v>
      </c>
      <c r="C106" s="559"/>
      <c r="D106" s="559"/>
      <c r="E106" s="560"/>
      <c r="F106" s="61"/>
      <c r="G106" s="58"/>
      <c r="H106" s="58"/>
      <c r="I106" s="58"/>
      <c r="J106" s="58"/>
      <c r="K106" s="58"/>
      <c r="L106" s="52"/>
      <c r="M106" s="54">
        <f t="shared" si="9"/>
        <v>0</v>
      </c>
      <c r="N106" s="105"/>
    </row>
    <row r="107" spans="1:14" ht="13.2" customHeight="1" x14ac:dyDescent="0.25">
      <c r="A107" s="33">
        <v>9</v>
      </c>
      <c r="B107" s="558" t="str">
        <f>Aanvrager!$B17</f>
        <v>[ vul deelnemende organisatie 9 in ]</v>
      </c>
      <c r="C107" s="559"/>
      <c r="D107" s="559"/>
      <c r="E107" s="560"/>
      <c r="F107" s="61"/>
      <c r="G107" s="58"/>
      <c r="H107" s="58"/>
      <c r="I107" s="58"/>
      <c r="J107" s="58"/>
      <c r="K107" s="58"/>
      <c r="L107" s="52"/>
      <c r="M107" s="54">
        <f t="shared" si="9"/>
        <v>0</v>
      </c>
      <c r="N107" s="105"/>
    </row>
    <row r="108" spans="1:14" ht="13.2" customHeight="1" x14ac:dyDescent="0.25">
      <c r="A108" s="33">
        <v>10</v>
      </c>
      <c r="B108" s="558" t="str">
        <f>Aanvrager!$B18</f>
        <v>[ vul deelnemende organisatie 10 in ]</v>
      </c>
      <c r="C108" s="559"/>
      <c r="D108" s="559"/>
      <c r="E108" s="560"/>
      <c r="F108" s="61"/>
      <c r="G108" s="58"/>
      <c r="H108" s="58"/>
      <c r="I108" s="58"/>
      <c r="J108" s="58"/>
      <c r="K108" s="58"/>
      <c r="L108" s="52"/>
      <c r="M108" s="54">
        <f t="shared" si="9"/>
        <v>0</v>
      </c>
      <c r="N108" s="105"/>
    </row>
    <row r="109" spans="1:14" ht="13.2" customHeight="1" x14ac:dyDescent="0.25">
      <c r="A109" s="33">
        <v>11</v>
      </c>
      <c r="B109" s="558" t="str">
        <f>Aanvrager!$B19</f>
        <v>[ vul deelnemende organisatie 11 in ]</v>
      </c>
      <c r="C109" s="559"/>
      <c r="D109" s="559"/>
      <c r="E109" s="560"/>
      <c r="F109" s="61"/>
      <c r="G109" s="58"/>
      <c r="H109" s="58"/>
      <c r="I109" s="58"/>
      <c r="J109" s="58"/>
      <c r="K109" s="58"/>
      <c r="L109" s="52"/>
      <c r="M109" s="54">
        <f t="shared" si="9"/>
        <v>0</v>
      </c>
      <c r="N109" s="105"/>
    </row>
    <row r="110" spans="1:14" ht="13.2" customHeight="1" x14ac:dyDescent="0.25">
      <c r="A110" s="33">
        <v>12</v>
      </c>
      <c r="B110" s="558" t="str">
        <f>Aanvrager!$B20</f>
        <v>[ vul deelnemende organisatie 12 in ]</v>
      </c>
      <c r="C110" s="559"/>
      <c r="D110" s="559"/>
      <c r="E110" s="560"/>
      <c r="F110" s="61"/>
      <c r="G110" s="58"/>
      <c r="H110" s="58"/>
      <c r="I110" s="58"/>
      <c r="J110" s="58"/>
      <c r="K110" s="58"/>
      <c r="L110" s="52"/>
      <c r="M110" s="54">
        <f t="shared" si="9"/>
        <v>0</v>
      </c>
      <c r="N110" s="105"/>
    </row>
    <row r="111" spans="1:14" ht="13.2" customHeight="1" x14ac:dyDescent="0.25">
      <c r="A111" s="33">
        <v>13</v>
      </c>
      <c r="B111" s="558" t="str">
        <f>Aanvrager!$B21</f>
        <v>[ vul deelnemende organisatie 13 in ]</v>
      </c>
      <c r="C111" s="559"/>
      <c r="D111" s="559"/>
      <c r="E111" s="560"/>
      <c r="F111" s="61"/>
      <c r="G111" s="58"/>
      <c r="H111" s="58"/>
      <c r="I111" s="58"/>
      <c r="J111" s="58"/>
      <c r="K111" s="58"/>
      <c r="L111" s="52"/>
      <c r="M111" s="54">
        <f t="shared" si="9"/>
        <v>0</v>
      </c>
      <c r="N111" s="105"/>
    </row>
    <row r="112" spans="1:14" ht="13.2" customHeight="1" x14ac:dyDescent="0.25">
      <c r="A112" s="33">
        <v>14</v>
      </c>
      <c r="B112" s="558" t="str">
        <f>Aanvrager!$B22</f>
        <v>[ vul deelnemende organisatie 14 in ]</v>
      </c>
      <c r="C112" s="559"/>
      <c r="D112" s="559"/>
      <c r="E112" s="560"/>
      <c r="F112" s="61"/>
      <c r="G112" s="58"/>
      <c r="H112" s="58"/>
      <c r="I112" s="58"/>
      <c r="J112" s="58"/>
      <c r="K112" s="58"/>
      <c r="L112" s="52"/>
      <c r="M112" s="54">
        <f t="shared" si="9"/>
        <v>0</v>
      </c>
      <c r="N112" s="105"/>
    </row>
    <row r="113" spans="1:14" ht="13.2" customHeight="1" x14ac:dyDescent="0.25">
      <c r="A113" s="33">
        <v>15</v>
      </c>
      <c r="B113" s="558" t="str">
        <f>Aanvrager!$B23</f>
        <v>[ vul deelnemende organisatie 15 in ]</v>
      </c>
      <c r="C113" s="559"/>
      <c r="D113" s="559"/>
      <c r="E113" s="560"/>
      <c r="F113" s="61"/>
      <c r="G113" s="58"/>
      <c r="H113" s="58"/>
      <c r="I113" s="58"/>
      <c r="J113" s="58"/>
      <c r="K113" s="58"/>
      <c r="L113" s="52"/>
      <c r="M113" s="54">
        <f t="shared" si="9"/>
        <v>0</v>
      </c>
      <c r="N113" s="105"/>
    </row>
    <row r="114" spans="1:14" ht="13.2" customHeight="1" x14ac:dyDescent="0.25">
      <c r="A114" s="33">
        <v>16</v>
      </c>
      <c r="B114" s="558" t="str">
        <f>Aanvrager!$B24</f>
        <v>[ vul deelnemende organisatie 16 in ]</v>
      </c>
      <c r="C114" s="559"/>
      <c r="D114" s="559"/>
      <c r="E114" s="560"/>
      <c r="F114" s="61"/>
      <c r="G114" s="58"/>
      <c r="H114" s="58"/>
      <c r="I114" s="58"/>
      <c r="J114" s="58"/>
      <c r="K114" s="58"/>
      <c r="L114" s="52"/>
      <c r="M114" s="54">
        <f t="shared" si="9"/>
        <v>0</v>
      </c>
      <c r="N114" s="105"/>
    </row>
    <row r="115" spans="1:14" ht="13.2" customHeight="1" x14ac:dyDescent="0.25">
      <c r="A115" s="33">
        <v>17</v>
      </c>
      <c r="B115" s="558" t="str">
        <f>Aanvrager!$B25</f>
        <v>[ vul deelnemende organisatie 17 in ]</v>
      </c>
      <c r="C115" s="559"/>
      <c r="D115" s="559"/>
      <c r="E115" s="560"/>
      <c r="F115" s="61"/>
      <c r="G115" s="58"/>
      <c r="H115" s="58"/>
      <c r="I115" s="58"/>
      <c r="J115" s="58"/>
      <c r="K115" s="58"/>
      <c r="L115" s="52"/>
      <c r="M115" s="54">
        <f>SUMIFS($M$7:$M$46,$B$7:$B$46,B115)+SUMIFS($M$53:$M$92,$B$53:$B$92,B115)</f>
        <v>0</v>
      </c>
      <c r="N115" s="105"/>
    </row>
    <row r="116" spans="1:14" ht="13.2" customHeight="1" x14ac:dyDescent="0.25">
      <c r="A116" s="33">
        <v>18</v>
      </c>
      <c r="B116" s="558" t="str">
        <f>Aanvrager!$B26</f>
        <v>[ vul deelnemende organisatie 18 in ]</v>
      </c>
      <c r="C116" s="559"/>
      <c r="D116" s="559"/>
      <c r="E116" s="560"/>
      <c r="F116" s="61"/>
      <c r="G116" s="58"/>
      <c r="H116" s="58"/>
      <c r="I116" s="58"/>
      <c r="J116" s="58"/>
      <c r="K116" s="58"/>
      <c r="L116" s="52"/>
      <c r="M116" s="54">
        <f t="shared" si="9"/>
        <v>0</v>
      </c>
      <c r="N116" s="105"/>
    </row>
    <row r="117" spans="1:14" ht="13.2" customHeight="1" x14ac:dyDescent="0.25">
      <c r="A117" s="33">
        <v>19</v>
      </c>
      <c r="B117" s="558" t="str">
        <f>Aanvrager!$B27</f>
        <v>[ vul deelnemende organisatie 19 in ]</v>
      </c>
      <c r="C117" s="559"/>
      <c r="D117" s="559"/>
      <c r="E117" s="560"/>
      <c r="F117" s="61"/>
      <c r="G117" s="58"/>
      <c r="H117" s="58"/>
      <c r="I117" s="58"/>
      <c r="J117" s="58"/>
      <c r="K117" s="58"/>
      <c r="L117" s="52"/>
      <c r="M117" s="54">
        <f t="shared" si="9"/>
        <v>0</v>
      </c>
      <c r="N117" s="105"/>
    </row>
    <row r="118" spans="1:14" ht="13.2" customHeight="1" x14ac:dyDescent="0.25">
      <c r="A118" s="33">
        <v>20</v>
      </c>
      <c r="B118" s="558" t="str">
        <f>Aanvrager!$B28</f>
        <v>[ vul deelnemende organisatie 20 in ]</v>
      </c>
      <c r="C118" s="559"/>
      <c r="D118" s="559"/>
      <c r="E118" s="560"/>
      <c r="F118" s="61"/>
      <c r="G118" s="58"/>
      <c r="H118" s="58"/>
      <c r="I118" s="58"/>
      <c r="J118" s="58"/>
      <c r="K118" s="58"/>
      <c r="L118" s="52"/>
      <c r="M118" s="54">
        <f t="shared" si="9"/>
        <v>0</v>
      </c>
      <c r="N118" s="105"/>
    </row>
    <row r="119" spans="1:14" ht="13.2" customHeight="1" x14ac:dyDescent="0.25">
      <c r="A119" s="33">
        <v>21</v>
      </c>
      <c r="B119" s="558" t="str">
        <f>Aanvrager!$B29</f>
        <v>[ vul deelnemende organisatie 21 in ]</v>
      </c>
      <c r="C119" s="559"/>
      <c r="D119" s="559"/>
      <c r="E119" s="560"/>
      <c r="F119" s="61"/>
      <c r="G119" s="58"/>
      <c r="H119" s="58"/>
      <c r="I119" s="58"/>
      <c r="J119" s="58"/>
      <c r="K119" s="58"/>
      <c r="L119" s="52"/>
      <c r="M119" s="54">
        <f t="shared" si="9"/>
        <v>0</v>
      </c>
      <c r="N119" s="105"/>
    </row>
    <row r="120" spans="1:14" ht="13.2" customHeight="1" x14ac:dyDescent="0.25">
      <c r="A120" s="33">
        <v>22</v>
      </c>
      <c r="B120" s="558" t="str">
        <f>Aanvrager!$B30</f>
        <v>[ vul deelnemende organisatie 22 in ]</v>
      </c>
      <c r="C120" s="559"/>
      <c r="D120" s="559"/>
      <c r="E120" s="560"/>
      <c r="F120" s="61"/>
      <c r="G120" s="58"/>
      <c r="H120" s="58"/>
      <c r="I120" s="58"/>
      <c r="J120" s="58"/>
      <c r="K120" s="58"/>
      <c r="L120" s="52"/>
      <c r="M120" s="54">
        <f t="shared" si="9"/>
        <v>0</v>
      </c>
      <c r="N120" s="105"/>
    </row>
    <row r="121" spans="1:14" ht="13.2" customHeight="1" x14ac:dyDescent="0.25">
      <c r="A121" s="33">
        <v>23</v>
      </c>
      <c r="B121" s="558" t="str">
        <f>Aanvrager!$B31</f>
        <v>[ vul deelnemende organisatie 23 in ]</v>
      </c>
      <c r="C121" s="559"/>
      <c r="D121" s="559"/>
      <c r="E121" s="560"/>
      <c r="F121" s="61"/>
      <c r="G121" s="58"/>
      <c r="H121" s="58"/>
      <c r="I121" s="58"/>
      <c r="J121" s="58"/>
      <c r="K121" s="58"/>
      <c r="L121" s="52"/>
      <c r="M121" s="54">
        <f t="shared" si="9"/>
        <v>0</v>
      </c>
      <c r="N121" s="105"/>
    </row>
    <row r="122" spans="1:14" ht="13.2" customHeight="1" x14ac:dyDescent="0.25">
      <c r="A122" s="33">
        <v>24</v>
      </c>
      <c r="B122" s="558" t="str">
        <f>Aanvrager!$B32</f>
        <v>[ vul deelnemende organisatie 24 in ]</v>
      </c>
      <c r="C122" s="559"/>
      <c r="D122" s="559"/>
      <c r="E122" s="560"/>
      <c r="F122" s="61"/>
      <c r="G122" s="58"/>
      <c r="H122" s="58"/>
      <c r="I122" s="58"/>
      <c r="J122" s="58"/>
      <c r="K122" s="58"/>
      <c r="L122" s="52"/>
      <c r="M122" s="54">
        <f t="shared" si="9"/>
        <v>0</v>
      </c>
      <c r="N122" s="105"/>
    </row>
    <row r="123" spans="1:14" ht="13.2" customHeight="1" x14ac:dyDescent="0.25">
      <c r="A123" s="33">
        <v>25</v>
      </c>
      <c r="B123" s="558" t="str">
        <f>Aanvrager!$B33</f>
        <v>[ vul deelnemende organisatie 25 in ]</v>
      </c>
      <c r="C123" s="559"/>
      <c r="D123" s="559"/>
      <c r="E123" s="560"/>
      <c r="F123" s="61"/>
      <c r="G123" s="58"/>
      <c r="H123" s="58"/>
      <c r="I123" s="58"/>
      <c r="J123" s="58"/>
      <c r="K123" s="58"/>
      <c r="L123" s="52"/>
      <c r="M123" s="54">
        <f t="shared" si="9"/>
        <v>0</v>
      </c>
      <c r="N123" s="105"/>
    </row>
    <row r="124" spans="1:14" ht="13.2" customHeight="1" x14ac:dyDescent="0.25">
      <c r="A124" s="33">
        <v>26</v>
      </c>
      <c r="B124" s="558" t="str">
        <f>Aanvrager!$B34</f>
        <v>[ vul deelnemende organisatie 26 in ]</v>
      </c>
      <c r="C124" s="559"/>
      <c r="D124" s="559"/>
      <c r="E124" s="560"/>
      <c r="F124" s="61"/>
      <c r="G124" s="58"/>
      <c r="H124" s="58"/>
      <c r="I124" s="58"/>
      <c r="J124" s="58"/>
      <c r="K124" s="58"/>
      <c r="L124" s="52"/>
      <c r="M124" s="54">
        <f t="shared" si="9"/>
        <v>0</v>
      </c>
      <c r="N124" s="105"/>
    </row>
    <row r="125" spans="1:14" ht="13.2" customHeight="1" x14ac:dyDescent="0.25">
      <c r="A125" s="33">
        <v>27</v>
      </c>
      <c r="B125" s="558" t="str">
        <f>Aanvrager!$B35</f>
        <v>[ vul deelnemende organisatie 27 in ]</v>
      </c>
      <c r="C125" s="559"/>
      <c r="D125" s="559"/>
      <c r="E125" s="560"/>
      <c r="F125" s="61"/>
      <c r="G125" s="58"/>
      <c r="H125" s="58"/>
      <c r="I125" s="58"/>
      <c r="J125" s="58"/>
      <c r="K125" s="58"/>
      <c r="L125" s="52"/>
      <c r="M125" s="54">
        <f t="shared" si="9"/>
        <v>0</v>
      </c>
      <c r="N125" s="105"/>
    </row>
    <row r="126" spans="1:14" ht="13.2" customHeight="1" x14ac:dyDescent="0.25">
      <c r="A126" s="33">
        <v>28</v>
      </c>
      <c r="B126" s="558" t="str">
        <f>Aanvrager!$B36</f>
        <v>[ vul deelnemende organisatie 28 in ]</v>
      </c>
      <c r="C126" s="559"/>
      <c r="D126" s="559"/>
      <c r="E126" s="560"/>
      <c r="F126" s="61"/>
      <c r="G126" s="58"/>
      <c r="H126" s="58"/>
      <c r="I126" s="58"/>
      <c r="J126" s="58"/>
      <c r="K126" s="58"/>
      <c r="L126" s="52"/>
      <c r="M126" s="54">
        <f t="shared" si="9"/>
        <v>0</v>
      </c>
      <c r="N126" s="105"/>
    </row>
    <row r="127" spans="1:14" ht="13.2" customHeight="1" x14ac:dyDescent="0.25">
      <c r="A127" s="33">
        <v>29</v>
      </c>
      <c r="B127" s="558" t="str">
        <f>Aanvrager!$B37</f>
        <v>[ vul deelnemende organisatie 29 in ]</v>
      </c>
      <c r="C127" s="559"/>
      <c r="D127" s="559"/>
      <c r="E127" s="560"/>
      <c r="F127" s="61"/>
      <c r="G127" s="58"/>
      <c r="H127" s="58"/>
      <c r="I127" s="58"/>
      <c r="J127" s="58"/>
      <c r="K127" s="58"/>
      <c r="L127" s="52"/>
      <c r="M127" s="54">
        <f t="shared" si="9"/>
        <v>0</v>
      </c>
      <c r="N127" s="105"/>
    </row>
    <row r="128" spans="1:14" ht="13.2" customHeight="1" thickBot="1" x14ac:dyDescent="0.3">
      <c r="A128" s="162">
        <v>30</v>
      </c>
      <c r="B128" s="584" t="str">
        <f>Aanvrager!$B38</f>
        <v>[ vul deelnemende organisatie 30 in ]</v>
      </c>
      <c r="C128" s="585"/>
      <c r="D128" s="585"/>
      <c r="E128" s="586"/>
      <c r="F128" s="62"/>
      <c r="G128" s="60"/>
      <c r="H128" s="60"/>
      <c r="I128" s="60"/>
      <c r="J128" s="60"/>
      <c r="K128" s="60"/>
      <c r="L128" s="51"/>
      <c r="M128" s="55">
        <f>SUMIFS($M$7:$M$46,$B$7:$B$46,B128)+SUMIFS($M$53:$M$92,$B$53:$B$92,B128)</f>
        <v>0</v>
      </c>
      <c r="N128" s="105"/>
    </row>
    <row r="129" spans="1:14" ht="13.2" customHeight="1" thickBot="1" x14ac:dyDescent="0.3">
      <c r="A129" s="10"/>
      <c r="B129" s="10"/>
      <c r="C129" s="10"/>
      <c r="D129" s="10"/>
      <c r="E129" s="10"/>
      <c r="F129" s="10"/>
      <c r="G129" s="10"/>
      <c r="H129" s="10"/>
      <c r="I129" s="10"/>
      <c r="J129" s="10"/>
      <c r="K129" s="10"/>
      <c r="L129" s="10"/>
      <c r="M129" s="56">
        <f>SUM(M99:M128)</f>
        <v>0</v>
      </c>
      <c r="N129" s="105"/>
    </row>
    <row r="130" spans="1:14" ht="14.4" customHeight="1" x14ac:dyDescent="0.25">
      <c r="A130" s="10"/>
      <c r="B130" s="10"/>
      <c r="C130" s="10"/>
      <c r="D130" s="10"/>
      <c r="E130" s="10"/>
      <c r="F130" s="10"/>
      <c r="G130" s="10"/>
      <c r="H130" s="10"/>
      <c r="I130" s="10"/>
      <c r="J130" s="10"/>
      <c r="K130" s="10"/>
      <c r="L130" s="10"/>
      <c r="M130" s="10"/>
      <c r="N130" s="4"/>
    </row>
    <row r="131" spans="1:14" ht="25.2" customHeight="1" thickBot="1" x14ac:dyDescent="0.3">
      <c r="A131" s="64" t="s">
        <v>181</v>
      </c>
      <c r="B131" s="10"/>
      <c r="C131" s="10"/>
      <c r="D131" s="10"/>
      <c r="E131" s="10"/>
      <c r="F131" s="10"/>
      <c r="G131" s="10"/>
      <c r="H131" s="10"/>
      <c r="I131" s="10"/>
      <c r="J131" s="10"/>
      <c r="K131" s="10"/>
      <c r="L131" s="10"/>
      <c r="M131" s="10"/>
      <c r="N131" s="4"/>
    </row>
    <row r="132" spans="1:14" ht="40.200000000000003" thickBot="1" x14ac:dyDescent="0.3">
      <c r="A132" s="298" t="s">
        <v>0</v>
      </c>
      <c r="B132" s="70" t="s">
        <v>13</v>
      </c>
      <c r="C132" s="563" t="s">
        <v>93</v>
      </c>
      <c r="D132" s="564"/>
      <c r="E132" s="299" t="s">
        <v>108</v>
      </c>
      <c r="F132" s="300" t="s">
        <v>94</v>
      </c>
      <c r="G132" s="299" t="s">
        <v>109</v>
      </c>
      <c r="H132" s="301" t="s">
        <v>95</v>
      </c>
      <c r="I132" s="302" t="s">
        <v>96</v>
      </c>
      <c r="J132" s="301" t="s">
        <v>97</v>
      </c>
      <c r="K132" s="302" t="s">
        <v>98</v>
      </c>
      <c r="L132" s="301" t="s">
        <v>99</v>
      </c>
      <c r="M132" s="303" t="s">
        <v>100</v>
      </c>
      <c r="N132" s="105"/>
    </row>
    <row r="133" spans="1:14" ht="13.8" x14ac:dyDescent="0.25">
      <c r="A133" s="293">
        <v>1</v>
      </c>
      <c r="B133" s="160"/>
      <c r="C133" s="565"/>
      <c r="D133" s="566"/>
      <c r="E133" s="294"/>
      <c r="F133" s="295"/>
      <c r="G133" s="296"/>
      <c r="H133" s="297"/>
      <c r="I133" s="296"/>
      <c r="J133" s="295"/>
      <c r="K133" s="296"/>
      <c r="L133" s="295"/>
      <c r="M133" s="262">
        <f>H133+I133+J133+K133+L133</f>
        <v>0</v>
      </c>
      <c r="N133" s="105" t="str">
        <f>IF(AND(B133="",M133&lt;&gt;0),"Organisatie invullen","")</f>
        <v/>
      </c>
    </row>
    <row r="134" spans="1:14" ht="13.8" x14ac:dyDescent="0.25">
      <c r="A134" s="120">
        <v>2</v>
      </c>
      <c r="B134" s="197"/>
      <c r="C134" s="533"/>
      <c r="D134" s="534"/>
      <c r="E134" s="227"/>
      <c r="F134" s="268"/>
      <c r="G134" s="269"/>
      <c r="H134" s="270"/>
      <c r="I134" s="269"/>
      <c r="J134" s="268"/>
      <c r="K134" s="269"/>
      <c r="L134" s="268"/>
      <c r="M134" s="233">
        <f t="shared" ref="M134:M162" si="10">H134+I134+J134+K134+L134</f>
        <v>0</v>
      </c>
      <c r="N134" s="105" t="str">
        <f t="shared" ref="N134:N162" si="11">IF(AND(B134="",M134&lt;&gt;0),"Organisatie invullen","")</f>
        <v/>
      </c>
    </row>
    <row r="135" spans="1:14" ht="13.8" x14ac:dyDescent="0.25">
      <c r="A135" s="120">
        <v>3</v>
      </c>
      <c r="B135" s="197"/>
      <c r="C135" s="533"/>
      <c r="D135" s="534"/>
      <c r="E135" s="227"/>
      <c r="F135" s="268"/>
      <c r="G135" s="269"/>
      <c r="H135" s="270"/>
      <c r="I135" s="269"/>
      <c r="J135" s="268"/>
      <c r="K135" s="269"/>
      <c r="L135" s="268"/>
      <c r="M135" s="233">
        <f t="shared" si="10"/>
        <v>0</v>
      </c>
      <c r="N135" s="105" t="str">
        <f t="shared" si="11"/>
        <v/>
      </c>
    </row>
    <row r="136" spans="1:14" ht="13.8" x14ac:dyDescent="0.25">
      <c r="A136" s="120">
        <v>4</v>
      </c>
      <c r="B136" s="197"/>
      <c r="C136" s="533"/>
      <c r="D136" s="534"/>
      <c r="E136" s="227"/>
      <c r="F136" s="268"/>
      <c r="G136" s="269"/>
      <c r="H136" s="270"/>
      <c r="I136" s="269"/>
      <c r="J136" s="268"/>
      <c r="K136" s="269"/>
      <c r="L136" s="268"/>
      <c r="M136" s="233">
        <f t="shared" si="10"/>
        <v>0</v>
      </c>
      <c r="N136" s="105" t="str">
        <f t="shared" si="11"/>
        <v/>
      </c>
    </row>
    <row r="137" spans="1:14" ht="13.8" x14ac:dyDescent="0.25">
      <c r="A137" s="120">
        <v>5</v>
      </c>
      <c r="B137" s="197"/>
      <c r="C137" s="533"/>
      <c r="D137" s="534"/>
      <c r="E137" s="227"/>
      <c r="F137" s="268"/>
      <c r="G137" s="269"/>
      <c r="H137" s="270"/>
      <c r="I137" s="269"/>
      <c r="J137" s="268"/>
      <c r="K137" s="269"/>
      <c r="L137" s="268"/>
      <c r="M137" s="233">
        <f t="shared" si="10"/>
        <v>0</v>
      </c>
      <c r="N137" s="105" t="str">
        <f t="shared" si="11"/>
        <v/>
      </c>
    </row>
    <row r="138" spans="1:14" ht="13.8" x14ac:dyDescent="0.25">
      <c r="A138" s="120">
        <v>6</v>
      </c>
      <c r="B138" s="197"/>
      <c r="C138" s="533"/>
      <c r="D138" s="534"/>
      <c r="E138" s="227"/>
      <c r="F138" s="268"/>
      <c r="G138" s="269"/>
      <c r="H138" s="270"/>
      <c r="I138" s="269"/>
      <c r="J138" s="268"/>
      <c r="K138" s="269"/>
      <c r="L138" s="268"/>
      <c r="M138" s="233">
        <f t="shared" si="10"/>
        <v>0</v>
      </c>
      <c r="N138" s="105" t="str">
        <f t="shared" si="11"/>
        <v/>
      </c>
    </row>
    <row r="139" spans="1:14" ht="13.8" x14ac:dyDescent="0.25">
      <c r="A139" s="120">
        <v>7</v>
      </c>
      <c r="B139" s="197"/>
      <c r="C139" s="533"/>
      <c r="D139" s="534"/>
      <c r="E139" s="227"/>
      <c r="F139" s="268"/>
      <c r="G139" s="269"/>
      <c r="H139" s="270"/>
      <c r="I139" s="269"/>
      <c r="J139" s="268"/>
      <c r="K139" s="269"/>
      <c r="L139" s="268"/>
      <c r="M139" s="233">
        <f t="shared" si="10"/>
        <v>0</v>
      </c>
      <c r="N139" s="105" t="str">
        <f t="shared" si="11"/>
        <v/>
      </c>
    </row>
    <row r="140" spans="1:14" ht="13.8" x14ac:dyDescent="0.25">
      <c r="A140" s="120">
        <v>8</v>
      </c>
      <c r="B140" s="197"/>
      <c r="C140" s="533"/>
      <c r="D140" s="534"/>
      <c r="E140" s="227"/>
      <c r="F140" s="268"/>
      <c r="G140" s="269"/>
      <c r="H140" s="270"/>
      <c r="I140" s="269"/>
      <c r="J140" s="268"/>
      <c r="K140" s="269"/>
      <c r="L140" s="268"/>
      <c r="M140" s="233">
        <f t="shared" si="10"/>
        <v>0</v>
      </c>
      <c r="N140" s="105" t="str">
        <f t="shared" si="11"/>
        <v/>
      </c>
    </row>
    <row r="141" spans="1:14" ht="13.8" x14ac:dyDescent="0.25">
      <c r="A141" s="120">
        <v>9</v>
      </c>
      <c r="B141" s="197"/>
      <c r="C141" s="533"/>
      <c r="D141" s="534"/>
      <c r="E141" s="227"/>
      <c r="F141" s="268"/>
      <c r="G141" s="269"/>
      <c r="H141" s="270"/>
      <c r="I141" s="269"/>
      <c r="J141" s="268"/>
      <c r="K141" s="269"/>
      <c r="L141" s="268"/>
      <c r="M141" s="233">
        <f t="shared" si="10"/>
        <v>0</v>
      </c>
      <c r="N141" s="105" t="str">
        <f t="shared" si="11"/>
        <v/>
      </c>
    </row>
    <row r="142" spans="1:14" ht="13.8" x14ac:dyDescent="0.25">
      <c r="A142" s="120">
        <v>10</v>
      </c>
      <c r="B142" s="197"/>
      <c r="C142" s="533"/>
      <c r="D142" s="534"/>
      <c r="E142" s="227"/>
      <c r="F142" s="268"/>
      <c r="G142" s="269"/>
      <c r="H142" s="270"/>
      <c r="I142" s="269"/>
      <c r="J142" s="268"/>
      <c r="K142" s="269"/>
      <c r="L142" s="268"/>
      <c r="M142" s="233">
        <f t="shared" si="10"/>
        <v>0</v>
      </c>
      <c r="N142" s="105" t="str">
        <f t="shared" si="11"/>
        <v/>
      </c>
    </row>
    <row r="143" spans="1:14" ht="13.8" x14ac:dyDescent="0.25">
      <c r="A143" s="120">
        <v>11</v>
      </c>
      <c r="B143" s="197"/>
      <c r="C143" s="533"/>
      <c r="D143" s="534"/>
      <c r="E143" s="227"/>
      <c r="F143" s="268"/>
      <c r="G143" s="269"/>
      <c r="H143" s="270"/>
      <c r="I143" s="269"/>
      <c r="J143" s="268"/>
      <c r="K143" s="269"/>
      <c r="L143" s="268"/>
      <c r="M143" s="233">
        <f t="shared" si="10"/>
        <v>0</v>
      </c>
      <c r="N143" s="105" t="str">
        <f t="shared" si="11"/>
        <v/>
      </c>
    </row>
    <row r="144" spans="1:14" ht="13.8" x14ac:dyDescent="0.25">
      <c r="A144" s="120">
        <v>12</v>
      </c>
      <c r="B144" s="197"/>
      <c r="C144" s="533"/>
      <c r="D144" s="534"/>
      <c r="E144" s="227"/>
      <c r="F144" s="268"/>
      <c r="G144" s="269"/>
      <c r="H144" s="270"/>
      <c r="I144" s="269"/>
      <c r="J144" s="268"/>
      <c r="K144" s="269"/>
      <c r="L144" s="268"/>
      <c r="M144" s="233">
        <f t="shared" si="10"/>
        <v>0</v>
      </c>
      <c r="N144" s="105" t="str">
        <f t="shared" si="11"/>
        <v/>
      </c>
    </row>
    <row r="145" spans="1:14" ht="13.8" x14ac:dyDescent="0.25">
      <c r="A145" s="120">
        <v>13</v>
      </c>
      <c r="B145" s="197"/>
      <c r="C145" s="533"/>
      <c r="D145" s="534"/>
      <c r="E145" s="227"/>
      <c r="F145" s="268"/>
      <c r="G145" s="269"/>
      <c r="H145" s="270"/>
      <c r="I145" s="269"/>
      <c r="J145" s="268"/>
      <c r="K145" s="269"/>
      <c r="L145" s="268"/>
      <c r="M145" s="233">
        <f t="shared" si="10"/>
        <v>0</v>
      </c>
      <c r="N145" s="105" t="str">
        <f t="shared" si="11"/>
        <v/>
      </c>
    </row>
    <row r="146" spans="1:14" ht="13.8" x14ac:dyDescent="0.25">
      <c r="A146" s="120">
        <v>14</v>
      </c>
      <c r="B146" s="197"/>
      <c r="C146" s="533"/>
      <c r="D146" s="534"/>
      <c r="E146" s="227"/>
      <c r="F146" s="268"/>
      <c r="G146" s="269"/>
      <c r="H146" s="270"/>
      <c r="I146" s="269"/>
      <c r="J146" s="268"/>
      <c r="K146" s="269"/>
      <c r="L146" s="268"/>
      <c r="M146" s="233">
        <f t="shared" si="10"/>
        <v>0</v>
      </c>
      <c r="N146" s="105" t="str">
        <f t="shared" si="11"/>
        <v/>
      </c>
    </row>
    <row r="147" spans="1:14" ht="13.8" x14ac:dyDescent="0.25">
      <c r="A147" s="120">
        <v>15</v>
      </c>
      <c r="B147" s="197"/>
      <c r="C147" s="533"/>
      <c r="D147" s="534"/>
      <c r="E147" s="227"/>
      <c r="F147" s="268"/>
      <c r="G147" s="269"/>
      <c r="H147" s="270"/>
      <c r="I147" s="269"/>
      <c r="J147" s="268"/>
      <c r="K147" s="269"/>
      <c r="L147" s="268"/>
      <c r="M147" s="233">
        <f t="shared" si="10"/>
        <v>0</v>
      </c>
      <c r="N147" s="105" t="str">
        <f t="shared" si="11"/>
        <v/>
      </c>
    </row>
    <row r="148" spans="1:14" ht="13.8" x14ac:dyDescent="0.25">
      <c r="A148" s="120">
        <v>16</v>
      </c>
      <c r="B148" s="197"/>
      <c r="C148" s="533"/>
      <c r="D148" s="534"/>
      <c r="E148" s="227"/>
      <c r="F148" s="268"/>
      <c r="G148" s="269"/>
      <c r="H148" s="270"/>
      <c r="I148" s="269"/>
      <c r="J148" s="268"/>
      <c r="K148" s="269"/>
      <c r="L148" s="268"/>
      <c r="M148" s="233">
        <f t="shared" si="10"/>
        <v>0</v>
      </c>
      <c r="N148" s="105" t="str">
        <f t="shared" si="11"/>
        <v/>
      </c>
    </row>
    <row r="149" spans="1:14" ht="13.8" x14ac:dyDescent="0.25">
      <c r="A149" s="120">
        <v>17</v>
      </c>
      <c r="B149" s="197"/>
      <c r="C149" s="533"/>
      <c r="D149" s="534"/>
      <c r="E149" s="227"/>
      <c r="F149" s="268"/>
      <c r="G149" s="269"/>
      <c r="H149" s="270"/>
      <c r="I149" s="269"/>
      <c r="J149" s="268"/>
      <c r="K149" s="269"/>
      <c r="L149" s="268"/>
      <c r="M149" s="233">
        <f t="shared" si="10"/>
        <v>0</v>
      </c>
      <c r="N149" s="105" t="str">
        <f t="shared" si="11"/>
        <v/>
      </c>
    </row>
    <row r="150" spans="1:14" ht="13.8" x14ac:dyDescent="0.25">
      <c r="A150" s="120">
        <v>18</v>
      </c>
      <c r="B150" s="197"/>
      <c r="C150" s="533"/>
      <c r="D150" s="534"/>
      <c r="E150" s="227"/>
      <c r="F150" s="268"/>
      <c r="G150" s="269"/>
      <c r="H150" s="270"/>
      <c r="I150" s="269"/>
      <c r="J150" s="268"/>
      <c r="K150" s="269"/>
      <c r="L150" s="268"/>
      <c r="M150" s="233">
        <f t="shared" si="10"/>
        <v>0</v>
      </c>
      <c r="N150" s="105" t="str">
        <f t="shared" si="11"/>
        <v/>
      </c>
    </row>
    <row r="151" spans="1:14" ht="13.8" x14ac:dyDescent="0.25">
      <c r="A151" s="120">
        <v>19</v>
      </c>
      <c r="B151" s="197"/>
      <c r="C151" s="533"/>
      <c r="D151" s="534"/>
      <c r="E151" s="227"/>
      <c r="F151" s="268"/>
      <c r="G151" s="269"/>
      <c r="H151" s="270"/>
      <c r="I151" s="269"/>
      <c r="J151" s="268"/>
      <c r="K151" s="269"/>
      <c r="L151" s="268"/>
      <c r="M151" s="233">
        <f t="shared" si="10"/>
        <v>0</v>
      </c>
      <c r="N151" s="105" t="str">
        <f t="shared" si="11"/>
        <v/>
      </c>
    </row>
    <row r="152" spans="1:14" ht="13.8" x14ac:dyDescent="0.25">
      <c r="A152" s="120">
        <v>20</v>
      </c>
      <c r="B152" s="197"/>
      <c r="C152" s="533"/>
      <c r="D152" s="534"/>
      <c r="E152" s="227"/>
      <c r="F152" s="268"/>
      <c r="G152" s="269"/>
      <c r="H152" s="270"/>
      <c r="I152" s="269"/>
      <c r="J152" s="268"/>
      <c r="K152" s="269"/>
      <c r="L152" s="268"/>
      <c r="M152" s="233">
        <f t="shared" si="10"/>
        <v>0</v>
      </c>
      <c r="N152" s="105" t="str">
        <f t="shared" si="11"/>
        <v/>
      </c>
    </row>
    <row r="153" spans="1:14" ht="13.8" x14ac:dyDescent="0.25">
      <c r="A153" s="120">
        <v>21</v>
      </c>
      <c r="B153" s="197"/>
      <c r="C153" s="533"/>
      <c r="D153" s="534"/>
      <c r="E153" s="227"/>
      <c r="F153" s="268"/>
      <c r="G153" s="269"/>
      <c r="H153" s="270"/>
      <c r="I153" s="269"/>
      <c r="J153" s="268"/>
      <c r="K153" s="269"/>
      <c r="L153" s="268"/>
      <c r="M153" s="233">
        <f t="shared" si="10"/>
        <v>0</v>
      </c>
      <c r="N153" s="105" t="str">
        <f t="shared" si="11"/>
        <v/>
      </c>
    </row>
    <row r="154" spans="1:14" ht="13.8" x14ac:dyDescent="0.25">
      <c r="A154" s="120">
        <v>22</v>
      </c>
      <c r="B154" s="197"/>
      <c r="C154" s="533"/>
      <c r="D154" s="534"/>
      <c r="E154" s="227"/>
      <c r="F154" s="268"/>
      <c r="G154" s="269"/>
      <c r="H154" s="270"/>
      <c r="I154" s="269"/>
      <c r="J154" s="268"/>
      <c r="K154" s="269"/>
      <c r="L154" s="268"/>
      <c r="M154" s="233">
        <f t="shared" si="10"/>
        <v>0</v>
      </c>
      <c r="N154" s="105" t="str">
        <f t="shared" si="11"/>
        <v/>
      </c>
    </row>
    <row r="155" spans="1:14" ht="13.8" x14ac:dyDescent="0.25">
      <c r="A155" s="120">
        <v>23</v>
      </c>
      <c r="B155" s="197"/>
      <c r="C155" s="533"/>
      <c r="D155" s="534"/>
      <c r="E155" s="227"/>
      <c r="F155" s="268"/>
      <c r="G155" s="269"/>
      <c r="H155" s="270"/>
      <c r="I155" s="269"/>
      <c r="J155" s="268"/>
      <c r="K155" s="269"/>
      <c r="L155" s="268"/>
      <c r="M155" s="233">
        <f t="shared" si="10"/>
        <v>0</v>
      </c>
      <c r="N155" s="105" t="str">
        <f t="shared" si="11"/>
        <v/>
      </c>
    </row>
    <row r="156" spans="1:14" ht="13.8" x14ac:dyDescent="0.25">
      <c r="A156" s="120">
        <v>24</v>
      </c>
      <c r="B156" s="197"/>
      <c r="C156" s="533"/>
      <c r="D156" s="534"/>
      <c r="E156" s="227"/>
      <c r="F156" s="268"/>
      <c r="G156" s="269"/>
      <c r="H156" s="270"/>
      <c r="I156" s="269"/>
      <c r="J156" s="268"/>
      <c r="K156" s="269"/>
      <c r="L156" s="268"/>
      <c r="M156" s="233">
        <f t="shared" si="10"/>
        <v>0</v>
      </c>
      <c r="N156" s="105" t="str">
        <f t="shared" si="11"/>
        <v/>
      </c>
    </row>
    <row r="157" spans="1:14" ht="13.8" x14ac:dyDescent="0.25">
      <c r="A157" s="120">
        <v>25</v>
      </c>
      <c r="B157" s="197"/>
      <c r="C157" s="533"/>
      <c r="D157" s="534"/>
      <c r="E157" s="227"/>
      <c r="F157" s="268"/>
      <c r="G157" s="269"/>
      <c r="H157" s="270"/>
      <c r="I157" s="269"/>
      <c r="J157" s="268"/>
      <c r="K157" s="269"/>
      <c r="L157" s="268"/>
      <c r="M157" s="233">
        <f t="shared" si="10"/>
        <v>0</v>
      </c>
      <c r="N157" s="105" t="str">
        <f t="shared" si="11"/>
        <v/>
      </c>
    </row>
    <row r="158" spans="1:14" ht="13.8" x14ac:dyDescent="0.25">
      <c r="A158" s="120">
        <v>26</v>
      </c>
      <c r="B158" s="197"/>
      <c r="C158" s="255"/>
      <c r="D158" s="256"/>
      <c r="E158" s="227"/>
      <c r="F158" s="268"/>
      <c r="G158" s="269"/>
      <c r="H158" s="270"/>
      <c r="I158" s="269"/>
      <c r="J158" s="268"/>
      <c r="K158" s="269"/>
      <c r="L158" s="268"/>
      <c r="M158" s="233">
        <f t="shared" si="10"/>
        <v>0</v>
      </c>
      <c r="N158" s="105" t="str">
        <f t="shared" si="11"/>
        <v/>
      </c>
    </row>
    <row r="159" spans="1:14" ht="13.8" x14ac:dyDescent="0.25">
      <c r="A159" s="120">
        <v>27</v>
      </c>
      <c r="B159" s="197"/>
      <c r="C159" s="255"/>
      <c r="D159" s="256"/>
      <c r="E159" s="227"/>
      <c r="F159" s="268"/>
      <c r="G159" s="269"/>
      <c r="H159" s="270"/>
      <c r="I159" s="269"/>
      <c r="J159" s="268"/>
      <c r="K159" s="269"/>
      <c r="L159" s="268"/>
      <c r="M159" s="233">
        <f t="shared" si="10"/>
        <v>0</v>
      </c>
      <c r="N159" s="105" t="str">
        <f t="shared" si="11"/>
        <v/>
      </c>
    </row>
    <row r="160" spans="1:14" ht="13.8" x14ac:dyDescent="0.25">
      <c r="A160" s="120">
        <v>28</v>
      </c>
      <c r="B160" s="197"/>
      <c r="C160" s="600"/>
      <c r="D160" s="601"/>
      <c r="E160" s="227"/>
      <c r="F160" s="268"/>
      <c r="G160" s="269"/>
      <c r="H160" s="270"/>
      <c r="I160" s="269"/>
      <c r="J160" s="268"/>
      <c r="K160" s="269"/>
      <c r="L160" s="268"/>
      <c r="M160" s="233">
        <f t="shared" si="10"/>
        <v>0</v>
      </c>
      <c r="N160" s="105" t="str">
        <f t="shared" si="11"/>
        <v/>
      </c>
    </row>
    <row r="161" spans="1:14" ht="13.8" x14ac:dyDescent="0.25">
      <c r="A161" s="120">
        <v>29</v>
      </c>
      <c r="B161" s="197"/>
      <c r="C161" s="600"/>
      <c r="D161" s="601"/>
      <c r="E161" s="227"/>
      <c r="F161" s="268"/>
      <c r="G161" s="269"/>
      <c r="H161" s="270"/>
      <c r="I161" s="269"/>
      <c r="J161" s="268"/>
      <c r="K161" s="269"/>
      <c r="L161" s="268"/>
      <c r="M161" s="233">
        <f t="shared" si="10"/>
        <v>0</v>
      </c>
      <c r="N161" s="105" t="str">
        <f t="shared" si="11"/>
        <v/>
      </c>
    </row>
    <row r="162" spans="1:14" ht="14.4" thickBot="1" x14ac:dyDescent="0.3">
      <c r="A162" s="120">
        <v>30</v>
      </c>
      <c r="B162" s="198"/>
      <c r="C162" s="535"/>
      <c r="D162" s="536"/>
      <c r="E162" s="228"/>
      <c r="F162" s="271"/>
      <c r="G162" s="269"/>
      <c r="H162" s="272"/>
      <c r="I162" s="273"/>
      <c r="J162" s="271"/>
      <c r="K162" s="273"/>
      <c r="L162" s="271"/>
      <c r="M162" s="261">
        <f t="shared" si="10"/>
        <v>0</v>
      </c>
      <c r="N162" s="105" t="str">
        <f t="shared" si="11"/>
        <v/>
      </c>
    </row>
    <row r="163" spans="1:14" ht="14.4" thickBot="1" x14ac:dyDescent="0.3">
      <c r="A163" s="125"/>
      <c r="B163" s="240" t="s">
        <v>101</v>
      </c>
      <c r="C163" s="257"/>
      <c r="D163" s="258"/>
      <c r="E163" s="259"/>
      <c r="F163" s="239">
        <f t="shared" ref="F163:M163" si="12">SUM(F133:F162)</f>
        <v>0</v>
      </c>
      <c r="G163" s="238">
        <f t="shared" si="12"/>
        <v>0</v>
      </c>
      <c r="H163" s="239">
        <f t="shared" si="12"/>
        <v>0</v>
      </c>
      <c r="I163" s="238">
        <f t="shared" si="12"/>
        <v>0</v>
      </c>
      <c r="J163" s="239">
        <f t="shared" si="12"/>
        <v>0</v>
      </c>
      <c r="K163" s="238">
        <f t="shared" si="12"/>
        <v>0</v>
      </c>
      <c r="L163" s="239">
        <f t="shared" si="12"/>
        <v>0</v>
      </c>
      <c r="M163" s="242">
        <f t="shared" si="12"/>
        <v>0</v>
      </c>
      <c r="N163" s="105" t="str">
        <f>IF(M163&lt;&gt;(F163-G163),"Controleer afschrijvingen!","")</f>
        <v/>
      </c>
    </row>
    <row r="164" spans="1:14" ht="16.8" customHeight="1" x14ac:dyDescent="0.25">
      <c r="A164" s="10"/>
      <c r="B164" s="10"/>
      <c r="C164" s="10"/>
      <c r="D164" s="10"/>
      <c r="E164" s="10"/>
      <c r="F164" s="10"/>
      <c r="G164" s="10"/>
      <c r="H164" s="10"/>
      <c r="I164" s="10"/>
      <c r="J164" s="10"/>
      <c r="K164" s="10"/>
      <c r="L164" s="10"/>
      <c r="M164" s="10"/>
      <c r="N164" s="4"/>
    </row>
    <row r="165" spans="1:14" ht="25.2" thickBot="1" x14ac:dyDescent="0.3">
      <c r="A165" s="64" t="s">
        <v>123</v>
      </c>
      <c r="B165" s="30"/>
      <c r="C165" s="4"/>
      <c r="D165" s="4"/>
      <c r="E165" s="12"/>
      <c r="F165" s="12"/>
      <c r="G165" s="12"/>
      <c r="H165" s="13"/>
      <c r="I165" s="13"/>
      <c r="J165" s="10"/>
      <c r="K165" s="10"/>
      <c r="L165" s="10"/>
      <c r="M165" s="10"/>
      <c r="N165" s="4"/>
    </row>
    <row r="166" spans="1:14" ht="15" thickBot="1" x14ac:dyDescent="0.3">
      <c r="A166" s="182" t="s">
        <v>0</v>
      </c>
      <c r="B166" s="193" t="s">
        <v>13</v>
      </c>
      <c r="C166" s="597" t="s">
        <v>18</v>
      </c>
      <c r="D166" s="598"/>
      <c r="E166" s="598"/>
      <c r="F166" s="598"/>
      <c r="G166" s="598"/>
      <c r="H166" s="598"/>
      <c r="I166" s="598"/>
      <c r="J166" s="599"/>
      <c r="K166" s="183" t="s">
        <v>44</v>
      </c>
      <c r="L166" s="163"/>
      <c r="M166" s="10"/>
      <c r="N166" s="4"/>
    </row>
    <row r="167" spans="1:14" ht="13.2" customHeight="1" x14ac:dyDescent="0.25">
      <c r="A167" s="48">
        <v>1</v>
      </c>
      <c r="B167" s="67"/>
      <c r="C167" s="594"/>
      <c r="D167" s="595"/>
      <c r="E167" s="595"/>
      <c r="F167" s="595"/>
      <c r="G167" s="595"/>
      <c r="H167" s="595"/>
      <c r="I167" s="595"/>
      <c r="J167" s="596"/>
      <c r="K167" s="291">
        <v>0</v>
      </c>
      <c r="L167" s="163" t="str">
        <f>IF(AND(B167="",K167&lt;&gt;0),"Organisatie invullen","")</f>
        <v/>
      </c>
      <c r="M167" s="10"/>
      <c r="N167" s="4"/>
    </row>
    <row r="168" spans="1:14" ht="13.2" customHeight="1" x14ac:dyDescent="0.25">
      <c r="A168" s="33">
        <v>2</v>
      </c>
      <c r="B168" s="67"/>
      <c r="C168" s="602"/>
      <c r="D168" s="603"/>
      <c r="E168" s="603"/>
      <c r="F168" s="603"/>
      <c r="G168" s="603"/>
      <c r="H168" s="603"/>
      <c r="I168" s="603"/>
      <c r="J168" s="604"/>
      <c r="K168" s="291">
        <v>0</v>
      </c>
      <c r="L168" s="163" t="str">
        <f t="shared" ref="L168:L196" si="13">IF(AND(B168="",K168&lt;&gt;0),"Organisatie invullen","")</f>
        <v/>
      </c>
      <c r="M168" s="10"/>
      <c r="N168" s="4"/>
    </row>
    <row r="169" spans="1:14" ht="13.2" customHeight="1" x14ac:dyDescent="0.25">
      <c r="A169" s="33">
        <v>3</v>
      </c>
      <c r="B169" s="67"/>
      <c r="C169" s="602"/>
      <c r="D169" s="603"/>
      <c r="E169" s="603"/>
      <c r="F169" s="603"/>
      <c r="G169" s="603"/>
      <c r="H169" s="603"/>
      <c r="I169" s="603"/>
      <c r="J169" s="604"/>
      <c r="K169" s="291">
        <v>0</v>
      </c>
      <c r="L169" s="163" t="str">
        <f t="shared" si="13"/>
        <v/>
      </c>
      <c r="M169" s="10"/>
      <c r="N169" s="4"/>
    </row>
    <row r="170" spans="1:14" ht="13.2" customHeight="1" x14ac:dyDescent="0.25">
      <c r="A170" s="33">
        <v>4</v>
      </c>
      <c r="B170" s="67"/>
      <c r="C170" s="602"/>
      <c r="D170" s="603"/>
      <c r="E170" s="603"/>
      <c r="F170" s="603"/>
      <c r="G170" s="603"/>
      <c r="H170" s="603"/>
      <c r="I170" s="603"/>
      <c r="J170" s="604"/>
      <c r="K170" s="291">
        <v>0</v>
      </c>
      <c r="L170" s="163" t="str">
        <f t="shared" si="13"/>
        <v/>
      </c>
      <c r="M170" s="10"/>
      <c r="N170" s="4"/>
    </row>
    <row r="171" spans="1:14" ht="13.2" customHeight="1" x14ac:dyDescent="0.25">
      <c r="A171" s="33">
        <v>5</v>
      </c>
      <c r="B171" s="67"/>
      <c r="C171" s="602"/>
      <c r="D171" s="603"/>
      <c r="E171" s="603"/>
      <c r="F171" s="603"/>
      <c r="G171" s="603"/>
      <c r="H171" s="603"/>
      <c r="I171" s="603"/>
      <c r="J171" s="604"/>
      <c r="K171" s="291">
        <v>0</v>
      </c>
      <c r="L171" s="163" t="str">
        <f t="shared" si="13"/>
        <v/>
      </c>
      <c r="M171" s="10"/>
      <c r="N171" s="4"/>
    </row>
    <row r="172" spans="1:14" ht="13.2" customHeight="1" x14ac:dyDescent="0.25">
      <c r="A172" s="33">
        <v>6</v>
      </c>
      <c r="B172" s="67"/>
      <c r="C172" s="602"/>
      <c r="D172" s="603"/>
      <c r="E172" s="603"/>
      <c r="F172" s="603"/>
      <c r="G172" s="603"/>
      <c r="H172" s="603"/>
      <c r="I172" s="603"/>
      <c r="J172" s="604"/>
      <c r="K172" s="291">
        <v>0</v>
      </c>
      <c r="L172" s="163" t="str">
        <f t="shared" si="13"/>
        <v/>
      </c>
      <c r="M172" s="10"/>
      <c r="N172" s="4"/>
    </row>
    <row r="173" spans="1:14" ht="13.2" customHeight="1" x14ac:dyDescent="0.25">
      <c r="A173" s="33">
        <v>7</v>
      </c>
      <c r="B173" s="67"/>
      <c r="C173" s="602"/>
      <c r="D173" s="603"/>
      <c r="E173" s="603"/>
      <c r="F173" s="603"/>
      <c r="G173" s="603"/>
      <c r="H173" s="603"/>
      <c r="I173" s="603"/>
      <c r="J173" s="604"/>
      <c r="K173" s="291">
        <v>0</v>
      </c>
      <c r="L173" s="163" t="str">
        <f t="shared" si="13"/>
        <v/>
      </c>
      <c r="M173" s="10"/>
      <c r="N173" s="4"/>
    </row>
    <row r="174" spans="1:14" ht="13.2" customHeight="1" x14ac:dyDescent="0.25">
      <c r="A174" s="33">
        <v>8</v>
      </c>
      <c r="B174" s="67"/>
      <c r="C174" s="602"/>
      <c r="D174" s="603"/>
      <c r="E174" s="603"/>
      <c r="F174" s="603"/>
      <c r="G174" s="603"/>
      <c r="H174" s="603"/>
      <c r="I174" s="603"/>
      <c r="J174" s="604"/>
      <c r="K174" s="291">
        <v>0</v>
      </c>
      <c r="L174" s="163" t="str">
        <f t="shared" si="13"/>
        <v/>
      </c>
      <c r="M174" s="10"/>
      <c r="N174" s="4"/>
    </row>
    <row r="175" spans="1:14" ht="13.2" customHeight="1" x14ac:dyDescent="0.25">
      <c r="A175" s="33">
        <v>9</v>
      </c>
      <c r="B175" s="67"/>
      <c r="C175" s="602"/>
      <c r="D175" s="603"/>
      <c r="E175" s="603"/>
      <c r="F175" s="603"/>
      <c r="G175" s="603"/>
      <c r="H175" s="603"/>
      <c r="I175" s="603"/>
      <c r="J175" s="604"/>
      <c r="K175" s="291">
        <v>0</v>
      </c>
      <c r="L175" s="163" t="str">
        <f t="shared" si="13"/>
        <v/>
      </c>
      <c r="M175" s="10"/>
      <c r="N175" s="4"/>
    </row>
    <row r="176" spans="1:14" ht="13.2" customHeight="1" x14ac:dyDescent="0.25">
      <c r="A176" s="33">
        <v>10</v>
      </c>
      <c r="B176" s="67"/>
      <c r="C176" s="602"/>
      <c r="D176" s="603"/>
      <c r="E176" s="603"/>
      <c r="F176" s="603"/>
      <c r="G176" s="603"/>
      <c r="H176" s="603"/>
      <c r="I176" s="603"/>
      <c r="J176" s="604"/>
      <c r="K176" s="291">
        <v>0</v>
      </c>
      <c r="L176" s="163" t="str">
        <f t="shared" si="13"/>
        <v/>
      </c>
      <c r="M176" s="10"/>
      <c r="N176" s="4"/>
    </row>
    <row r="177" spans="1:14" ht="13.2" customHeight="1" x14ac:dyDescent="0.25">
      <c r="A177" s="33">
        <v>11</v>
      </c>
      <c r="B177" s="67"/>
      <c r="C177" s="602"/>
      <c r="D177" s="603"/>
      <c r="E177" s="603"/>
      <c r="F177" s="603"/>
      <c r="G177" s="603"/>
      <c r="H177" s="603"/>
      <c r="I177" s="603"/>
      <c r="J177" s="604"/>
      <c r="K177" s="291">
        <v>0</v>
      </c>
      <c r="L177" s="163" t="str">
        <f t="shared" si="13"/>
        <v/>
      </c>
      <c r="M177" s="10"/>
      <c r="N177" s="4"/>
    </row>
    <row r="178" spans="1:14" ht="13.2" customHeight="1" x14ac:dyDescent="0.25">
      <c r="A178" s="33">
        <v>12</v>
      </c>
      <c r="B178" s="67"/>
      <c r="C178" s="602"/>
      <c r="D178" s="603"/>
      <c r="E178" s="603"/>
      <c r="F178" s="603"/>
      <c r="G178" s="603"/>
      <c r="H178" s="603"/>
      <c r="I178" s="603"/>
      <c r="J178" s="604"/>
      <c r="K178" s="291">
        <v>0</v>
      </c>
      <c r="L178" s="163" t="str">
        <f t="shared" si="13"/>
        <v/>
      </c>
      <c r="M178" s="10"/>
      <c r="N178" s="4"/>
    </row>
    <row r="179" spans="1:14" ht="13.2" customHeight="1" x14ac:dyDescent="0.25">
      <c r="A179" s="33">
        <v>13</v>
      </c>
      <c r="B179" s="67"/>
      <c r="C179" s="602"/>
      <c r="D179" s="603"/>
      <c r="E179" s="603"/>
      <c r="F179" s="603"/>
      <c r="G179" s="603"/>
      <c r="H179" s="603"/>
      <c r="I179" s="603"/>
      <c r="J179" s="604"/>
      <c r="K179" s="291">
        <v>0</v>
      </c>
      <c r="L179" s="163" t="str">
        <f t="shared" si="13"/>
        <v/>
      </c>
      <c r="M179" s="10"/>
      <c r="N179" s="4"/>
    </row>
    <row r="180" spans="1:14" ht="13.2" customHeight="1" x14ac:dyDescent="0.25">
      <c r="A180" s="33">
        <v>14</v>
      </c>
      <c r="B180" s="67"/>
      <c r="C180" s="602"/>
      <c r="D180" s="603"/>
      <c r="E180" s="603"/>
      <c r="F180" s="603"/>
      <c r="G180" s="603"/>
      <c r="H180" s="603"/>
      <c r="I180" s="603"/>
      <c r="J180" s="604"/>
      <c r="K180" s="291">
        <v>0</v>
      </c>
      <c r="L180" s="163" t="str">
        <f t="shared" si="13"/>
        <v/>
      </c>
      <c r="M180" s="10"/>
      <c r="N180" s="4"/>
    </row>
    <row r="181" spans="1:14" ht="13.2" customHeight="1" x14ac:dyDescent="0.25">
      <c r="A181" s="33">
        <v>15</v>
      </c>
      <c r="B181" s="67"/>
      <c r="C181" s="602"/>
      <c r="D181" s="603"/>
      <c r="E181" s="603"/>
      <c r="F181" s="603"/>
      <c r="G181" s="603"/>
      <c r="H181" s="603"/>
      <c r="I181" s="603"/>
      <c r="J181" s="604"/>
      <c r="K181" s="291">
        <v>0</v>
      </c>
      <c r="L181" s="163" t="str">
        <f t="shared" si="13"/>
        <v/>
      </c>
      <c r="M181" s="10"/>
      <c r="N181" s="4"/>
    </row>
    <row r="182" spans="1:14" ht="13.2" customHeight="1" x14ac:dyDescent="0.25">
      <c r="A182" s="33">
        <v>16</v>
      </c>
      <c r="B182" s="67"/>
      <c r="C182" s="602"/>
      <c r="D182" s="603"/>
      <c r="E182" s="603"/>
      <c r="F182" s="603"/>
      <c r="G182" s="603"/>
      <c r="H182" s="603"/>
      <c r="I182" s="603"/>
      <c r="J182" s="604"/>
      <c r="K182" s="291">
        <v>0</v>
      </c>
      <c r="L182" s="163" t="str">
        <f t="shared" si="13"/>
        <v/>
      </c>
      <c r="M182" s="10"/>
      <c r="N182" s="4"/>
    </row>
    <row r="183" spans="1:14" ht="13.2" customHeight="1" x14ac:dyDescent="0.25">
      <c r="A183" s="33">
        <v>17</v>
      </c>
      <c r="B183" s="67"/>
      <c r="C183" s="602"/>
      <c r="D183" s="603"/>
      <c r="E183" s="603"/>
      <c r="F183" s="603"/>
      <c r="G183" s="603"/>
      <c r="H183" s="603"/>
      <c r="I183" s="603"/>
      <c r="J183" s="604"/>
      <c r="K183" s="291">
        <v>0</v>
      </c>
      <c r="L183" s="163" t="str">
        <f t="shared" si="13"/>
        <v/>
      </c>
      <c r="M183" s="10"/>
      <c r="N183" s="4"/>
    </row>
    <row r="184" spans="1:14" ht="13.2" customHeight="1" x14ac:dyDescent="0.25">
      <c r="A184" s="33">
        <v>18</v>
      </c>
      <c r="B184" s="67"/>
      <c r="C184" s="602"/>
      <c r="D184" s="603"/>
      <c r="E184" s="603"/>
      <c r="F184" s="603"/>
      <c r="G184" s="603"/>
      <c r="H184" s="603"/>
      <c r="I184" s="603"/>
      <c r="J184" s="604"/>
      <c r="K184" s="291">
        <v>0</v>
      </c>
      <c r="L184" s="163" t="str">
        <f t="shared" si="13"/>
        <v/>
      </c>
      <c r="M184" s="10"/>
      <c r="N184" s="4"/>
    </row>
    <row r="185" spans="1:14" ht="13.2" customHeight="1" x14ac:dyDescent="0.25">
      <c r="A185" s="33">
        <v>19</v>
      </c>
      <c r="B185" s="67"/>
      <c r="C185" s="602"/>
      <c r="D185" s="603"/>
      <c r="E185" s="603"/>
      <c r="F185" s="603"/>
      <c r="G185" s="603"/>
      <c r="H185" s="603"/>
      <c r="I185" s="603"/>
      <c r="J185" s="604"/>
      <c r="K185" s="291">
        <v>0</v>
      </c>
      <c r="L185" s="163" t="str">
        <f t="shared" si="13"/>
        <v/>
      </c>
      <c r="M185" s="10"/>
      <c r="N185" s="4"/>
    </row>
    <row r="186" spans="1:14" ht="13.2" customHeight="1" x14ac:dyDescent="0.25">
      <c r="A186" s="33">
        <v>20</v>
      </c>
      <c r="B186" s="67"/>
      <c r="C186" s="602"/>
      <c r="D186" s="603"/>
      <c r="E186" s="603"/>
      <c r="F186" s="603"/>
      <c r="G186" s="603"/>
      <c r="H186" s="603"/>
      <c r="I186" s="603"/>
      <c r="J186" s="604"/>
      <c r="K186" s="291">
        <v>0</v>
      </c>
      <c r="L186" s="163" t="str">
        <f t="shared" si="13"/>
        <v/>
      </c>
      <c r="M186" s="10"/>
      <c r="N186" s="4"/>
    </row>
    <row r="187" spans="1:14" ht="13.2" customHeight="1" x14ac:dyDescent="0.25">
      <c r="A187" s="33">
        <v>21</v>
      </c>
      <c r="B187" s="67"/>
      <c r="C187" s="602"/>
      <c r="D187" s="603"/>
      <c r="E187" s="603"/>
      <c r="F187" s="603"/>
      <c r="G187" s="603"/>
      <c r="H187" s="603"/>
      <c r="I187" s="603"/>
      <c r="J187" s="604"/>
      <c r="K187" s="291">
        <v>0</v>
      </c>
      <c r="L187" s="163" t="str">
        <f t="shared" si="13"/>
        <v/>
      </c>
      <c r="M187" s="10"/>
      <c r="N187" s="4"/>
    </row>
    <row r="188" spans="1:14" ht="13.2" customHeight="1" x14ac:dyDescent="0.25">
      <c r="A188" s="33">
        <v>22</v>
      </c>
      <c r="B188" s="67"/>
      <c r="C188" s="602"/>
      <c r="D188" s="603"/>
      <c r="E188" s="603"/>
      <c r="F188" s="603"/>
      <c r="G188" s="603"/>
      <c r="H188" s="603"/>
      <c r="I188" s="603"/>
      <c r="J188" s="604"/>
      <c r="K188" s="291">
        <v>0</v>
      </c>
      <c r="L188" s="163" t="str">
        <f t="shared" si="13"/>
        <v/>
      </c>
      <c r="M188" s="10"/>
      <c r="N188" s="4"/>
    </row>
    <row r="189" spans="1:14" ht="13.2" customHeight="1" x14ac:dyDescent="0.25">
      <c r="A189" s="33">
        <v>23</v>
      </c>
      <c r="B189" s="67"/>
      <c r="C189" s="602"/>
      <c r="D189" s="603"/>
      <c r="E189" s="603"/>
      <c r="F189" s="603"/>
      <c r="G189" s="603"/>
      <c r="H189" s="603"/>
      <c r="I189" s="603"/>
      <c r="J189" s="604"/>
      <c r="K189" s="291">
        <v>0</v>
      </c>
      <c r="L189" s="163" t="str">
        <f t="shared" si="13"/>
        <v/>
      </c>
      <c r="M189" s="10"/>
      <c r="N189" s="4"/>
    </row>
    <row r="190" spans="1:14" ht="13.2" customHeight="1" x14ac:dyDescent="0.25">
      <c r="A190" s="33">
        <v>24</v>
      </c>
      <c r="B190" s="67"/>
      <c r="C190" s="602"/>
      <c r="D190" s="603"/>
      <c r="E190" s="603"/>
      <c r="F190" s="603"/>
      <c r="G190" s="603"/>
      <c r="H190" s="603"/>
      <c r="I190" s="603"/>
      <c r="J190" s="604"/>
      <c r="K190" s="291">
        <v>0</v>
      </c>
      <c r="L190" s="163" t="str">
        <f t="shared" si="13"/>
        <v/>
      </c>
      <c r="M190" s="10"/>
      <c r="N190" s="4"/>
    </row>
    <row r="191" spans="1:14" ht="13.2" customHeight="1" x14ac:dyDescent="0.25">
      <c r="A191" s="33">
        <v>25</v>
      </c>
      <c r="B191" s="67"/>
      <c r="C191" s="602"/>
      <c r="D191" s="603"/>
      <c r="E191" s="603"/>
      <c r="F191" s="603"/>
      <c r="G191" s="603"/>
      <c r="H191" s="603"/>
      <c r="I191" s="603"/>
      <c r="J191" s="604"/>
      <c r="K191" s="291">
        <v>0</v>
      </c>
      <c r="L191" s="163" t="str">
        <f t="shared" si="13"/>
        <v/>
      </c>
      <c r="M191" s="10"/>
      <c r="N191" s="4"/>
    </row>
    <row r="192" spans="1:14" ht="13.2" customHeight="1" x14ac:dyDescent="0.25">
      <c r="A192" s="33">
        <v>26</v>
      </c>
      <c r="B192" s="67"/>
      <c r="C192" s="602"/>
      <c r="D192" s="603"/>
      <c r="E192" s="603"/>
      <c r="F192" s="603"/>
      <c r="G192" s="603"/>
      <c r="H192" s="603"/>
      <c r="I192" s="603"/>
      <c r="J192" s="604"/>
      <c r="K192" s="291">
        <v>0</v>
      </c>
      <c r="L192" s="163" t="str">
        <f t="shared" si="13"/>
        <v/>
      </c>
      <c r="M192" s="10" t="s">
        <v>41</v>
      </c>
      <c r="N192" s="4"/>
    </row>
    <row r="193" spans="1:14" ht="13.2" customHeight="1" x14ac:dyDescent="0.25">
      <c r="A193" s="33">
        <v>27</v>
      </c>
      <c r="B193" s="67"/>
      <c r="C193" s="602"/>
      <c r="D193" s="603"/>
      <c r="E193" s="603"/>
      <c r="F193" s="603"/>
      <c r="G193" s="603"/>
      <c r="H193" s="603"/>
      <c r="I193" s="603"/>
      <c r="J193" s="604"/>
      <c r="K193" s="291">
        <v>0</v>
      </c>
      <c r="L193" s="163" t="str">
        <f t="shared" si="13"/>
        <v/>
      </c>
      <c r="M193" s="10"/>
      <c r="N193" s="4"/>
    </row>
    <row r="194" spans="1:14" ht="13.2" customHeight="1" x14ac:dyDescent="0.25">
      <c r="A194" s="33">
        <v>28</v>
      </c>
      <c r="B194" s="67"/>
      <c r="C194" s="602"/>
      <c r="D194" s="603"/>
      <c r="E194" s="603"/>
      <c r="F194" s="603"/>
      <c r="G194" s="603"/>
      <c r="H194" s="603"/>
      <c r="I194" s="603"/>
      <c r="J194" s="604"/>
      <c r="K194" s="291">
        <v>0</v>
      </c>
      <c r="L194" s="163" t="str">
        <f t="shared" si="13"/>
        <v/>
      </c>
      <c r="M194" s="10"/>
      <c r="N194" s="4"/>
    </row>
    <row r="195" spans="1:14" ht="13.2" customHeight="1" x14ac:dyDescent="0.25">
      <c r="A195" s="33">
        <v>29</v>
      </c>
      <c r="B195" s="67"/>
      <c r="C195" s="602"/>
      <c r="D195" s="603"/>
      <c r="E195" s="603"/>
      <c r="F195" s="603"/>
      <c r="G195" s="603"/>
      <c r="H195" s="603"/>
      <c r="I195" s="603"/>
      <c r="J195" s="604"/>
      <c r="K195" s="291">
        <v>0</v>
      </c>
      <c r="L195" s="163" t="str">
        <f t="shared" si="13"/>
        <v/>
      </c>
      <c r="M195" s="10"/>
      <c r="N195" s="4"/>
    </row>
    <row r="196" spans="1:14" ht="13.2" customHeight="1" thickBot="1" x14ac:dyDescent="0.3">
      <c r="A196" s="33">
        <v>30</v>
      </c>
      <c r="B196" s="198"/>
      <c r="C196" s="605"/>
      <c r="D196" s="606"/>
      <c r="E196" s="606"/>
      <c r="F196" s="606"/>
      <c r="G196" s="606"/>
      <c r="H196" s="606"/>
      <c r="I196" s="606"/>
      <c r="J196" s="607"/>
      <c r="K196" s="291">
        <v>0</v>
      </c>
      <c r="L196" s="163" t="str">
        <f t="shared" si="13"/>
        <v/>
      </c>
      <c r="M196" s="10"/>
      <c r="N196" s="4"/>
    </row>
    <row r="197" spans="1:14" ht="13.2" customHeight="1" thickBot="1" x14ac:dyDescent="0.3">
      <c r="A197" s="12"/>
      <c r="B197" s="12"/>
      <c r="C197" s="12"/>
      <c r="D197" s="12"/>
      <c r="E197" s="12"/>
      <c r="F197" s="12"/>
      <c r="G197" s="12"/>
      <c r="H197" s="13"/>
      <c r="I197" s="13"/>
      <c r="J197" s="13"/>
      <c r="K197" s="39">
        <f>SUM(K167:K196)</f>
        <v>0</v>
      </c>
      <c r="L197" s="163"/>
      <c r="M197" s="10"/>
      <c r="N197" s="4"/>
    </row>
    <row r="198" spans="1:14" ht="13.2" customHeight="1" x14ac:dyDescent="0.3">
      <c r="A198" s="14"/>
      <c r="B198" s="14"/>
      <c r="C198" s="14"/>
      <c r="D198" s="15"/>
      <c r="E198" s="16"/>
      <c r="F198" s="16"/>
      <c r="G198" s="10"/>
      <c r="H198" s="11"/>
      <c r="I198" s="11"/>
      <c r="J198" s="10"/>
      <c r="K198" s="10"/>
      <c r="L198" s="10"/>
      <c r="M198" s="10"/>
      <c r="N198" s="4"/>
    </row>
    <row r="199" spans="1:14" ht="25.2" thickBot="1" x14ac:dyDescent="0.3">
      <c r="A199" s="3" t="s">
        <v>45</v>
      </c>
      <c r="B199" s="3"/>
      <c r="C199" s="10"/>
      <c r="D199" s="10"/>
      <c r="E199" s="10"/>
      <c r="F199" s="10"/>
      <c r="G199" s="10"/>
      <c r="H199" s="11"/>
      <c r="I199" s="11"/>
      <c r="J199" s="10"/>
      <c r="K199" s="10"/>
      <c r="L199" s="10"/>
      <c r="M199" s="10"/>
      <c r="N199" s="4"/>
    </row>
    <row r="200" spans="1:14" ht="13.2" customHeight="1" thickBot="1" x14ac:dyDescent="0.3">
      <c r="A200" s="149" t="s">
        <v>0</v>
      </c>
      <c r="B200" s="149" t="s">
        <v>13</v>
      </c>
      <c r="C200" s="561" t="s">
        <v>18</v>
      </c>
      <c r="D200" s="561"/>
      <c r="E200" s="561"/>
      <c r="F200" s="562"/>
      <c r="G200" s="35" t="s">
        <v>40</v>
      </c>
      <c r="H200" s="440"/>
      <c r="I200" s="11"/>
      <c r="J200" s="10"/>
      <c r="K200" s="10"/>
      <c r="L200" s="10"/>
      <c r="M200" s="10"/>
      <c r="N200" s="4"/>
    </row>
    <row r="201" spans="1:14" ht="13.2" customHeight="1" x14ac:dyDescent="0.25">
      <c r="A201" s="49">
        <v>1</v>
      </c>
      <c r="B201" s="196"/>
      <c r="C201" s="488"/>
      <c r="D201" s="489"/>
      <c r="E201" s="489"/>
      <c r="F201" s="490"/>
      <c r="G201" s="290">
        <v>0</v>
      </c>
      <c r="H201" s="163" t="str">
        <f>IF(AND(B201="",G201&lt;&gt;0),"Organisatie invullen","")</f>
        <v/>
      </c>
      <c r="I201" s="11"/>
      <c r="J201" s="11"/>
      <c r="K201" s="10"/>
      <c r="L201" s="10"/>
      <c r="M201" s="10"/>
      <c r="N201" s="4"/>
    </row>
    <row r="202" spans="1:14" ht="13.8" x14ac:dyDescent="0.25">
      <c r="A202" s="50">
        <v>2</v>
      </c>
      <c r="B202" s="197"/>
      <c r="C202" s="485"/>
      <c r="D202" s="486"/>
      <c r="E202" s="486"/>
      <c r="F202" s="487"/>
      <c r="G202" s="287">
        <v>0</v>
      </c>
      <c r="H202" s="163" t="str">
        <f t="shared" ref="H202:H230" si="14">IF(AND(B202="",G202&lt;&gt;0),"Organisatie invullen","")</f>
        <v/>
      </c>
      <c r="I202" s="11"/>
      <c r="J202" s="11"/>
      <c r="K202" s="10"/>
      <c r="L202" s="10"/>
      <c r="M202" s="10"/>
      <c r="N202" s="4"/>
    </row>
    <row r="203" spans="1:14" ht="13.2" customHeight="1" x14ac:dyDescent="0.25">
      <c r="A203" s="50">
        <v>3</v>
      </c>
      <c r="B203" s="197"/>
      <c r="C203" s="485"/>
      <c r="D203" s="486"/>
      <c r="E203" s="486"/>
      <c r="F203" s="487"/>
      <c r="G203" s="287">
        <v>0</v>
      </c>
      <c r="H203" s="163" t="str">
        <f t="shared" si="14"/>
        <v/>
      </c>
      <c r="I203" s="11"/>
      <c r="J203" s="11"/>
      <c r="K203" s="10"/>
      <c r="L203" s="10"/>
      <c r="M203" s="10"/>
      <c r="N203" s="4"/>
    </row>
    <row r="204" spans="1:14" ht="13.2" customHeight="1" x14ac:dyDescent="0.25">
      <c r="A204" s="50">
        <v>4</v>
      </c>
      <c r="B204" s="197"/>
      <c r="C204" s="485"/>
      <c r="D204" s="486"/>
      <c r="E204" s="486"/>
      <c r="F204" s="487"/>
      <c r="G204" s="287">
        <v>0</v>
      </c>
      <c r="H204" s="163" t="str">
        <f t="shared" si="14"/>
        <v/>
      </c>
      <c r="I204" s="11"/>
      <c r="J204" s="11"/>
      <c r="K204" s="10"/>
      <c r="L204" s="10"/>
      <c r="M204" s="10"/>
      <c r="N204" s="4"/>
    </row>
    <row r="205" spans="1:14" ht="13.2" customHeight="1" x14ac:dyDescent="0.25">
      <c r="A205" s="50">
        <v>5</v>
      </c>
      <c r="B205" s="197"/>
      <c r="C205" s="485"/>
      <c r="D205" s="486"/>
      <c r="E205" s="486"/>
      <c r="F205" s="487"/>
      <c r="G205" s="287">
        <v>0</v>
      </c>
      <c r="H205" s="163" t="str">
        <f t="shared" si="14"/>
        <v/>
      </c>
      <c r="I205" s="11"/>
      <c r="J205" s="11"/>
      <c r="K205" s="10"/>
      <c r="L205" s="10"/>
      <c r="M205" s="10"/>
      <c r="N205" s="4"/>
    </row>
    <row r="206" spans="1:14" ht="13.2" customHeight="1" x14ac:dyDescent="0.25">
      <c r="A206" s="50">
        <v>6</v>
      </c>
      <c r="B206" s="197"/>
      <c r="C206" s="485"/>
      <c r="D206" s="486"/>
      <c r="E206" s="486"/>
      <c r="F206" s="487"/>
      <c r="G206" s="287">
        <v>0</v>
      </c>
      <c r="H206" s="163" t="str">
        <f t="shared" si="14"/>
        <v/>
      </c>
      <c r="I206" s="11"/>
      <c r="J206" s="11"/>
      <c r="K206" s="10"/>
      <c r="L206" s="10"/>
      <c r="M206" s="10"/>
      <c r="N206" s="4"/>
    </row>
    <row r="207" spans="1:14" ht="13.2" customHeight="1" x14ac:dyDescent="0.25">
      <c r="A207" s="50">
        <v>7</v>
      </c>
      <c r="B207" s="197"/>
      <c r="C207" s="485"/>
      <c r="D207" s="486"/>
      <c r="E207" s="486"/>
      <c r="F207" s="487"/>
      <c r="G207" s="287">
        <v>0</v>
      </c>
      <c r="H207" s="163" t="str">
        <f t="shared" si="14"/>
        <v/>
      </c>
      <c r="I207" s="11"/>
      <c r="J207" s="11"/>
      <c r="K207" s="10"/>
      <c r="L207" s="10"/>
      <c r="M207" s="10"/>
      <c r="N207" s="4"/>
    </row>
    <row r="208" spans="1:14" ht="13.2" customHeight="1" x14ac:dyDescent="0.25">
      <c r="A208" s="50">
        <v>8</v>
      </c>
      <c r="B208" s="197"/>
      <c r="C208" s="485"/>
      <c r="D208" s="486"/>
      <c r="E208" s="486"/>
      <c r="F208" s="487"/>
      <c r="G208" s="287">
        <v>0</v>
      </c>
      <c r="H208" s="163" t="str">
        <f t="shared" si="14"/>
        <v/>
      </c>
      <c r="I208" s="11"/>
      <c r="J208" s="11"/>
      <c r="K208" s="10"/>
      <c r="L208" s="10"/>
      <c r="M208" s="10"/>
      <c r="N208" s="4"/>
    </row>
    <row r="209" spans="1:14" ht="13.2" customHeight="1" x14ac:dyDescent="0.25">
      <c r="A209" s="50">
        <v>9</v>
      </c>
      <c r="B209" s="197"/>
      <c r="C209" s="485"/>
      <c r="D209" s="486"/>
      <c r="E209" s="486"/>
      <c r="F209" s="487"/>
      <c r="G209" s="287">
        <v>0</v>
      </c>
      <c r="H209" s="163" t="str">
        <f t="shared" si="14"/>
        <v/>
      </c>
      <c r="I209" s="11"/>
      <c r="J209" s="11"/>
      <c r="K209" s="10"/>
      <c r="L209" s="10"/>
      <c r="M209" s="10"/>
      <c r="N209" s="4"/>
    </row>
    <row r="210" spans="1:14" ht="13.2" customHeight="1" x14ac:dyDescent="0.25">
      <c r="A210" s="50">
        <v>10</v>
      </c>
      <c r="B210" s="197"/>
      <c r="C210" s="485"/>
      <c r="D210" s="486"/>
      <c r="E210" s="486"/>
      <c r="F210" s="487"/>
      <c r="G210" s="287">
        <v>0</v>
      </c>
      <c r="H210" s="163" t="str">
        <f t="shared" si="14"/>
        <v/>
      </c>
      <c r="I210" s="11"/>
      <c r="J210" s="11"/>
      <c r="K210" s="10"/>
      <c r="L210" s="10"/>
      <c r="M210" s="10"/>
      <c r="N210" s="4"/>
    </row>
    <row r="211" spans="1:14" ht="13.2" customHeight="1" x14ac:dyDescent="0.25">
      <c r="A211" s="50">
        <v>11</v>
      </c>
      <c r="B211" s="197"/>
      <c r="C211" s="485"/>
      <c r="D211" s="486"/>
      <c r="E211" s="486"/>
      <c r="F211" s="487"/>
      <c r="G211" s="287">
        <v>0</v>
      </c>
      <c r="H211" s="163" t="str">
        <f t="shared" si="14"/>
        <v/>
      </c>
      <c r="I211" s="11"/>
      <c r="J211" s="11"/>
      <c r="K211" s="10"/>
      <c r="L211" s="10"/>
      <c r="M211" s="10"/>
      <c r="N211" s="4"/>
    </row>
    <row r="212" spans="1:14" ht="13.2" customHeight="1" x14ac:dyDescent="0.25">
      <c r="A212" s="50">
        <v>12</v>
      </c>
      <c r="B212" s="197"/>
      <c r="C212" s="485"/>
      <c r="D212" s="486"/>
      <c r="E212" s="486"/>
      <c r="F212" s="487"/>
      <c r="G212" s="287">
        <v>0</v>
      </c>
      <c r="H212" s="163" t="str">
        <f t="shared" si="14"/>
        <v/>
      </c>
      <c r="I212" s="11"/>
      <c r="J212" s="11"/>
      <c r="K212" s="10"/>
      <c r="L212" s="10"/>
      <c r="M212" s="10"/>
      <c r="N212" s="4"/>
    </row>
    <row r="213" spans="1:14" ht="13.2" customHeight="1" x14ac:dyDescent="0.25">
      <c r="A213" s="50">
        <v>13</v>
      </c>
      <c r="B213" s="197"/>
      <c r="C213" s="485"/>
      <c r="D213" s="486"/>
      <c r="E213" s="486"/>
      <c r="F213" s="487"/>
      <c r="G213" s="287">
        <v>0</v>
      </c>
      <c r="H213" s="163" t="str">
        <f t="shared" si="14"/>
        <v/>
      </c>
      <c r="I213" s="11"/>
      <c r="J213" s="11"/>
      <c r="K213" s="10"/>
      <c r="L213" s="10"/>
      <c r="M213" s="10"/>
      <c r="N213" s="4"/>
    </row>
    <row r="214" spans="1:14" ht="13.2" customHeight="1" x14ac:dyDescent="0.25">
      <c r="A214" s="50">
        <v>14</v>
      </c>
      <c r="B214" s="197"/>
      <c r="C214" s="485"/>
      <c r="D214" s="486"/>
      <c r="E214" s="486"/>
      <c r="F214" s="487"/>
      <c r="G214" s="287">
        <v>0</v>
      </c>
      <c r="H214" s="163" t="str">
        <f t="shared" si="14"/>
        <v/>
      </c>
      <c r="I214" s="11"/>
      <c r="J214" s="11"/>
      <c r="K214" s="10"/>
      <c r="L214" s="10"/>
      <c r="M214" s="10"/>
      <c r="N214" s="4"/>
    </row>
    <row r="215" spans="1:14" ht="13.2" customHeight="1" x14ac:dyDescent="0.25">
      <c r="A215" s="50">
        <v>15</v>
      </c>
      <c r="B215" s="197"/>
      <c r="C215" s="485"/>
      <c r="D215" s="486"/>
      <c r="E215" s="486"/>
      <c r="F215" s="487"/>
      <c r="G215" s="287">
        <v>0</v>
      </c>
      <c r="H215" s="163" t="str">
        <f t="shared" si="14"/>
        <v/>
      </c>
      <c r="I215" s="11"/>
      <c r="J215" s="11"/>
      <c r="K215" s="10"/>
      <c r="L215" s="10"/>
      <c r="M215" s="10"/>
      <c r="N215" s="4"/>
    </row>
    <row r="216" spans="1:14" ht="13.2" customHeight="1" x14ac:dyDescent="0.25">
      <c r="A216" s="50">
        <v>16</v>
      </c>
      <c r="B216" s="197"/>
      <c r="C216" s="485"/>
      <c r="D216" s="486"/>
      <c r="E216" s="486"/>
      <c r="F216" s="487"/>
      <c r="G216" s="287">
        <v>0</v>
      </c>
      <c r="H216" s="163" t="str">
        <f t="shared" si="14"/>
        <v/>
      </c>
      <c r="I216" s="11"/>
      <c r="J216" s="11"/>
      <c r="K216" s="10"/>
      <c r="L216" s="10"/>
      <c r="M216" s="10"/>
      <c r="N216" s="4"/>
    </row>
    <row r="217" spans="1:14" ht="13.2" customHeight="1" x14ac:dyDescent="0.25">
      <c r="A217" s="50">
        <v>17</v>
      </c>
      <c r="B217" s="197"/>
      <c r="C217" s="485"/>
      <c r="D217" s="486"/>
      <c r="E217" s="486"/>
      <c r="F217" s="487"/>
      <c r="G217" s="287">
        <v>0</v>
      </c>
      <c r="H217" s="163" t="str">
        <f t="shared" si="14"/>
        <v/>
      </c>
      <c r="I217" s="11"/>
      <c r="J217" s="11"/>
      <c r="K217" s="10"/>
      <c r="L217" s="10"/>
      <c r="M217" s="10"/>
      <c r="N217" s="4"/>
    </row>
    <row r="218" spans="1:14" ht="13.2" customHeight="1" x14ac:dyDescent="0.25">
      <c r="A218" s="50">
        <v>18</v>
      </c>
      <c r="B218" s="197"/>
      <c r="C218" s="485"/>
      <c r="D218" s="486"/>
      <c r="E218" s="486"/>
      <c r="F218" s="487"/>
      <c r="G218" s="287">
        <v>0</v>
      </c>
      <c r="H218" s="163" t="str">
        <f t="shared" si="14"/>
        <v/>
      </c>
      <c r="I218" s="11"/>
      <c r="J218" s="11"/>
      <c r="K218" s="10"/>
      <c r="L218" s="10"/>
      <c r="M218" s="10"/>
      <c r="N218" s="4"/>
    </row>
    <row r="219" spans="1:14" ht="13.2" customHeight="1" x14ac:dyDescent="0.25">
      <c r="A219" s="50">
        <v>19</v>
      </c>
      <c r="B219" s="197"/>
      <c r="C219" s="485"/>
      <c r="D219" s="486"/>
      <c r="E219" s="486"/>
      <c r="F219" s="487"/>
      <c r="G219" s="287">
        <v>0</v>
      </c>
      <c r="H219" s="163" t="str">
        <f t="shared" si="14"/>
        <v/>
      </c>
      <c r="I219" s="11"/>
      <c r="J219" s="11"/>
      <c r="K219" s="10"/>
      <c r="L219" s="10"/>
      <c r="M219" s="10"/>
      <c r="N219" s="4"/>
    </row>
    <row r="220" spans="1:14" ht="13.2" customHeight="1" x14ac:dyDescent="0.25">
      <c r="A220" s="50">
        <v>20</v>
      </c>
      <c r="B220" s="197"/>
      <c r="C220" s="485"/>
      <c r="D220" s="486"/>
      <c r="E220" s="486"/>
      <c r="F220" s="487"/>
      <c r="G220" s="287">
        <v>0</v>
      </c>
      <c r="H220" s="163" t="str">
        <f t="shared" si="14"/>
        <v/>
      </c>
      <c r="I220" s="11"/>
      <c r="J220" s="11"/>
      <c r="K220" s="10"/>
      <c r="L220" s="10"/>
      <c r="M220" s="10"/>
      <c r="N220" s="4"/>
    </row>
    <row r="221" spans="1:14" ht="13.2" customHeight="1" x14ac:dyDescent="0.25">
      <c r="A221" s="50">
        <v>21</v>
      </c>
      <c r="B221" s="197"/>
      <c r="C221" s="485"/>
      <c r="D221" s="486"/>
      <c r="E221" s="486"/>
      <c r="F221" s="487"/>
      <c r="G221" s="287">
        <v>0</v>
      </c>
      <c r="H221" s="163" t="str">
        <f t="shared" si="14"/>
        <v/>
      </c>
      <c r="I221" s="11"/>
      <c r="J221" s="11"/>
      <c r="K221" s="10"/>
      <c r="L221" s="10"/>
      <c r="M221" s="10"/>
      <c r="N221" s="4"/>
    </row>
    <row r="222" spans="1:14" ht="13.2" customHeight="1" x14ac:dyDescent="0.25">
      <c r="A222" s="50">
        <v>22</v>
      </c>
      <c r="B222" s="197"/>
      <c r="C222" s="485"/>
      <c r="D222" s="486"/>
      <c r="E222" s="486"/>
      <c r="F222" s="487"/>
      <c r="G222" s="287">
        <v>0</v>
      </c>
      <c r="H222" s="163" t="str">
        <f t="shared" si="14"/>
        <v/>
      </c>
      <c r="I222" s="11"/>
      <c r="J222" s="11"/>
      <c r="K222" s="10"/>
      <c r="L222" s="10"/>
      <c r="M222" s="10"/>
      <c r="N222" s="4"/>
    </row>
    <row r="223" spans="1:14" ht="13.2" customHeight="1" x14ac:dyDescent="0.25">
      <c r="A223" s="50">
        <v>23</v>
      </c>
      <c r="B223" s="197"/>
      <c r="C223" s="485"/>
      <c r="D223" s="486"/>
      <c r="E223" s="486"/>
      <c r="F223" s="487"/>
      <c r="G223" s="287">
        <v>0</v>
      </c>
      <c r="H223" s="163" t="str">
        <f t="shared" si="14"/>
        <v/>
      </c>
      <c r="I223" s="11"/>
      <c r="J223" s="11"/>
      <c r="K223" s="10"/>
      <c r="L223" s="10"/>
      <c r="M223" s="10"/>
      <c r="N223" s="4"/>
    </row>
    <row r="224" spans="1:14" ht="13.2" customHeight="1" x14ac:dyDescent="0.25">
      <c r="A224" s="50">
        <v>24</v>
      </c>
      <c r="B224" s="197"/>
      <c r="C224" s="485"/>
      <c r="D224" s="486"/>
      <c r="E224" s="486"/>
      <c r="F224" s="487"/>
      <c r="G224" s="287">
        <v>0</v>
      </c>
      <c r="H224" s="163" t="str">
        <f t="shared" si="14"/>
        <v/>
      </c>
      <c r="I224" s="11"/>
      <c r="J224" s="11"/>
      <c r="K224" s="10"/>
      <c r="L224" s="10"/>
      <c r="M224" s="10"/>
      <c r="N224" s="4"/>
    </row>
    <row r="225" spans="1:14" ht="13.2" customHeight="1" x14ac:dyDescent="0.25">
      <c r="A225" s="50">
        <v>25</v>
      </c>
      <c r="B225" s="197"/>
      <c r="C225" s="485"/>
      <c r="D225" s="486"/>
      <c r="E225" s="486"/>
      <c r="F225" s="487"/>
      <c r="G225" s="287">
        <v>0</v>
      </c>
      <c r="H225" s="163" t="str">
        <f t="shared" si="14"/>
        <v/>
      </c>
      <c r="I225" s="11"/>
      <c r="J225" s="11"/>
      <c r="K225" s="10"/>
      <c r="L225" s="10"/>
      <c r="M225" s="10"/>
      <c r="N225" s="4"/>
    </row>
    <row r="226" spans="1:14" ht="13.2" customHeight="1" x14ac:dyDescent="0.25">
      <c r="A226" s="50">
        <v>26</v>
      </c>
      <c r="B226" s="197"/>
      <c r="C226" s="485"/>
      <c r="D226" s="486"/>
      <c r="E226" s="486"/>
      <c r="F226" s="487"/>
      <c r="G226" s="287">
        <v>0</v>
      </c>
      <c r="H226" s="163" t="str">
        <f t="shared" si="14"/>
        <v/>
      </c>
      <c r="I226" s="11"/>
      <c r="J226" s="11"/>
      <c r="K226" s="10"/>
      <c r="L226" s="10"/>
      <c r="M226" s="10"/>
      <c r="N226" s="4"/>
    </row>
    <row r="227" spans="1:14" ht="13.2" customHeight="1" x14ac:dyDescent="0.25">
      <c r="A227" s="50">
        <v>27</v>
      </c>
      <c r="B227" s="197"/>
      <c r="C227" s="485"/>
      <c r="D227" s="486"/>
      <c r="E227" s="486"/>
      <c r="F227" s="487"/>
      <c r="G227" s="287">
        <v>0</v>
      </c>
      <c r="H227" s="163" t="str">
        <f t="shared" si="14"/>
        <v/>
      </c>
      <c r="I227" s="11"/>
      <c r="J227" s="11"/>
      <c r="K227" s="10"/>
      <c r="L227" s="10"/>
      <c r="M227" s="10"/>
      <c r="N227" s="4"/>
    </row>
    <row r="228" spans="1:14" ht="13.2" customHeight="1" x14ac:dyDescent="0.25">
      <c r="A228" s="50">
        <v>28</v>
      </c>
      <c r="B228" s="197"/>
      <c r="C228" s="485"/>
      <c r="D228" s="486"/>
      <c r="E228" s="486"/>
      <c r="F228" s="487"/>
      <c r="G228" s="287">
        <v>0</v>
      </c>
      <c r="H228" s="163" t="str">
        <f t="shared" si="14"/>
        <v/>
      </c>
      <c r="I228" s="11"/>
      <c r="J228" s="11"/>
      <c r="K228" s="10"/>
      <c r="L228" s="10"/>
      <c r="M228" s="10"/>
      <c r="N228" s="4"/>
    </row>
    <row r="229" spans="1:14" ht="13.2" customHeight="1" x14ac:dyDescent="0.25">
      <c r="A229" s="50">
        <v>29</v>
      </c>
      <c r="B229" s="197"/>
      <c r="C229" s="485"/>
      <c r="D229" s="486"/>
      <c r="E229" s="486"/>
      <c r="F229" s="487"/>
      <c r="G229" s="287">
        <v>0</v>
      </c>
      <c r="H229" s="163" t="str">
        <f t="shared" si="14"/>
        <v/>
      </c>
      <c r="I229" s="11"/>
      <c r="J229" s="11"/>
      <c r="K229" s="10"/>
      <c r="L229" s="10"/>
      <c r="M229" s="10"/>
      <c r="N229" s="4"/>
    </row>
    <row r="230" spans="1:14" ht="13.2" customHeight="1" thickBot="1" x14ac:dyDescent="0.3">
      <c r="A230" s="50">
        <v>30</v>
      </c>
      <c r="B230" s="198"/>
      <c r="C230" s="491"/>
      <c r="D230" s="492"/>
      <c r="E230" s="492"/>
      <c r="F230" s="493"/>
      <c r="G230" s="288">
        <v>0</v>
      </c>
      <c r="H230" s="163" t="str">
        <f t="shared" si="14"/>
        <v/>
      </c>
      <c r="I230" s="11"/>
      <c r="J230" s="11"/>
      <c r="K230" s="10"/>
      <c r="L230" s="10"/>
      <c r="M230" s="10"/>
      <c r="N230" s="4"/>
    </row>
    <row r="231" spans="1:14" ht="13.2" customHeight="1" thickBot="1" x14ac:dyDescent="0.35">
      <c r="A231" s="11"/>
      <c r="B231" s="11"/>
      <c r="C231" s="10"/>
      <c r="D231" s="14"/>
      <c r="E231" s="15"/>
      <c r="F231" s="151"/>
      <c r="G231" s="152">
        <f>SUM(G201:G230)</f>
        <v>0</v>
      </c>
      <c r="H231" s="163"/>
      <c r="I231" s="11"/>
      <c r="J231" s="11"/>
      <c r="K231" s="10"/>
      <c r="L231" s="10"/>
      <c r="M231" s="10"/>
      <c r="N231" s="4"/>
    </row>
    <row r="232" spans="1:14" ht="13.2" customHeight="1" x14ac:dyDescent="0.25">
      <c r="A232" s="11"/>
      <c r="B232" s="11"/>
      <c r="C232" s="10"/>
      <c r="D232" s="10"/>
      <c r="E232" s="10"/>
      <c r="F232" s="10"/>
      <c r="G232" s="10"/>
      <c r="H232" s="11"/>
      <c r="I232" s="11"/>
      <c r="J232" s="10"/>
      <c r="K232" s="10"/>
      <c r="L232" s="10"/>
      <c r="M232" s="10"/>
      <c r="N232" s="4"/>
    </row>
    <row r="233" spans="1:14" ht="25.2" thickBot="1" x14ac:dyDescent="0.3">
      <c r="A233" s="3" t="s">
        <v>35</v>
      </c>
      <c r="B233" s="3"/>
      <c r="C233" s="10"/>
      <c r="D233" s="10"/>
      <c r="E233" s="10"/>
      <c r="F233" s="10"/>
      <c r="G233" s="10"/>
      <c r="H233" s="11"/>
      <c r="I233" s="11"/>
      <c r="J233" s="10"/>
      <c r="K233" s="10"/>
      <c r="L233" s="10"/>
      <c r="M233" s="10"/>
      <c r="N233" s="4"/>
    </row>
    <row r="234" spans="1:14" ht="13.2" customHeight="1" thickBot="1" x14ac:dyDescent="0.3">
      <c r="A234" s="149" t="s">
        <v>0</v>
      </c>
      <c r="B234" s="187" t="s">
        <v>13</v>
      </c>
      <c r="C234" s="575" t="s">
        <v>18</v>
      </c>
      <c r="D234" s="561"/>
      <c r="E234" s="561"/>
      <c r="F234" s="562"/>
      <c r="G234" s="150" t="s">
        <v>40</v>
      </c>
      <c r="H234" s="163"/>
      <c r="I234" s="11"/>
      <c r="J234" s="11"/>
      <c r="K234" s="10"/>
      <c r="L234" s="10"/>
      <c r="M234" s="10"/>
      <c r="N234" s="4"/>
    </row>
    <row r="235" spans="1:14" ht="13.2" customHeight="1" x14ac:dyDescent="0.25">
      <c r="A235" s="49">
        <v>1</v>
      </c>
      <c r="B235" s="196"/>
      <c r="C235" s="488"/>
      <c r="D235" s="489"/>
      <c r="E235" s="489"/>
      <c r="F235" s="490"/>
      <c r="G235" s="290">
        <v>0</v>
      </c>
      <c r="H235" s="163" t="str">
        <f>IF(AND(B235="",G235&lt;&gt;0),"Organisatie invullen","")</f>
        <v/>
      </c>
      <c r="I235" s="11"/>
      <c r="J235" s="11"/>
      <c r="K235" s="10"/>
      <c r="L235" s="10"/>
      <c r="M235" s="10"/>
      <c r="N235" s="4"/>
    </row>
    <row r="236" spans="1:14" ht="13.2" customHeight="1" x14ac:dyDescent="0.25">
      <c r="A236" s="50">
        <v>2</v>
      </c>
      <c r="B236" s="197"/>
      <c r="C236" s="485"/>
      <c r="D236" s="486"/>
      <c r="E236" s="486"/>
      <c r="F236" s="487"/>
      <c r="G236" s="287">
        <v>0</v>
      </c>
      <c r="H236" s="163" t="str">
        <f t="shared" ref="H236:H264" si="15">IF(AND(B236="",G236&lt;&gt;0),"Organisatie invullen","")</f>
        <v/>
      </c>
      <c r="I236" s="11"/>
      <c r="J236" s="11"/>
      <c r="K236" s="10"/>
      <c r="L236" s="10"/>
      <c r="M236" s="10"/>
      <c r="N236" s="4"/>
    </row>
    <row r="237" spans="1:14" ht="13.2" customHeight="1" x14ac:dyDescent="0.25">
      <c r="A237" s="50">
        <v>3</v>
      </c>
      <c r="B237" s="197"/>
      <c r="C237" s="485"/>
      <c r="D237" s="486"/>
      <c r="E237" s="486"/>
      <c r="F237" s="487"/>
      <c r="G237" s="287">
        <v>0</v>
      </c>
      <c r="H237" s="163" t="str">
        <f t="shared" si="15"/>
        <v/>
      </c>
      <c r="I237" s="11"/>
      <c r="J237" s="11"/>
      <c r="K237" s="10"/>
      <c r="L237" s="10"/>
      <c r="M237" s="10"/>
      <c r="N237" s="4"/>
    </row>
    <row r="238" spans="1:14" ht="13.2" customHeight="1" x14ac:dyDescent="0.25">
      <c r="A238" s="50">
        <v>4</v>
      </c>
      <c r="B238" s="197"/>
      <c r="C238" s="485"/>
      <c r="D238" s="486"/>
      <c r="E238" s="486"/>
      <c r="F238" s="487"/>
      <c r="G238" s="287">
        <v>0</v>
      </c>
      <c r="H238" s="163" t="str">
        <f t="shared" si="15"/>
        <v/>
      </c>
      <c r="I238" s="11"/>
      <c r="J238" s="11"/>
      <c r="K238" s="10"/>
      <c r="L238" s="10"/>
      <c r="M238" s="10"/>
      <c r="N238" s="4"/>
    </row>
    <row r="239" spans="1:14" ht="13.2" customHeight="1" x14ac:dyDescent="0.25">
      <c r="A239" s="50">
        <v>5</v>
      </c>
      <c r="B239" s="197"/>
      <c r="C239" s="485"/>
      <c r="D239" s="486"/>
      <c r="E239" s="486"/>
      <c r="F239" s="487"/>
      <c r="G239" s="287">
        <v>0</v>
      </c>
      <c r="H239" s="163" t="str">
        <f t="shared" si="15"/>
        <v/>
      </c>
      <c r="I239" s="11"/>
      <c r="J239" s="11"/>
      <c r="K239" s="10"/>
      <c r="L239" s="10"/>
      <c r="M239" s="10"/>
      <c r="N239" s="4"/>
    </row>
    <row r="240" spans="1:14" ht="13.2" customHeight="1" x14ac:dyDescent="0.25">
      <c r="A240" s="50">
        <v>6</v>
      </c>
      <c r="B240" s="197"/>
      <c r="C240" s="485"/>
      <c r="D240" s="486"/>
      <c r="E240" s="486"/>
      <c r="F240" s="487"/>
      <c r="G240" s="287">
        <v>0</v>
      </c>
      <c r="H240" s="163" t="str">
        <f t="shared" si="15"/>
        <v/>
      </c>
      <c r="I240" s="11"/>
      <c r="J240" s="11"/>
      <c r="K240" s="10"/>
      <c r="L240" s="10"/>
      <c r="M240" s="10"/>
      <c r="N240" s="4"/>
    </row>
    <row r="241" spans="1:14" ht="13.2" customHeight="1" x14ac:dyDescent="0.25">
      <c r="A241" s="50">
        <v>7</v>
      </c>
      <c r="B241" s="197"/>
      <c r="C241" s="485"/>
      <c r="D241" s="486"/>
      <c r="E241" s="486"/>
      <c r="F241" s="487"/>
      <c r="G241" s="287">
        <v>0</v>
      </c>
      <c r="H241" s="163" t="str">
        <f t="shared" si="15"/>
        <v/>
      </c>
      <c r="I241" s="11"/>
      <c r="J241" s="11"/>
      <c r="K241" s="10"/>
      <c r="L241" s="10"/>
      <c r="M241" s="10"/>
      <c r="N241" s="4"/>
    </row>
    <row r="242" spans="1:14" ht="13.2" customHeight="1" x14ac:dyDescent="0.25">
      <c r="A242" s="50">
        <v>8</v>
      </c>
      <c r="B242" s="197"/>
      <c r="C242" s="485"/>
      <c r="D242" s="486"/>
      <c r="E242" s="486"/>
      <c r="F242" s="487"/>
      <c r="G242" s="287">
        <v>0</v>
      </c>
      <c r="H242" s="163" t="str">
        <f t="shared" si="15"/>
        <v/>
      </c>
      <c r="I242" s="11"/>
      <c r="J242" s="11"/>
      <c r="K242" s="10"/>
      <c r="L242" s="10"/>
      <c r="M242" s="10"/>
      <c r="N242" s="4"/>
    </row>
    <row r="243" spans="1:14" ht="13.2" customHeight="1" x14ac:dyDescent="0.25">
      <c r="A243" s="50">
        <v>9</v>
      </c>
      <c r="B243" s="197"/>
      <c r="C243" s="485"/>
      <c r="D243" s="486"/>
      <c r="E243" s="486"/>
      <c r="F243" s="487"/>
      <c r="G243" s="287">
        <v>0</v>
      </c>
      <c r="H243" s="163" t="str">
        <f t="shared" si="15"/>
        <v/>
      </c>
      <c r="I243" s="11"/>
      <c r="J243" s="11"/>
      <c r="K243" s="10"/>
      <c r="L243" s="10"/>
      <c r="M243" s="10"/>
      <c r="N243" s="4"/>
    </row>
    <row r="244" spans="1:14" ht="13.2" customHeight="1" x14ac:dyDescent="0.25">
      <c r="A244" s="50">
        <v>10</v>
      </c>
      <c r="B244" s="197"/>
      <c r="C244" s="485"/>
      <c r="D244" s="486"/>
      <c r="E244" s="486"/>
      <c r="F244" s="487"/>
      <c r="G244" s="287">
        <v>0</v>
      </c>
      <c r="H244" s="163" t="str">
        <f t="shared" si="15"/>
        <v/>
      </c>
      <c r="I244" s="11"/>
      <c r="J244" s="11"/>
      <c r="K244" s="10"/>
      <c r="L244" s="10"/>
      <c r="M244" s="10"/>
      <c r="N244" s="4"/>
    </row>
    <row r="245" spans="1:14" ht="13.2" customHeight="1" x14ac:dyDescent="0.25">
      <c r="A245" s="50">
        <v>11</v>
      </c>
      <c r="B245" s="197"/>
      <c r="C245" s="485"/>
      <c r="D245" s="486"/>
      <c r="E245" s="486"/>
      <c r="F245" s="487"/>
      <c r="G245" s="287">
        <v>0</v>
      </c>
      <c r="H245" s="163" t="str">
        <f t="shared" si="15"/>
        <v/>
      </c>
      <c r="I245" s="11"/>
      <c r="J245" s="11"/>
      <c r="K245" s="10"/>
      <c r="L245" s="10"/>
      <c r="M245" s="10"/>
      <c r="N245" s="4"/>
    </row>
    <row r="246" spans="1:14" ht="13.2" customHeight="1" x14ac:dyDescent="0.25">
      <c r="A246" s="50">
        <v>12</v>
      </c>
      <c r="B246" s="197"/>
      <c r="C246" s="485"/>
      <c r="D246" s="486"/>
      <c r="E246" s="486"/>
      <c r="F246" s="487"/>
      <c r="G246" s="287">
        <v>0</v>
      </c>
      <c r="H246" s="163" t="str">
        <f t="shared" si="15"/>
        <v/>
      </c>
      <c r="I246" s="11"/>
      <c r="J246" s="11"/>
      <c r="K246" s="10"/>
      <c r="L246" s="10"/>
      <c r="M246" s="10"/>
      <c r="N246" s="4"/>
    </row>
    <row r="247" spans="1:14" ht="13.2" customHeight="1" x14ac:dyDescent="0.25">
      <c r="A247" s="50">
        <v>13</v>
      </c>
      <c r="B247" s="197"/>
      <c r="C247" s="485"/>
      <c r="D247" s="486"/>
      <c r="E247" s="486"/>
      <c r="F247" s="487"/>
      <c r="G247" s="287">
        <v>0</v>
      </c>
      <c r="H247" s="163" t="str">
        <f t="shared" si="15"/>
        <v/>
      </c>
      <c r="I247" s="11"/>
      <c r="J247" s="11"/>
      <c r="K247" s="10"/>
      <c r="L247" s="10"/>
      <c r="M247" s="10"/>
      <c r="N247" s="4"/>
    </row>
    <row r="248" spans="1:14" ht="13.2" customHeight="1" x14ac:dyDescent="0.25">
      <c r="A248" s="50">
        <v>14</v>
      </c>
      <c r="B248" s="197"/>
      <c r="C248" s="485"/>
      <c r="D248" s="486"/>
      <c r="E248" s="486"/>
      <c r="F248" s="487"/>
      <c r="G248" s="287">
        <v>0</v>
      </c>
      <c r="H248" s="163" t="str">
        <f t="shared" si="15"/>
        <v/>
      </c>
      <c r="I248" s="11"/>
      <c r="J248" s="11"/>
      <c r="K248" s="10"/>
      <c r="L248" s="10"/>
      <c r="M248" s="10"/>
      <c r="N248" s="4"/>
    </row>
    <row r="249" spans="1:14" ht="13.2" customHeight="1" x14ac:dyDescent="0.25">
      <c r="A249" s="50">
        <v>15</v>
      </c>
      <c r="B249" s="197"/>
      <c r="C249" s="485"/>
      <c r="D249" s="486"/>
      <c r="E249" s="486"/>
      <c r="F249" s="487"/>
      <c r="G249" s="287">
        <v>0</v>
      </c>
      <c r="H249" s="163" t="str">
        <f t="shared" si="15"/>
        <v/>
      </c>
      <c r="I249" s="11"/>
      <c r="J249" s="11"/>
      <c r="K249" s="10"/>
      <c r="L249" s="10"/>
      <c r="M249" s="10"/>
      <c r="N249" s="4"/>
    </row>
    <row r="250" spans="1:14" ht="13.2" customHeight="1" x14ac:dyDescent="0.25">
      <c r="A250" s="50">
        <v>16</v>
      </c>
      <c r="B250" s="197"/>
      <c r="C250" s="485"/>
      <c r="D250" s="486"/>
      <c r="E250" s="486"/>
      <c r="F250" s="487"/>
      <c r="G250" s="287">
        <v>0</v>
      </c>
      <c r="H250" s="163" t="str">
        <f t="shared" si="15"/>
        <v/>
      </c>
      <c r="I250" s="11"/>
      <c r="J250" s="11"/>
      <c r="K250" s="10"/>
      <c r="L250" s="10"/>
      <c r="M250" s="10"/>
      <c r="N250" s="4"/>
    </row>
    <row r="251" spans="1:14" ht="13.2" customHeight="1" x14ac:dyDescent="0.25">
      <c r="A251" s="50">
        <v>17</v>
      </c>
      <c r="B251" s="197"/>
      <c r="C251" s="485"/>
      <c r="D251" s="486"/>
      <c r="E251" s="486"/>
      <c r="F251" s="487"/>
      <c r="G251" s="287">
        <v>0</v>
      </c>
      <c r="H251" s="163" t="str">
        <f t="shared" si="15"/>
        <v/>
      </c>
      <c r="I251" s="11"/>
      <c r="J251" s="11"/>
      <c r="K251" s="10"/>
      <c r="L251" s="10"/>
      <c r="M251" s="10"/>
      <c r="N251" s="4"/>
    </row>
    <row r="252" spans="1:14" ht="13.2" customHeight="1" x14ac:dyDescent="0.25">
      <c r="A252" s="50">
        <v>18</v>
      </c>
      <c r="B252" s="197"/>
      <c r="C252" s="485"/>
      <c r="D252" s="486"/>
      <c r="E252" s="486"/>
      <c r="F252" s="487"/>
      <c r="G252" s="287">
        <v>0</v>
      </c>
      <c r="H252" s="163" t="str">
        <f t="shared" si="15"/>
        <v/>
      </c>
      <c r="I252" s="11"/>
      <c r="J252" s="11"/>
      <c r="K252" s="10"/>
      <c r="L252" s="10"/>
      <c r="M252" s="10"/>
      <c r="N252" s="4"/>
    </row>
    <row r="253" spans="1:14" ht="13.2" customHeight="1" x14ac:dyDescent="0.25">
      <c r="A253" s="50">
        <v>19</v>
      </c>
      <c r="B253" s="197"/>
      <c r="C253" s="485"/>
      <c r="D253" s="486"/>
      <c r="E253" s="486"/>
      <c r="F253" s="487"/>
      <c r="G253" s="287">
        <v>0</v>
      </c>
      <c r="H253" s="163" t="str">
        <f t="shared" si="15"/>
        <v/>
      </c>
      <c r="I253" s="11"/>
      <c r="J253" s="11"/>
      <c r="K253" s="10"/>
      <c r="L253" s="10"/>
      <c r="M253" s="10"/>
      <c r="N253" s="4"/>
    </row>
    <row r="254" spans="1:14" ht="14.4" customHeight="1" x14ac:dyDescent="0.25">
      <c r="A254" s="50">
        <v>20</v>
      </c>
      <c r="B254" s="197"/>
      <c r="C254" s="485"/>
      <c r="D254" s="486"/>
      <c r="E254" s="486"/>
      <c r="F254" s="487"/>
      <c r="G254" s="287">
        <v>0</v>
      </c>
      <c r="H254" s="163" t="str">
        <f t="shared" si="15"/>
        <v/>
      </c>
      <c r="I254" s="11"/>
      <c r="J254" s="11"/>
      <c r="K254" s="10"/>
      <c r="L254" s="10"/>
      <c r="M254" s="10"/>
      <c r="N254" s="4"/>
    </row>
    <row r="255" spans="1:14" ht="13.2" customHeight="1" x14ac:dyDescent="0.25">
      <c r="A255" s="50">
        <v>21</v>
      </c>
      <c r="B255" s="197"/>
      <c r="C255" s="485"/>
      <c r="D255" s="486"/>
      <c r="E255" s="486"/>
      <c r="F255" s="487"/>
      <c r="G255" s="287">
        <v>0</v>
      </c>
      <c r="H255" s="163" t="str">
        <f t="shared" si="15"/>
        <v/>
      </c>
      <c r="I255" s="11"/>
      <c r="J255" s="11"/>
      <c r="K255" s="10"/>
      <c r="L255" s="10"/>
      <c r="M255" s="10"/>
      <c r="N255" s="4"/>
    </row>
    <row r="256" spans="1:14" ht="13.2" customHeight="1" x14ac:dyDescent="0.25">
      <c r="A256" s="50">
        <v>22</v>
      </c>
      <c r="B256" s="197"/>
      <c r="C256" s="485"/>
      <c r="D256" s="486"/>
      <c r="E256" s="486"/>
      <c r="F256" s="487"/>
      <c r="G256" s="287">
        <v>0</v>
      </c>
      <c r="H256" s="163" t="str">
        <f t="shared" si="15"/>
        <v/>
      </c>
      <c r="I256" s="11"/>
      <c r="J256" s="11"/>
      <c r="K256" s="10"/>
      <c r="L256" s="10"/>
      <c r="M256" s="10"/>
      <c r="N256" s="4"/>
    </row>
    <row r="257" spans="1:14" ht="13.2" customHeight="1" x14ac:dyDescent="0.25">
      <c r="A257" s="50">
        <v>23</v>
      </c>
      <c r="B257" s="197"/>
      <c r="C257" s="485"/>
      <c r="D257" s="486"/>
      <c r="E257" s="486"/>
      <c r="F257" s="487"/>
      <c r="G257" s="287">
        <v>0</v>
      </c>
      <c r="H257" s="163" t="str">
        <f t="shared" si="15"/>
        <v/>
      </c>
      <c r="I257" s="11"/>
      <c r="J257" s="11"/>
      <c r="K257" s="10"/>
      <c r="L257" s="10"/>
      <c r="M257" s="10"/>
      <c r="N257" s="4"/>
    </row>
    <row r="258" spans="1:14" ht="13.2" customHeight="1" x14ac:dyDescent="0.25">
      <c r="A258" s="50">
        <v>24</v>
      </c>
      <c r="B258" s="197"/>
      <c r="C258" s="485"/>
      <c r="D258" s="486"/>
      <c r="E258" s="486"/>
      <c r="F258" s="487"/>
      <c r="G258" s="287">
        <v>0</v>
      </c>
      <c r="H258" s="163" t="str">
        <f t="shared" si="15"/>
        <v/>
      </c>
      <c r="I258" s="11"/>
      <c r="J258" s="11"/>
      <c r="K258" s="10"/>
      <c r="L258" s="10"/>
      <c r="M258" s="10"/>
      <c r="N258" s="4"/>
    </row>
    <row r="259" spans="1:14" ht="13.2" customHeight="1" x14ac:dyDescent="0.25">
      <c r="A259" s="50">
        <v>25</v>
      </c>
      <c r="B259" s="197"/>
      <c r="C259" s="485"/>
      <c r="D259" s="486"/>
      <c r="E259" s="486"/>
      <c r="F259" s="487"/>
      <c r="G259" s="287">
        <v>0</v>
      </c>
      <c r="H259" s="163" t="str">
        <f t="shared" si="15"/>
        <v/>
      </c>
      <c r="I259" s="11"/>
      <c r="J259" s="11"/>
      <c r="K259" s="10"/>
      <c r="L259" s="10"/>
      <c r="M259" s="10"/>
      <c r="N259" s="4"/>
    </row>
    <row r="260" spans="1:14" ht="13.2" customHeight="1" x14ac:dyDescent="0.25">
      <c r="A260" s="50">
        <v>26</v>
      </c>
      <c r="B260" s="197"/>
      <c r="C260" s="485"/>
      <c r="D260" s="486"/>
      <c r="E260" s="486"/>
      <c r="F260" s="487"/>
      <c r="G260" s="287">
        <v>0</v>
      </c>
      <c r="H260" s="163" t="str">
        <f t="shared" si="15"/>
        <v/>
      </c>
      <c r="I260" s="11"/>
      <c r="J260" s="11"/>
      <c r="K260" s="10"/>
      <c r="L260" s="10"/>
      <c r="M260" s="10"/>
      <c r="N260" s="4"/>
    </row>
    <row r="261" spans="1:14" ht="13.2" customHeight="1" x14ac:dyDescent="0.25">
      <c r="A261" s="50">
        <v>27</v>
      </c>
      <c r="B261" s="197"/>
      <c r="C261" s="485"/>
      <c r="D261" s="486"/>
      <c r="E261" s="486"/>
      <c r="F261" s="487"/>
      <c r="G261" s="287">
        <v>0</v>
      </c>
      <c r="H261" s="163" t="str">
        <f t="shared" si="15"/>
        <v/>
      </c>
      <c r="I261" s="11"/>
      <c r="J261" s="11" t="s">
        <v>41</v>
      </c>
      <c r="K261" s="10"/>
      <c r="L261" s="10"/>
      <c r="M261" s="10"/>
      <c r="N261" s="4"/>
    </row>
    <row r="262" spans="1:14" ht="13.2" customHeight="1" x14ac:dyDescent="0.25">
      <c r="A262" s="50">
        <v>28</v>
      </c>
      <c r="B262" s="197"/>
      <c r="C262" s="485"/>
      <c r="D262" s="486"/>
      <c r="E262" s="486"/>
      <c r="F262" s="487"/>
      <c r="G262" s="287">
        <v>0</v>
      </c>
      <c r="H262" s="163" t="str">
        <f t="shared" si="15"/>
        <v/>
      </c>
      <c r="I262" s="11"/>
      <c r="J262" s="11"/>
      <c r="K262" s="10"/>
      <c r="L262" s="10"/>
      <c r="M262" s="10"/>
      <c r="N262" s="4"/>
    </row>
    <row r="263" spans="1:14" ht="13.2" customHeight="1" x14ac:dyDescent="0.25">
      <c r="A263" s="50">
        <v>29</v>
      </c>
      <c r="B263" s="197"/>
      <c r="C263" s="485"/>
      <c r="D263" s="486"/>
      <c r="E263" s="486"/>
      <c r="F263" s="487"/>
      <c r="G263" s="287">
        <v>0</v>
      </c>
      <c r="H263" s="163" t="str">
        <f t="shared" si="15"/>
        <v/>
      </c>
      <c r="I263" s="11"/>
      <c r="J263" s="11"/>
      <c r="K263" s="10"/>
      <c r="L263" s="10"/>
      <c r="M263" s="10"/>
      <c r="N263" s="4"/>
    </row>
    <row r="264" spans="1:14" ht="13.2" customHeight="1" thickBot="1" x14ac:dyDescent="0.3">
      <c r="A264" s="50">
        <v>30</v>
      </c>
      <c r="B264" s="198"/>
      <c r="C264" s="491"/>
      <c r="D264" s="492"/>
      <c r="E264" s="492"/>
      <c r="F264" s="493"/>
      <c r="G264" s="288">
        <v>0</v>
      </c>
      <c r="H264" s="163" t="str">
        <f t="shared" si="15"/>
        <v/>
      </c>
      <c r="I264" s="11"/>
      <c r="J264" s="11"/>
      <c r="K264" s="10"/>
      <c r="L264" s="10"/>
      <c r="M264" s="10"/>
      <c r="N264" s="4"/>
    </row>
    <row r="265" spans="1:14" ht="13.2" customHeight="1" thickBot="1" x14ac:dyDescent="0.3">
      <c r="A265" s="24"/>
      <c r="B265" s="25"/>
      <c r="C265" s="25"/>
      <c r="D265" s="26"/>
      <c r="E265" s="26"/>
      <c r="F265" s="26"/>
      <c r="G265" s="38">
        <f>SUM(G235:G264)</f>
        <v>0</v>
      </c>
      <c r="H265" s="440"/>
      <c r="I265" s="11"/>
      <c r="J265" s="10"/>
      <c r="K265" s="10"/>
      <c r="L265" s="10"/>
      <c r="M265" s="10"/>
      <c r="N265" s="4"/>
    </row>
    <row r="266" spans="1:14" ht="13.2" customHeight="1" x14ac:dyDescent="0.3">
      <c r="A266" s="14"/>
      <c r="B266" s="14"/>
      <c r="C266" s="14"/>
      <c r="D266" s="15"/>
      <c r="E266" s="16"/>
      <c r="F266" s="16"/>
      <c r="G266" s="10"/>
      <c r="H266" s="11"/>
      <c r="I266" s="11"/>
      <c r="J266" s="10"/>
      <c r="K266" s="10"/>
      <c r="L266" s="10"/>
      <c r="M266" s="10"/>
      <c r="N266" s="4"/>
    </row>
    <row r="267" spans="1:14" ht="25.2" thickBot="1" x14ac:dyDescent="0.3">
      <c r="A267" s="3" t="s">
        <v>42</v>
      </c>
      <c r="B267" s="3"/>
      <c r="C267" s="10"/>
      <c r="D267" s="10"/>
      <c r="E267" s="10"/>
      <c r="F267" s="10"/>
      <c r="G267" s="10"/>
      <c r="H267" s="11"/>
      <c r="I267" s="11"/>
      <c r="J267" s="10"/>
      <c r="K267" s="10"/>
      <c r="L267" s="10"/>
      <c r="M267" s="10"/>
      <c r="N267" s="4"/>
    </row>
    <row r="268" spans="1:14" ht="30" customHeight="1" thickBot="1" x14ac:dyDescent="0.3">
      <c r="A268" s="149" t="s">
        <v>0</v>
      </c>
      <c r="B268" s="187" t="s">
        <v>13</v>
      </c>
      <c r="C268" s="575" t="s">
        <v>14</v>
      </c>
      <c r="D268" s="580"/>
      <c r="E268" s="561" t="s">
        <v>18</v>
      </c>
      <c r="F268" s="580"/>
      <c r="G268" s="188" t="s">
        <v>182</v>
      </c>
      <c r="H268" s="149" t="s">
        <v>39</v>
      </c>
      <c r="I268" s="150" t="s">
        <v>43</v>
      </c>
      <c r="J268" s="163"/>
      <c r="K268" s="10"/>
      <c r="L268" s="10"/>
      <c r="M268" s="10"/>
      <c r="N268" s="4"/>
    </row>
    <row r="269" spans="1:14" ht="13.2" customHeight="1" x14ac:dyDescent="0.25">
      <c r="A269" s="49">
        <v>1</v>
      </c>
      <c r="B269" s="160"/>
      <c r="C269" s="513"/>
      <c r="D269" s="571"/>
      <c r="E269" s="581"/>
      <c r="F269" s="571"/>
      <c r="G269" s="281"/>
      <c r="H269" s="282"/>
      <c r="I269" s="161">
        <f>G269+H269</f>
        <v>0</v>
      </c>
      <c r="J269" s="163" t="str">
        <f>IF(AND(B269="",I269&lt;&gt;0),"Organisatie invullen","")</f>
        <v/>
      </c>
      <c r="K269" s="10"/>
      <c r="L269" s="10"/>
      <c r="M269" s="10"/>
      <c r="N269" s="4"/>
    </row>
    <row r="270" spans="1:14" ht="13.2" customHeight="1" x14ac:dyDescent="0.25">
      <c r="A270" s="50">
        <v>2</v>
      </c>
      <c r="B270" s="197"/>
      <c r="C270" s="485"/>
      <c r="D270" s="567"/>
      <c r="E270" s="486"/>
      <c r="F270" s="567"/>
      <c r="G270" s="283"/>
      <c r="H270" s="284"/>
      <c r="I270" s="159">
        <f t="shared" ref="I270:I298" si="16">G270+H270</f>
        <v>0</v>
      </c>
      <c r="J270" s="163" t="str">
        <f t="shared" ref="J270:J298" si="17">IF(AND(B270="",I270&lt;&gt;0),"Organisatie invullen","")</f>
        <v/>
      </c>
      <c r="K270" s="10"/>
      <c r="L270" s="10"/>
      <c r="M270" s="10"/>
      <c r="N270" s="4"/>
    </row>
    <row r="271" spans="1:14" ht="13.2" customHeight="1" x14ac:dyDescent="0.25">
      <c r="A271" s="50">
        <v>3</v>
      </c>
      <c r="B271" s="197"/>
      <c r="C271" s="485"/>
      <c r="D271" s="567"/>
      <c r="E271" s="486"/>
      <c r="F271" s="567"/>
      <c r="G271" s="283"/>
      <c r="H271" s="284"/>
      <c r="I271" s="159">
        <f t="shared" si="16"/>
        <v>0</v>
      </c>
      <c r="J271" s="163" t="str">
        <f t="shared" si="17"/>
        <v/>
      </c>
      <c r="K271" s="10"/>
      <c r="L271" s="10"/>
      <c r="M271" s="10"/>
      <c r="N271" s="4"/>
    </row>
    <row r="272" spans="1:14" ht="13.2" customHeight="1" x14ac:dyDescent="0.25">
      <c r="A272" s="50">
        <v>4</v>
      </c>
      <c r="B272" s="197"/>
      <c r="C272" s="485"/>
      <c r="D272" s="567"/>
      <c r="E272" s="486"/>
      <c r="F272" s="567"/>
      <c r="G272" s="283"/>
      <c r="H272" s="284"/>
      <c r="I272" s="159">
        <f t="shared" si="16"/>
        <v>0</v>
      </c>
      <c r="J272" s="163" t="str">
        <f t="shared" si="17"/>
        <v/>
      </c>
      <c r="K272" s="10"/>
      <c r="L272" s="10"/>
      <c r="M272" s="10"/>
      <c r="N272" s="4"/>
    </row>
    <row r="273" spans="1:14" ht="13.2" customHeight="1" x14ac:dyDescent="0.25">
      <c r="A273" s="50">
        <v>5</v>
      </c>
      <c r="B273" s="197"/>
      <c r="C273" s="485"/>
      <c r="D273" s="567"/>
      <c r="E273" s="486"/>
      <c r="F273" s="567"/>
      <c r="G273" s="283"/>
      <c r="H273" s="284"/>
      <c r="I273" s="159">
        <f t="shared" si="16"/>
        <v>0</v>
      </c>
      <c r="J273" s="163" t="str">
        <f t="shared" si="17"/>
        <v/>
      </c>
      <c r="K273" s="10"/>
      <c r="L273" s="10"/>
      <c r="M273" s="10"/>
      <c r="N273" s="4"/>
    </row>
    <row r="274" spans="1:14" ht="13.2" customHeight="1" x14ac:dyDescent="0.25">
      <c r="A274" s="50">
        <v>6</v>
      </c>
      <c r="B274" s="197"/>
      <c r="C274" s="485"/>
      <c r="D274" s="567"/>
      <c r="E274" s="486"/>
      <c r="F274" s="567"/>
      <c r="G274" s="283"/>
      <c r="H274" s="284"/>
      <c r="I274" s="159">
        <f t="shared" si="16"/>
        <v>0</v>
      </c>
      <c r="J274" s="163" t="str">
        <f t="shared" si="17"/>
        <v/>
      </c>
      <c r="K274" s="10"/>
      <c r="L274" s="10"/>
      <c r="M274" s="10"/>
      <c r="N274" s="4"/>
    </row>
    <row r="275" spans="1:14" ht="13.2" customHeight="1" x14ac:dyDescent="0.25">
      <c r="A275" s="50">
        <v>7</v>
      </c>
      <c r="B275" s="197"/>
      <c r="C275" s="485"/>
      <c r="D275" s="567"/>
      <c r="E275" s="486"/>
      <c r="F275" s="567"/>
      <c r="G275" s="283"/>
      <c r="H275" s="284"/>
      <c r="I275" s="159">
        <f t="shared" si="16"/>
        <v>0</v>
      </c>
      <c r="J275" s="163" t="str">
        <f t="shared" si="17"/>
        <v/>
      </c>
      <c r="K275" s="10"/>
      <c r="L275" s="10"/>
      <c r="M275" s="10"/>
      <c r="N275" s="4"/>
    </row>
    <row r="276" spans="1:14" ht="13.2" customHeight="1" x14ac:dyDescent="0.25">
      <c r="A276" s="50">
        <v>8</v>
      </c>
      <c r="B276" s="197"/>
      <c r="C276" s="485"/>
      <c r="D276" s="567"/>
      <c r="E276" s="486"/>
      <c r="F276" s="567"/>
      <c r="G276" s="283"/>
      <c r="H276" s="284"/>
      <c r="I276" s="159">
        <f t="shared" si="16"/>
        <v>0</v>
      </c>
      <c r="J276" s="163" t="str">
        <f t="shared" si="17"/>
        <v/>
      </c>
      <c r="K276" s="10"/>
      <c r="L276" s="10"/>
      <c r="M276" s="10"/>
      <c r="N276" s="4"/>
    </row>
    <row r="277" spans="1:14" ht="13.2" customHeight="1" x14ac:dyDescent="0.25">
      <c r="A277" s="50">
        <v>9</v>
      </c>
      <c r="B277" s="197"/>
      <c r="C277" s="485"/>
      <c r="D277" s="567"/>
      <c r="E277" s="486"/>
      <c r="F277" s="567"/>
      <c r="G277" s="283"/>
      <c r="H277" s="284"/>
      <c r="I277" s="159">
        <f t="shared" si="16"/>
        <v>0</v>
      </c>
      <c r="J277" s="163" t="str">
        <f t="shared" si="17"/>
        <v/>
      </c>
      <c r="K277" s="10"/>
      <c r="L277" s="10"/>
      <c r="M277" s="10"/>
      <c r="N277" s="4"/>
    </row>
    <row r="278" spans="1:14" ht="13.2" customHeight="1" x14ac:dyDescent="0.25">
      <c r="A278" s="50">
        <v>10</v>
      </c>
      <c r="B278" s="197"/>
      <c r="C278" s="485"/>
      <c r="D278" s="567"/>
      <c r="E278" s="486"/>
      <c r="F278" s="567"/>
      <c r="G278" s="283"/>
      <c r="H278" s="284"/>
      <c r="I278" s="159">
        <f t="shared" si="16"/>
        <v>0</v>
      </c>
      <c r="J278" s="163" t="str">
        <f t="shared" si="17"/>
        <v/>
      </c>
      <c r="K278" s="10"/>
      <c r="L278" s="10"/>
      <c r="M278" s="10"/>
      <c r="N278" s="4"/>
    </row>
    <row r="279" spans="1:14" ht="13.2" customHeight="1" x14ac:dyDescent="0.25">
      <c r="A279" s="50">
        <v>11</v>
      </c>
      <c r="B279" s="197"/>
      <c r="C279" s="485"/>
      <c r="D279" s="567"/>
      <c r="E279" s="486"/>
      <c r="F279" s="567"/>
      <c r="G279" s="283"/>
      <c r="H279" s="284"/>
      <c r="I279" s="159">
        <f t="shared" si="16"/>
        <v>0</v>
      </c>
      <c r="J279" s="163" t="str">
        <f t="shared" si="17"/>
        <v/>
      </c>
      <c r="K279" s="10"/>
      <c r="L279" s="10"/>
      <c r="M279" s="10"/>
      <c r="N279" s="4"/>
    </row>
    <row r="280" spans="1:14" ht="13.2" customHeight="1" x14ac:dyDescent="0.25">
      <c r="A280" s="50">
        <v>12</v>
      </c>
      <c r="B280" s="197"/>
      <c r="C280" s="485"/>
      <c r="D280" s="567"/>
      <c r="E280" s="486"/>
      <c r="F280" s="567"/>
      <c r="G280" s="283"/>
      <c r="H280" s="284"/>
      <c r="I280" s="159">
        <f t="shared" si="16"/>
        <v>0</v>
      </c>
      <c r="J280" s="163" t="str">
        <f t="shared" si="17"/>
        <v/>
      </c>
      <c r="K280" s="10"/>
      <c r="L280" s="10"/>
      <c r="M280" s="10"/>
      <c r="N280" s="4"/>
    </row>
    <row r="281" spans="1:14" ht="13.2" customHeight="1" x14ac:dyDescent="0.25">
      <c r="A281" s="50">
        <v>13</v>
      </c>
      <c r="B281" s="197"/>
      <c r="C281" s="485"/>
      <c r="D281" s="567"/>
      <c r="E281" s="486"/>
      <c r="F281" s="567"/>
      <c r="G281" s="283"/>
      <c r="H281" s="284"/>
      <c r="I281" s="159">
        <f t="shared" si="16"/>
        <v>0</v>
      </c>
      <c r="J281" s="163" t="str">
        <f t="shared" si="17"/>
        <v/>
      </c>
      <c r="K281" s="10"/>
      <c r="L281" s="10"/>
      <c r="M281" s="10"/>
      <c r="N281" s="4"/>
    </row>
    <row r="282" spans="1:14" ht="13.2" customHeight="1" x14ac:dyDescent="0.25">
      <c r="A282" s="50">
        <v>14</v>
      </c>
      <c r="B282" s="197"/>
      <c r="C282" s="485"/>
      <c r="D282" s="567"/>
      <c r="E282" s="486"/>
      <c r="F282" s="567"/>
      <c r="G282" s="283"/>
      <c r="H282" s="284"/>
      <c r="I282" s="159">
        <f t="shared" si="16"/>
        <v>0</v>
      </c>
      <c r="J282" s="163" t="str">
        <f t="shared" si="17"/>
        <v/>
      </c>
      <c r="K282" s="10"/>
      <c r="L282" s="10"/>
      <c r="M282" s="10"/>
      <c r="N282" s="4"/>
    </row>
    <row r="283" spans="1:14" ht="13.2" customHeight="1" x14ac:dyDescent="0.25">
      <c r="A283" s="50">
        <v>15</v>
      </c>
      <c r="B283" s="197"/>
      <c r="C283" s="485"/>
      <c r="D283" s="567"/>
      <c r="E283" s="486"/>
      <c r="F283" s="567"/>
      <c r="G283" s="283"/>
      <c r="H283" s="284"/>
      <c r="I283" s="159">
        <f t="shared" si="16"/>
        <v>0</v>
      </c>
      <c r="J283" s="163" t="str">
        <f t="shared" si="17"/>
        <v/>
      </c>
      <c r="K283" s="10"/>
      <c r="L283" s="10"/>
      <c r="M283" s="10"/>
      <c r="N283" s="4"/>
    </row>
    <row r="284" spans="1:14" ht="13.2" customHeight="1" x14ac:dyDescent="0.25">
      <c r="A284" s="50">
        <v>16</v>
      </c>
      <c r="B284" s="197"/>
      <c r="C284" s="485"/>
      <c r="D284" s="567"/>
      <c r="E284" s="486"/>
      <c r="F284" s="567"/>
      <c r="G284" s="283"/>
      <c r="H284" s="284"/>
      <c r="I284" s="159">
        <f t="shared" si="16"/>
        <v>0</v>
      </c>
      <c r="J284" s="163" t="str">
        <f t="shared" si="17"/>
        <v/>
      </c>
      <c r="K284" s="10"/>
      <c r="L284" s="10"/>
      <c r="M284" s="10"/>
      <c r="N284" s="4"/>
    </row>
    <row r="285" spans="1:14" ht="13.2" customHeight="1" x14ac:dyDescent="0.25">
      <c r="A285" s="50">
        <v>17</v>
      </c>
      <c r="B285" s="197"/>
      <c r="C285" s="485"/>
      <c r="D285" s="567"/>
      <c r="E285" s="486"/>
      <c r="F285" s="567"/>
      <c r="G285" s="283"/>
      <c r="H285" s="284"/>
      <c r="I285" s="159">
        <f t="shared" si="16"/>
        <v>0</v>
      </c>
      <c r="J285" s="163" t="str">
        <f t="shared" si="17"/>
        <v/>
      </c>
      <c r="K285" s="10"/>
      <c r="L285" s="10"/>
      <c r="M285" s="10"/>
      <c r="N285" s="4"/>
    </row>
    <row r="286" spans="1:14" ht="13.2" customHeight="1" x14ac:dyDescent="0.25">
      <c r="A286" s="50">
        <v>18</v>
      </c>
      <c r="B286" s="197"/>
      <c r="C286" s="485"/>
      <c r="D286" s="567"/>
      <c r="E286" s="486"/>
      <c r="F286" s="567"/>
      <c r="G286" s="283"/>
      <c r="H286" s="284"/>
      <c r="I286" s="159">
        <f t="shared" si="16"/>
        <v>0</v>
      </c>
      <c r="J286" s="163" t="str">
        <f t="shared" si="17"/>
        <v/>
      </c>
      <c r="K286" s="10"/>
      <c r="L286" s="10"/>
      <c r="M286" s="10"/>
      <c r="N286" s="4"/>
    </row>
    <row r="287" spans="1:14" ht="13.2" customHeight="1" x14ac:dyDescent="0.25">
      <c r="A287" s="50">
        <v>19</v>
      </c>
      <c r="B287" s="197"/>
      <c r="C287" s="485"/>
      <c r="D287" s="567"/>
      <c r="E287" s="486"/>
      <c r="F287" s="567"/>
      <c r="G287" s="283"/>
      <c r="H287" s="284"/>
      <c r="I287" s="159">
        <f t="shared" si="16"/>
        <v>0</v>
      </c>
      <c r="J287" s="163" t="str">
        <f t="shared" si="17"/>
        <v/>
      </c>
      <c r="K287" s="10"/>
      <c r="L287" s="10"/>
      <c r="M287" s="10"/>
      <c r="N287" s="4"/>
    </row>
    <row r="288" spans="1:14" ht="13.2" customHeight="1" x14ac:dyDescent="0.25">
      <c r="A288" s="50">
        <v>20</v>
      </c>
      <c r="B288" s="197"/>
      <c r="C288" s="485"/>
      <c r="D288" s="567"/>
      <c r="E288" s="486"/>
      <c r="F288" s="567"/>
      <c r="G288" s="283"/>
      <c r="H288" s="284"/>
      <c r="I288" s="159">
        <f t="shared" si="16"/>
        <v>0</v>
      </c>
      <c r="J288" s="163" t="str">
        <f t="shared" si="17"/>
        <v/>
      </c>
      <c r="K288" s="10"/>
      <c r="L288" s="10"/>
      <c r="M288" s="10"/>
      <c r="N288" s="4"/>
    </row>
    <row r="289" spans="1:14" ht="13.2" customHeight="1" x14ac:dyDescent="0.25">
      <c r="A289" s="50">
        <v>21</v>
      </c>
      <c r="B289" s="197"/>
      <c r="C289" s="485"/>
      <c r="D289" s="567"/>
      <c r="E289" s="486"/>
      <c r="F289" s="567"/>
      <c r="G289" s="283"/>
      <c r="H289" s="284"/>
      <c r="I289" s="159">
        <f t="shared" si="16"/>
        <v>0</v>
      </c>
      <c r="J289" s="163" t="str">
        <f t="shared" si="17"/>
        <v/>
      </c>
      <c r="K289" s="10"/>
      <c r="L289" s="10"/>
      <c r="M289" s="10"/>
      <c r="N289" s="4"/>
    </row>
    <row r="290" spans="1:14" ht="13.2" customHeight="1" x14ac:dyDescent="0.25">
      <c r="A290" s="50">
        <v>22</v>
      </c>
      <c r="B290" s="197"/>
      <c r="C290" s="485"/>
      <c r="D290" s="567"/>
      <c r="E290" s="486"/>
      <c r="F290" s="567"/>
      <c r="G290" s="283"/>
      <c r="H290" s="284"/>
      <c r="I290" s="159">
        <f t="shared" si="16"/>
        <v>0</v>
      </c>
      <c r="J290" s="163" t="str">
        <f t="shared" si="17"/>
        <v/>
      </c>
      <c r="K290" s="10"/>
      <c r="L290" s="10"/>
      <c r="M290" s="10"/>
      <c r="N290" s="4"/>
    </row>
    <row r="291" spans="1:14" ht="13.2" customHeight="1" x14ac:dyDescent="0.25">
      <c r="A291" s="50">
        <v>23</v>
      </c>
      <c r="B291" s="197"/>
      <c r="C291" s="485"/>
      <c r="D291" s="567"/>
      <c r="E291" s="486"/>
      <c r="F291" s="567"/>
      <c r="G291" s="283"/>
      <c r="H291" s="284"/>
      <c r="I291" s="159">
        <f t="shared" si="16"/>
        <v>0</v>
      </c>
      <c r="J291" s="163" t="str">
        <f t="shared" si="17"/>
        <v/>
      </c>
      <c r="K291" s="10"/>
      <c r="L291" s="10"/>
      <c r="M291" s="10"/>
      <c r="N291" s="4"/>
    </row>
    <row r="292" spans="1:14" ht="13.2" customHeight="1" x14ac:dyDescent="0.25">
      <c r="A292" s="50">
        <v>24</v>
      </c>
      <c r="B292" s="197"/>
      <c r="C292" s="485"/>
      <c r="D292" s="567"/>
      <c r="E292" s="486"/>
      <c r="F292" s="567"/>
      <c r="G292" s="283"/>
      <c r="H292" s="284"/>
      <c r="I292" s="159">
        <f t="shared" si="16"/>
        <v>0</v>
      </c>
      <c r="J292" s="163" t="str">
        <f t="shared" si="17"/>
        <v/>
      </c>
      <c r="K292" s="10"/>
      <c r="L292" s="10"/>
      <c r="M292" s="10"/>
      <c r="N292" s="4"/>
    </row>
    <row r="293" spans="1:14" ht="13.2" customHeight="1" x14ac:dyDescent="0.25">
      <c r="A293" s="50">
        <v>25</v>
      </c>
      <c r="B293" s="197"/>
      <c r="C293" s="485"/>
      <c r="D293" s="567"/>
      <c r="E293" s="486"/>
      <c r="F293" s="567"/>
      <c r="G293" s="283"/>
      <c r="H293" s="284"/>
      <c r="I293" s="159">
        <f t="shared" si="16"/>
        <v>0</v>
      </c>
      <c r="J293" s="163" t="str">
        <f t="shared" si="17"/>
        <v/>
      </c>
      <c r="K293" s="10"/>
      <c r="L293" s="10"/>
      <c r="M293" s="10"/>
      <c r="N293" s="4"/>
    </row>
    <row r="294" spans="1:14" ht="13.2" customHeight="1" x14ac:dyDescent="0.25">
      <c r="A294" s="50">
        <v>26</v>
      </c>
      <c r="B294" s="197"/>
      <c r="C294" s="485"/>
      <c r="D294" s="567"/>
      <c r="E294" s="486"/>
      <c r="F294" s="567"/>
      <c r="G294" s="283"/>
      <c r="H294" s="284"/>
      <c r="I294" s="159">
        <f t="shared" si="16"/>
        <v>0</v>
      </c>
      <c r="J294" s="163" t="str">
        <f t="shared" si="17"/>
        <v/>
      </c>
      <c r="K294" s="10"/>
      <c r="L294" s="10"/>
      <c r="M294" s="10"/>
      <c r="N294" s="4"/>
    </row>
    <row r="295" spans="1:14" ht="13.2" customHeight="1" x14ac:dyDescent="0.25">
      <c r="A295" s="50">
        <v>27</v>
      </c>
      <c r="B295" s="197"/>
      <c r="C295" s="485"/>
      <c r="D295" s="567"/>
      <c r="E295" s="486"/>
      <c r="F295" s="567"/>
      <c r="G295" s="283"/>
      <c r="H295" s="284"/>
      <c r="I295" s="159">
        <f t="shared" si="16"/>
        <v>0</v>
      </c>
      <c r="J295" s="163" t="str">
        <f t="shared" si="17"/>
        <v/>
      </c>
      <c r="K295" s="10"/>
      <c r="L295" s="10"/>
      <c r="M295" s="10"/>
      <c r="N295" s="4"/>
    </row>
    <row r="296" spans="1:14" ht="13.2" customHeight="1" x14ac:dyDescent="0.25">
      <c r="A296" s="50">
        <v>28</v>
      </c>
      <c r="B296" s="197"/>
      <c r="C296" s="485"/>
      <c r="D296" s="567"/>
      <c r="E296" s="486" t="s">
        <v>41</v>
      </c>
      <c r="F296" s="567"/>
      <c r="G296" s="283"/>
      <c r="H296" s="284"/>
      <c r="I296" s="159">
        <f t="shared" si="16"/>
        <v>0</v>
      </c>
      <c r="J296" s="163" t="str">
        <f t="shared" si="17"/>
        <v/>
      </c>
      <c r="K296" s="10"/>
      <c r="L296" s="10"/>
      <c r="M296" s="10"/>
      <c r="N296" s="4"/>
    </row>
    <row r="297" spans="1:14" ht="13.2" customHeight="1" x14ac:dyDescent="0.25">
      <c r="A297" s="50">
        <v>29</v>
      </c>
      <c r="B297" s="197"/>
      <c r="C297" s="485"/>
      <c r="D297" s="567"/>
      <c r="E297" s="486"/>
      <c r="F297" s="567"/>
      <c r="G297" s="283"/>
      <c r="H297" s="284"/>
      <c r="I297" s="159">
        <f t="shared" si="16"/>
        <v>0</v>
      </c>
      <c r="J297" s="163" t="str">
        <f t="shared" si="17"/>
        <v/>
      </c>
      <c r="K297" s="10"/>
      <c r="L297" s="10"/>
      <c r="M297" s="10"/>
      <c r="N297" s="4"/>
    </row>
    <row r="298" spans="1:14" ht="13.2" customHeight="1" thickBot="1" x14ac:dyDescent="0.3">
      <c r="A298" s="50">
        <v>30</v>
      </c>
      <c r="B298" s="198"/>
      <c r="C298" s="491"/>
      <c r="D298" s="574"/>
      <c r="E298" s="492"/>
      <c r="F298" s="574"/>
      <c r="G298" s="285"/>
      <c r="H298" s="286"/>
      <c r="I298" s="159">
        <f t="shared" si="16"/>
        <v>0</v>
      </c>
      <c r="J298" s="163" t="str">
        <f t="shared" si="17"/>
        <v/>
      </c>
      <c r="K298" s="10"/>
      <c r="L298" s="10"/>
      <c r="M298" s="10"/>
      <c r="N298" s="4"/>
    </row>
    <row r="299" spans="1:14" ht="13.2" customHeight="1" thickBot="1" x14ac:dyDescent="0.3">
      <c r="A299" s="11"/>
      <c r="B299" s="11"/>
      <c r="C299" s="499" t="s">
        <v>17</v>
      </c>
      <c r="D299" s="468"/>
      <c r="E299" s="468"/>
      <c r="F299" s="468"/>
      <c r="G299" s="63">
        <f>SUM(G269:G298)</f>
        <v>0</v>
      </c>
      <c r="H299" s="158">
        <f>SUM(H269:H298)</f>
        <v>0</v>
      </c>
      <c r="I299" s="40">
        <f>SUM(I269:I298)</f>
        <v>0</v>
      </c>
      <c r="J299" s="163"/>
      <c r="K299" s="10"/>
      <c r="L299" s="10"/>
      <c r="M299" s="10"/>
      <c r="N299" s="4"/>
    </row>
    <row r="300" spans="1:14" ht="13.2" customHeight="1" thickBot="1" x14ac:dyDescent="0.3">
      <c r="A300" s="11"/>
      <c r="B300" s="11"/>
      <c r="C300" s="11"/>
      <c r="D300" s="12"/>
      <c r="E300" s="12"/>
      <c r="F300" s="12"/>
      <c r="G300" s="17"/>
      <c r="H300" s="17"/>
      <c r="I300" s="10"/>
      <c r="J300" s="10"/>
      <c r="K300" s="10"/>
      <c r="L300" s="10"/>
      <c r="M300" s="10"/>
      <c r="N300" s="4"/>
    </row>
    <row r="301" spans="1:14" ht="13.2" customHeight="1" thickBot="1" x14ac:dyDescent="0.3">
      <c r="A301" s="11"/>
      <c r="B301" s="11"/>
      <c r="C301" s="11"/>
      <c r="D301" s="41" t="s">
        <v>21</v>
      </c>
      <c r="E301" s="42"/>
      <c r="F301" s="43">
        <f>M47+M93+K197+M163+G231+G265</f>
        <v>0</v>
      </c>
      <c r="G301" s="17"/>
      <c r="H301" s="17"/>
      <c r="I301" s="10"/>
      <c r="J301" s="10"/>
      <c r="K301" s="10"/>
      <c r="L301" s="10"/>
      <c r="M301" s="10"/>
      <c r="N301" s="4"/>
    </row>
    <row r="302" spans="1:14" ht="13.2" customHeight="1" thickBot="1" x14ac:dyDescent="0.3">
      <c r="A302" s="11"/>
      <c r="B302" s="11"/>
      <c r="C302" s="11"/>
      <c r="D302" s="12"/>
      <c r="E302" s="12"/>
      <c r="F302" s="12"/>
      <c r="G302" s="17"/>
      <c r="H302" s="17"/>
      <c r="I302" s="10"/>
      <c r="J302" s="10"/>
      <c r="K302" s="10"/>
      <c r="L302" s="10"/>
      <c r="M302" s="10"/>
      <c r="N302" s="4"/>
    </row>
    <row r="303" spans="1:14" ht="13.2" customHeight="1" thickBot="1" x14ac:dyDescent="0.3">
      <c r="A303" s="11"/>
      <c r="B303" s="11"/>
      <c r="C303" s="11"/>
      <c r="D303" s="41" t="s">
        <v>17</v>
      </c>
      <c r="E303" s="42"/>
      <c r="F303" s="42"/>
      <c r="G303" s="44">
        <f>I299</f>
        <v>0</v>
      </c>
      <c r="H303" s="17"/>
      <c r="I303" s="10"/>
      <c r="J303" s="10"/>
      <c r="K303" s="10"/>
      <c r="L303" s="10"/>
      <c r="M303" s="10"/>
      <c r="N303" s="4"/>
    </row>
    <row r="304" spans="1:14" ht="13.2" customHeight="1" thickBot="1" x14ac:dyDescent="0.3">
      <c r="A304" s="11"/>
      <c r="B304" s="11"/>
      <c r="C304" s="11"/>
      <c r="D304" s="12"/>
      <c r="E304" s="12"/>
      <c r="F304" s="12"/>
      <c r="G304" s="17"/>
      <c r="H304" s="17"/>
      <c r="I304" s="10"/>
      <c r="J304" s="10"/>
      <c r="K304" s="10"/>
      <c r="L304" s="10"/>
      <c r="M304" s="10"/>
      <c r="N304" s="4"/>
    </row>
    <row r="305" spans="1:14" ht="13.2" customHeight="1" thickBot="1" x14ac:dyDescent="0.3">
      <c r="A305" s="11"/>
      <c r="B305" s="11"/>
      <c r="C305" s="11"/>
      <c r="D305" s="18" t="s">
        <v>23</v>
      </c>
      <c r="E305" s="19"/>
      <c r="F305" s="19"/>
      <c r="G305" s="20"/>
      <c r="H305" s="66">
        <f>F301-G303</f>
        <v>0</v>
      </c>
      <c r="I305" s="10"/>
      <c r="J305" s="10"/>
      <c r="K305" s="10"/>
      <c r="L305" s="10"/>
      <c r="M305" s="10"/>
      <c r="N305" s="4"/>
    </row>
    <row r="306" spans="1:14" ht="13.2" customHeight="1" thickBot="1" x14ac:dyDescent="0.3">
      <c r="A306" s="11"/>
      <c r="B306" s="11"/>
      <c r="C306" s="11"/>
      <c r="D306" s="11"/>
      <c r="E306" s="11"/>
      <c r="F306" s="12"/>
      <c r="G306" s="13"/>
      <c r="H306" s="13"/>
      <c r="I306" s="10"/>
      <c r="J306" s="10"/>
      <c r="K306" s="10"/>
      <c r="L306" s="10" t="s">
        <v>41</v>
      </c>
      <c r="M306" s="10"/>
      <c r="N306" s="4"/>
    </row>
    <row r="307" spans="1:14" ht="13.2" customHeight="1" thickBot="1" x14ac:dyDescent="0.3">
      <c r="A307" s="11"/>
      <c r="B307" s="11"/>
      <c r="C307" s="11"/>
      <c r="D307" s="509" t="s">
        <v>22</v>
      </c>
      <c r="E307" s="510"/>
      <c r="F307" s="510"/>
      <c r="G307" s="510"/>
      <c r="H307" s="510"/>
      <c r="I307" s="511"/>
      <c r="J307" s="10"/>
      <c r="K307" s="10"/>
      <c r="L307" s="10"/>
      <c r="M307" s="10"/>
      <c r="N307" s="4"/>
    </row>
    <row r="308" spans="1:14" ht="13.2" customHeight="1" x14ac:dyDescent="0.25">
      <c r="A308" s="11"/>
      <c r="B308" s="11"/>
      <c r="C308" s="11"/>
      <c r="D308" s="500" t="s">
        <v>41</v>
      </c>
      <c r="E308" s="501"/>
      <c r="F308" s="501"/>
      <c r="G308" s="501"/>
      <c r="H308" s="501"/>
      <c r="I308" s="502"/>
      <c r="J308" s="10"/>
      <c r="K308" s="10"/>
      <c r="L308" s="10"/>
      <c r="M308" s="10"/>
      <c r="N308" s="4"/>
    </row>
    <row r="309" spans="1:14" ht="13.2" customHeight="1" x14ac:dyDescent="0.25">
      <c r="A309" s="11"/>
      <c r="B309" s="11"/>
      <c r="C309" s="11"/>
      <c r="D309" s="503"/>
      <c r="E309" s="504"/>
      <c r="F309" s="504"/>
      <c r="G309" s="504"/>
      <c r="H309" s="504"/>
      <c r="I309" s="505"/>
      <c r="J309" s="11"/>
      <c r="K309" s="10"/>
      <c r="L309" s="10"/>
      <c r="M309" s="10"/>
      <c r="N309" s="4"/>
    </row>
    <row r="310" spans="1:14" ht="13.2" customHeight="1" x14ac:dyDescent="0.25">
      <c r="A310" s="11"/>
      <c r="B310" s="11"/>
      <c r="C310" s="11"/>
      <c r="D310" s="503"/>
      <c r="E310" s="504"/>
      <c r="F310" s="504"/>
      <c r="G310" s="504"/>
      <c r="H310" s="504"/>
      <c r="I310" s="505"/>
      <c r="J310" s="11"/>
      <c r="K310" s="10"/>
      <c r="L310" s="10" t="s">
        <v>41</v>
      </c>
      <c r="M310" s="10"/>
      <c r="N310" s="4"/>
    </row>
    <row r="311" spans="1:14" ht="13.2" customHeight="1" thickBot="1" x14ac:dyDescent="0.3">
      <c r="A311" s="11"/>
      <c r="B311" s="11"/>
      <c r="C311" s="11"/>
      <c r="D311" s="506"/>
      <c r="E311" s="507"/>
      <c r="F311" s="507"/>
      <c r="G311" s="507"/>
      <c r="H311" s="507"/>
      <c r="I311" s="508"/>
      <c r="J311" s="11"/>
      <c r="K311" s="10"/>
      <c r="L311" s="10"/>
      <c r="M311" s="10"/>
      <c r="N311" s="4"/>
    </row>
    <row r="312" spans="1:14" ht="13.2" hidden="1" customHeight="1" x14ac:dyDescent="0.25">
      <c r="C312" s="11"/>
      <c r="N312" s="4"/>
    </row>
    <row r="313" spans="1:14" ht="0" hidden="1" customHeight="1" x14ac:dyDescent="0.25">
      <c r="N313" s="4"/>
    </row>
    <row r="314" spans="1:14" ht="0" hidden="1" customHeight="1" x14ac:dyDescent="0.25">
      <c r="N314" s="4"/>
    </row>
    <row r="315" spans="1:14" ht="0" hidden="1" customHeight="1" x14ac:dyDescent="0.25">
      <c r="N315" s="4"/>
    </row>
    <row r="316" spans="1:14" ht="0" hidden="1" customHeight="1" x14ac:dyDescent="0.25">
      <c r="N316" s="4"/>
    </row>
    <row r="317" spans="1:14" ht="0" hidden="1" customHeight="1" x14ac:dyDescent="0.25">
      <c r="N317" s="4"/>
    </row>
    <row r="318" spans="1:14" ht="0" hidden="1" customHeight="1" x14ac:dyDescent="0.25">
      <c r="N318" s="4"/>
    </row>
    <row r="319" spans="1:14" ht="0" hidden="1" customHeight="1" x14ac:dyDescent="0.25">
      <c r="N319" s="4"/>
    </row>
    <row r="320" spans="1:14" ht="0" hidden="1" customHeight="1" x14ac:dyDescent="0.25">
      <c r="N320" s="4"/>
    </row>
    <row r="321" spans="1:14" ht="13.2" customHeight="1" x14ac:dyDescent="0.25">
      <c r="A321" s="10"/>
      <c r="B321" s="10"/>
      <c r="C321" s="10"/>
      <c r="D321" s="10"/>
      <c r="E321" s="10"/>
      <c r="F321" s="10"/>
      <c r="G321" s="10"/>
      <c r="H321" s="10"/>
      <c r="I321" s="10"/>
      <c r="J321" s="10"/>
      <c r="K321" s="10"/>
      <c r="L321" s="10"/>
      <c r="M321" s="10"/>
      <c r="N321" s="4"/>
    </row>
    <row r="322" spans="1:14" ht="13.2" hidden="1" customHeight="1" x14ac:dyDescent="0.25">
      <c r="C322" s="10"/>
    </row>
    <row r="323" spans="1:14" ht="13.2" hidden="1" customHeight="1" x14ac:dyDescent="0.25"/>
  </sheetData>
  <sheetProtection algorithmName="SHA-512" hashValue="i+THQa01eqT1yJgfCj2AWOlLZ8t+SsEp6QUf82PwLgPV8cCAtediA/Dm9u7XFhysC7yAlA5xIQJU5BY/mFvNTw==" saltValue="axdmNHKAwFvyHqrbJVnZSw==" spinCount="100000" sheet="1" objects="1" scenarios="1"/>
  <protectedRanges>
    <protectedRange sqref="C167:J196" name="WP5_1_4"/>
  </protectedRanges>
  <mergeCells count="273">
    <mergeCell ref="C195:J195"/>
    <mergeCell ref="C196:J196"/>
    <mergeCell ref="C186:J186"/>
    <mergeCell ref="C187:J187"/>
    <mergeCell ref="C188:J188"/>
    <mergeCell ref="C189:J189"/>
    <mergeCell ref="C190:J190"/>
    <mergeCell ref="C191:J191"/>
    <mergeCell ref="C192:J192"/>
    <mergeCell ref="C193:J193"/>
    <mergeCell ref="C194:J194"/>
    <mergeCell ref="C177:J177"/>
    <mergeCell ref="C178:J178"/>
    <mergeCell ref="C179:J179"/>
    <mergeCell ref="C180:J180"/>
    <mergeCell ref="C181:J181"/>
    <mergeCell ref="C182:J182"/>
    <mergeCell ref="C183:J183"/>
    <mergeCell ref="C184:J184"/>
    <mergeCell ref="C185:J185"/>
    <mergeCell ref="C168:J168"/>
    <mergeCell ref="C169:J169"/>
    <mergeCell ref="C170:J170"/>
    <mergeCell ref="C171:J171"/>
    <mergeCell ref="C172:J172"/>
    <mergeCell ref="C173:J173"/>
    <mergeCell ref="C174:J174"/>
    <mergeCell ref="C175:J175"/>
    <mergeCell ref="C176:J176"/>
    <mergeCell ref="C138:D138"/>
    <mergeCell ref="C139:D139"/>
    <mergeCell ref="C140:D140"/>
    <mergeCell ref="C141:D141"/>
    <mergeCell ref="C142:D142"/>
    <mergeCell ref="C143:D143"/>
    <mergeCell ref="C144:D144"/>
    <mergeCell ref="C145:D145"/>
    <mergeCell ref="C167:J167"/>
    <mergeCell ref="C166:J166"/>
    <mergeCell ref="C152:D152"/>
    <mergeCell ref="C153:D153"/>
    <mergeCell ref="C154:D154"/>
    <mergeCell ref="C155:D155"/>
    <mergeCell ref="C156:D156"/>
    <mergeCell ref="C157:D157"/>
    <mergeCell ref="C160:D160"/>
    <mergeCell ref="C161:D161"/>
    <mergeCell ref="C162:D162"/>
    <mergeCell ref="D307:I307"/>
    <mergeCell ref="C287:D287"/>
    <mergeCell ref="E273:F273"/>
    <mergeCell ref="E274:F274"/>
    <mergeCell ref="E275:F275"/>
    <mergeCell ref="E276:F276"/>
    <mergeCell ref="E277:F277"/>
    <mergeCell ref="E278:F278"/>
    <mergeCell ref="E279:F279"/>
    <mergeCell ref="E280:F280"/>
    <mergeCell ref="E281:F281"/>
    <mergeCell ref="E282:F282"/>
    <mergeCell ref="E283:F283"/>
    <mergeCell ref="E284:F284"/>
    <mergeCell ref="E285:F285"/>
    <mergeCell ref="E286:F286"/>
    <mergeCell ref="E287:F287"/>
    <mergeCell ref="C273:D273"/>
    <mergeCell ref="C274:D274"/>
    <mergeCell ref="C275:D275"/>
    <mergeCell ref="C281:D281"/>
    <mergeCell ref="C290:D290"/>
    <mergeCell ref="E295:F295"/>
    <mergeCell ref="C288:D288"/>
    <mergeCell ref="D308:I311"/>
    <mergeCell ref="M5:M6"/>
    <mergeCell ref="A51:M51"/>
    <mergeCell ref="D5:D6"/>
    <mergeCell ref="A5:A6"/>
    <mergeCell ref="C5:C6"/>
    <mergeCell ref="E5:E6"/>
    <mergeCell ref="G5:G6"/>
    <mergeCell ref="I5:I6"/>
    <mergeCell ref="F5:F6"/>
    <mergeCell ref="H5:H6"/>
    <mergeCell ref="D57:F57"/>
    <mergeCell ref="D56:F56"/>
    <mergeCell ref="D55:F55"/>
    <mergeCell ref="C237:F237"/>
    <mergeCell ref="C238:F238"/>
    <mergeCell ref="C239:F239"/>
    <mergeCell ref="C254:F254"/>
    <mergeCell ref="C282:D282"/>
    <mergeCell ref="C283:D283"/>
    <mergeCell ref="C284:D284"/>
    <mergeCell ref="C285:D285"/>
    <mergeCell ref="C286:D286"/>
    <mergeCell ref="D54:F54"/>
    <mergeCell ref="J5:J6"/>
    <mergeCell ref="K5:K6"/>
    <mergeCell ref="L5:L6"/>
    <mergeCell ref="D53:F53"/>
    <mergeCell ref="C268:D268"/>
    <mergeCell ref="E268:F268"/>
    <mergeCell ref="E269:F269"/>
    <mergeCell ref="C256:F256"/>
    <mergeCell ref="C257:F257"/>
    <mergeCell ref="C258:F258"/>
    <mergeCell ref="C259:F259"/>
    <mergeCell ref="C260:F260"/>
    <mergeCell ref="D52:F52"/>
    <mergeCell ref="D61:F61"/>
    <mergeCell ref="D60:F60"/>
    <mergeCell ref="D59:F59"/>
    <mergeCell ref="D58:F58"/>
    <mergeCell ref="D92:F92"/>
    <mergeCell ref="D91:F91"/>
    <mergeCell ref="D90:F90"/>
    <mergeCell ref="D89:F89"/>
    <mergeCell ref="D88:F88"/>
    <mergeCell ref="B128:E128"/>
    <mergeCell ref="B113:E113"/>
    <mergeCell ref="C220:F220"/>
    <mergeCell ref="C221:F221"/>
    <mergeCell ref="C234:F234"/>
    <mergeCell ref="C235:F235"/>
    <mergeCell ref="C236:F236"/>
    <mergeCell ref="C201:F201"/>
    <mergeCell ref="C202:F202"/>
    <mergeCell ref="C203:F203"/>
    <mergeCell ref="C222:F222"/>
    <mergeCell ref="C223:F223"/>
    <mergeCell ref="C214:F214"/>
    <mergeCell ref="C215:F215"/>
    <mergeCell ref="C216:F216"/>
    <mergeCell ref="C217:F217"/>
    <mergeCell ref="C218:F218"/>
    <mergeCell ref="C219:F219"/>
    <mergeCell ref="C226:F226"/>
    <mergeCell ref="C227:F227"/>
    <mergeCell ref="C270:D270"/>
    <mergeCell ref="C271:D271"/>
    <mergeCell ref="C272:D272"/>
    <mergeCell ref="C255:F255"/>
    <mergeCell ref="C276:D276"/>
    <mergeCell ref="C277:D277"/>
    <mergeCell ref="C278:D278"/>
    <mergeCell ref="C279:D279"/>
    <mergeCell ref="C280:D280"/>
    <mergeCell ref="C262:F262"/>
    <mergeCell ref="C289:D289"/>
    <mergeCell ref="C261:F261"/>
    <mergeCell ref="C263:F263"/>
    <mergeCell ref="C264:F264"/>
    <mergeCell ref="C269:D269"/>
    <mergeCell ref="B5:B6"/>
    <mergeCell ref="C299:F299"/>
    <mergeCell ref="E298:F298"/>
    <mergeCell ref="C296:D296"/>
    <mergeCell ref="C297:D297"/>
    <mergeCell ref="C298:D298"/>
    <mergeCell ref="E296:F296"/>
    <mergeCell ref="E297:F297"/>
    <mergeCell ref="E270:F270"/>
    <mergeCell ref="E271:F271"/>
    <mergeCell ref="E272:F272"/>
    <mergeCell ref="E288:F288"/>
    <mergeCell ref="E289:F289"/>
    <mergeCell ref="E290:F290"/>
    <mergeCell ref="E291:F291"/>
    <mergeCell ref="E292:F292"/>
    <mergeCell ref="E293:F293"/>
    <mergeCell ref="E294:F294"/>
    <mergeCell ref="C291:D291"/>
    <mergeCell ref="C292:D292"/>
    <mergeCell ref="C293:D293"/>
    <mergeCell ref="C294:D294"/>
    <mergeCell ref="C295:D295"/>
    <mergeCell ref="C224:F224"/>
    <mergeCell ref="B98:E98"/>
    <mergeCell ref="B99:E99"/>
    <mergeCell ref="B100:E100"/>
    <mergeCell ref="B101:E101"/>
    <mergeCell ref="B102:E102"/>
    <mergeCell ref="B103:E103"/>
    <mergeCell ref="B104:E104"/>
    <mergeCell ref="B105:E105"/>
    <mergeCell ref="B106:E106"/>
    <mergeCell ref="B107:E107"/>
    <mergeCell ref="B108:E108"/>
    <mergeCell ref="B109:E109"/>
    <mergeCell ref="B110:E110"/>
    <mergeCell ref="B111:E111"/>
    <mergeCell ref="B112:E112"/>
    <mergeCell ref="C206:F206"/>
    <mergeCell ref="C207:F207"/>
    <mergeCell ref="C208:F208"/>
    <mergeCell ref="B114:E114"/>
    <mergeCell ref="B115:E115"/>
    <mergeCell ref="B116:E116"/>
    <mergeCell ref="B117:E117"/>
    <mergeCell ref="B118:E118"/>
    <mergeCell ref="B119:E119"/>
    <mergeCell ref="B120:E120"/>
    <mergeCell ref="B121:E121"/>
    <mergeCell ref="B122:E122"/>
    <mergeCell ref="B123:E123"/>
    <mergeCell ref="B124:E124"/>
    <mergeCell ref="B125:E125"/>
    <mergeCell ref="B126:E126"/>
    <mergeCell ref="B127:E127"/>
    <mergeCell ref="C209:F209"/>
    <mergeCell ref="C210:F210"/>
    <mergeCell ref="C211:F211"/>
    <mergeCell ref="C212:F212"/>
    <mergeCell ref="C213:F213"/>
    <mergeCell ref="C200:F200"/>
    <mergeCell ref="C204:F204"/>
    <mergeCell ref="C205:F205"/>
    <mergeCell ref="C132:D132"/>
    <mergeCell ref="C133:D133"/>
    <mergeCell ref="C134:D134"/>
    <mergeCell ref="C135:D135"/>
    <mergeCell ref="C136:D136"/>
    <mergeCell ref="C137:D137"/>
    <mergeCell ref="C146:D146"/>
    <mergeCell ref="C147:D147"/>
    <mergeCell ref="C148:D148"/>
    <mergeCell ref="C149:D149"/>
    <mergeCell ref="C150:D150"/>
    <mergeCell ref="C151:D151"/>
    <mergeCell ref="C240:F240"/>
    <mergeCell ref="C241:F241"/>
    <mergeCell ref="C225:F225"/>
    <mergeCell ref="C228:F228"/>
    <mergeCell ref="C229:F229"/>
    <mergeCell ref="C230:F230"/>
    <mergeCell ref="C251:F251"/>
    <mergeCell ref="C252:F252"/>
    <mergeCell ref="C253:F253"/>
    <mergeCell ref="C242:F242"/>
    <mergeCell ref="C243:F243"/>
    <mergeCell ref="C244:F244"/>
    <mergeCell ref="C245:F245"/>
    <mergeCell ref="C246:F246"/>
    <mergeCell ref="C247:F247"/>
    <mergeCell ref="C248:F248"/>
    <mergeCell ref="C249:F249"/>
    <mergeCell ref="C250:F250"/>
    <mergeCell ref="D87:F87"/>
    <mergeCell ref="D73:F73"/>
    <mergeCell ref="D74:F74"/>
    <mergeCell ref="D75:F75"/>
    <mergeCell ref="D76:F76"/>
    <mergeCell ref="D70:F70"/>
    <mergeCell ref="D71:F71"/>
    <mergeCell ref="D72:F72"/>
    <mergeCell ref="D77:F77"/>
    <mergeCell ref="D78:F78"/>
    <mergeCell ref="D79:F79"/>
    <mergeCell ref="D80:F80"/>
    <mergeCell ref="D81:F81"/>
    <mergeCell ref="D82:F82"/>
    <mergeCell ref="D83:F83"/>
    <mergeCell ref="D84:F84"/>
    <mergeCell ref="D85:F85"/>
    <mergeCell ref="D66:F66"/>
    <mergeCell ref="D67:F67"/>
    <mergeCell ref="D68:F68"/>
    <mergeCell ref="D69:F69"/>
    <mergeCell ref="D64:F64"/>
    <mergeCell ref="D65:F65"/>
    <mergeCell ref="D62:F62"/>
    <mergeCell ref="D63:F63"/>
    <mergeCell ref="D86:F86"/>
  </mergeCells>
  <conditionalFormatting sqref="E134">
    <cfRule type="expression" dxfId="27" priority="22">
      <formula>IF(AND(M134&lt;&gt;0,E134=""), "invullen")</formula>
    </cfRule>
  </conditionalFormatting>
  <conditionalFormatting sqref="G7">
    <cfRule type="cellIs" dxfId="26" priority="77" operator="equal">
      <formula>"C7=NFU"</formula>
    </cfRule>
  </conditionalFormatting>
  <conditionalFormatting sqref="H7:H46">
    <cfRule type="expression" dxfId="25" priority="71">
      <formula>$D7&lt;&gt;"Andere"</formula>
    </cfRule>
  </conditionalFormatting>
  <conditionalFormatting sqref="L7:L46">
    <cfRule type="expression" dxfId="24" priority="69">
      <formula>$D7&lt;&gt;"Andere"</formula>
    </cfRule>
  </conditionalFormatting>
  <dataValidations count="3">
    <dataValidation type="list" allowBlank="1" showInputMessage="1" showErrorMessage="1" sqref="D7" xr:uid="{00000000-0002-0000-0100-000000000000}">
      <formula1>Ruling</formula1>
    </dataValidation>
    <dataValidation type="list" allowBlank="1" showInputMessage="1" showErrorMessage="1" sqref="E7:E46" xr:uid="{00000000-0002-0000-0100-000001000000}">
      <formula1>INDIRECT($D7)</formula1>
    </dataValidation>
    <dataValidation type="decimal" allowBlank="1" showInputMessage="1" showErrorMessage="1" errorTitle="Mag maximaal 40% zijn" error="Mag maximaal 40% zijn" promptTitle="Procenten invoeren " prompt="Maximaal 40%" sqref="L7:L46" xr:uid="{3EAA0DCF-24A3-401C-B211-A6EA80C93B98}">
      <formula1>0</formula1>
      <formula2>0.4</formula2>
    </dataValidation>
  </dataValidations>
  <pageMargins left="0.11811023622047245" right="0.19685039370078741" top="0.35433070866141736" bottom="0.15748031496062992" header="0.31496062992125984" footer="0.31496062992125984"/>
  <pageSetup paperSize="9" scale="65" orientation="landscape" verticalDpi="1200" r:id="rId1"/>
  <headerFooter>
    <oddFooter>&amp;L&amp;8&amp;F/&amp;A&amp;C&amp;8&amp;D&amp;R&amp;8&amp;P/&amp;N</oddFooter>
  </headerFooter>
  <rowBreaks count="2" manualBreakCount="2">
    <brk id="164" max="11" man="1"/>
    <brk id="266" max="11"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3000000}">
          <x14:formula1>
            <xm:f>hulpsheetNFUenVSNU!$A$1:$A$3</xm:f>
          </x14:formula1>
          <xm:sqref>D8:D46</xm:sqref>
        </x14:dataValidation>
        <x14:dataValidation type="list" allowBlank="1" showInputMessage="1" showErrorMessage="1" xr:uid="{B94A975A-3C90-4BB5-B015-23603677C49E}">
          <x14:formula1>
            <xm:f>Aanvrager!$B$9:$B$38</xm:f>
          </x14:formula1>
          <xm:sqref>B269:B298 B7:B46 B53:B92 B167:B196 B201:B230 B235:B264 B133:B162</xm:sqref>
        </x14:dataValidation>
        <x14:dataValidation type="list" allowBlank="1" showInputMessage="1" showErrorMessage="1" prompt="Laptop in 4 jaar en overige apparatuur in 5 jaar afschrijven" xr:uid="{EC08F3A2-8C8C-4DC2-902C-B31CB6662A52}">
          <x14:formula1>
            <xm:f>'hulpsheet MaterieleKosten'!$A$13:$A$14</xm:f>
          </x14:formula1>
          <xm:sqref>E133:E162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F 0 F A A B Q S w M E F A A C A A g A w n x M U 3 A 4 C D 2 i A A A A 9 Q A A A B I A H A B D b 2 5 m a W c v U G F j a 2 F n Z S 5 4 b W w g o h g A K K A U A A A A A A A A A A A A A A A A A A A A A A A A A A A A h Y + x D o I w F E V / h X S n R R h U 8 i i D K x g T E + P a l A q N 8 D C 0 W P 7 N w U / y F 4 Q o 6 u Z 4 7 z n D v Y / b H d K h q b 2 r 6 o x u M S E L G h B P o W w L j W V C e n v y V y T l s B P y L E r l j T K a e D B F Q i p r L z F j z j n q I t p 2 J Q u D Y M G O e b a X l W o E + c j 6 v + x r N F a g V I T D 4 T W G h 3 S 9 p F E 4 T g I 2 d 5 B r / P K J T f S n h E 1 f 2 7 5 T H G t / m w G b I 7 D 3 B f 4 E U E s D B B Q A A g A I A M J 8 T F M 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C f E x T m C Y h R F k C A A A 0 G A A A E w A c A E Z v c m 1 1 b G F z L 1 N l Y 3 R p b 2 4 x L m 0 g o h g A K K A U A A A A A A A A A A A A A A A A A A A A A A A A A A A A 7 d P d i 5 t A E A D w 9 0 D + h 8 U W q m D E X Y 0 f l L z c H V e u B + 2 1 d 9 C H G M T W S c 6 e X 7 g m 1 2 v I / 9 4 1 M e l e o p U W K c i Z l 8 A 4 j r M z v 6 X w L Q + S G N 3 u / v H b 4 W A 4 o P d e B j 5 6 J d x 5 X 0 N Q 8 R i J N 9 4 C k C Y J a I J C y I c D x H 5 n G X t x g m 7 8 u b J N p O J l E I J y n s Q 5 x D k V B c e Z s w C F b A X Z S C X O / e i 1 c / s F s r m K n Q u g D 3 m S O m e Q w Q P E Q b x w 3 7 l p Q t m r b g S 5 S 7 3 Q T S E I X R W P V H N E V I K V 1 J 8 L k o y m V 1 E a Q s S + 4 R U 9 T w S s a M J M k n d d H X q e b B t c T 6 / 8 y e E g w m w z v f B y b 1 Y m s y M + p Y A W 8 B h 8 / x k s / O J 8 2 1 z l L v N i O k + y 6 D w J l 1 F c p F F x X 0 Z e r 4 V d H A s y y o s S O f z I N z L a x 0 l N X K u J 6 z X x c U 3 c q I m b N X G r J m 7 X x L H 6 7 M F G O g z s 0 x K y p z c U U Y 9 t Y A G r B P i x f Q C 2 Q f 9 9 E s T i y W y 5 6 g L 7 1 I G X U f L S p e O U y o y i + H U Q + 8 r l M g w / L n P I f j d 3 n Y R J x P p C T B z 7 r A 8 Z 1 9 t n i J I V 7 M p T s e Y k M r 9 B b m n c n r j V c N v g F s D N n B s z P 9 m K g 2 2 k 4 S C I / 3 S Q y r v J V e j M 3 T S q 7 q b R z t 0 0 X v L d / C v + x 7 f z P 8 D / R + N 2 a X z c I e N 2 l X G 7 H e P 2 C z T O w z m a W Z U Z o p Z m j O 6 Y Y T 2 f m i F q K 2 a I 2 p t p N K O V Z s w O m d G q z G j t m N F 6 M 4 1 m 9 N K M 1 S E z e p U Z v R 0 z e m + m 0 Y x Z m r E 7 Z M a s M m O 2 Y 8 b s z T S a s U o z W O 0 Q G q s K j d U O G q t H 0 4 R G w 3 s 0 u D t o W N O n a D T c C h o N 9 2 g a 0 Z A 9 G t I h N K Q K D W k H D e n R P E P z C 1 B L A Q I t A B Q A A g A I A M J 8 T F N w O A g 9 o g A A A P U A A A A S A A A A A A A A A A A A A A A A A A A A A A B D b 2 5 m a W c v U G F j a 2 F n Z S 5 4 b W x Q S w E C L Q A U A A I A C A D C f E x T D 8 r p q 6 Q A A A D p A A A A E w A A A A A A A A A A A A A A A A D u A A A A W 0 N v b n R l b n R f V H l w Z X N d L n h t b F B L A Q I t A B Q A A g A I A M J 8 T F O Y J i F E W Q I A A D Q Y A A A T A A A A A A A A A A A A A A A A A N 8 B A A B G b 3 J t d W x h c y 9 T Z W N 0 a W 9 u M S 5 t U E s F B g A A A A A D A A M A w g A A A I U 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n x 2 A A A A A A A A W n Y 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x F b n R y e S B U e X B l P S J R d W V y e U d y b 3 V w c y I g V m F s d W U 9 I n N B U U F B Q U F B Q U F B Q z l r a F B 3 M j k y S 1 Q 3 V 0 F C d 3 B n U H F W a E M x Q n l i M j F 2 Z G 1 W d V p I V n p B Q U F B Q U F B Q S I g L z 4 8 L 1 N 0 Y W J s Z U V u d H J p Z X M + P C 9 J d G V t P j x J d G V t P j x J d G V t T G 9 j Y X R p b 2 4 + P E l 0 Z W 1 U e X B l P k Z v c m 1 1 b G E 8 L 0 l 0 Z W 1 U e X B l P j x J d G V t U G F 0 a D 5 T Z W N 0 a W 9 u M S 9 U Y W J s Z T A x N S U y M C h Q Y W d l J T I w M y k 8 L 0 l 0 Z W 1 Q Y X R o P j w v S X R l b U x v Y 2 F 0 a W 9 u P j x T d G F i b G V F b n R y a W V z P j x F b n R y e S B U e X B l P S J J c 1 B y a X Z h d G U i I F Z h b H V l P S J s M C I g L z 4 8 R W 5 0 c n k g V H l w Z T 0 i U X V l c n l H c m 9 1 c E l E I i B W Y W x 1 Z T 0 i c 2 Y w M T M 5 M m J k L W R k Z G I t N G Y 4 Y S 1 i N T g w L T A 3 M G E 2 M D N l Y T U 2 M 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1 M S I g L z 4 8 R W 5 0 c n k g V H l w Z T 0 i R m l s b E V y c m 9 y Q 2 9 k Z S I g V m F s d W U 9 I n N V b m t u b 3 d u I i A v P j x F b n R y e S B U e X B l P S J G a W x s R X J y b 3 J D b 3 V u d C I g V m F s d W U 9 I m w w I i A v P j x F b n R y e S B U e X B l P S J G a W x s T G F z d F V w Z G F 0 Z W Q i I F Z h b H V l P S J k M j A y M S 0 x M C 0 x M l Q x M z o z M j o w O S 4 1 O T Q w N j k z 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D E 1 I C h Q Y W d l I D M p L 0 F 1 d G 9 S Z W 1 v d m V k Q 2 9 s d W 1 u c z E u e 0 N v b H V t b j E s M H 0 m c X V v d D t d L C Z x d W 9 0 O 0 N v b H V t b k N v d W 5 0 J n F 1 b 3 Q 7 O j E s J n F 1 b 3 Q 7 S 2 V 5 Q 2 9 s d W 1 u T m F t Z X M m c X V v d D s 6 W 1 0 s J n F 1 b 3 Q 7 Q 2 9 s d W 1 u S W R l b n R p d G l l c y Z x d W 9 0 O z p b J n F 1 b 3 Q 7 U 2 V j d G l v b j E v V G F i b G U w M T U g K F B h Z 2 U g M y k v Q X V 0 b 1 J l b W 9 2 Z W R D b 2 x 1 b W 5 z M S 5 7 Q 2 9 s d W 1 u M S w w f S Z x d W 9 0 O 1 0 s J n F 1 b 3 Q 7 U m V s Y X R p b 2 5 z a G l w S W 5 m b y Z x d W 9 0 O z p b X X 0 i I C 8 + P C 9 T d G F i b G V F b n R y a W V z P j w v S X R l b T 4 8 S X R l b T 4 8 S X R l b U x v Y 2 F 0 a W 9 u P j x J d G V t V H l w Z T 5 G b 3 J t d W x h P C 9 J d G V t V H l w Z T 4 8 S X R l b V B h d G g + U 2 V j d G l v b j E v V G F i b G U w M T U l M j A o U G F n Z S U y M D M p L 0 J y b 2 4 8 L 0 l 0 Z W 1 Q Y X R o P j w v S X R l b U x v Y 2 F 0 a W 9 u P j x T d G F i b G V F b n R y a W V z I C 8 + P C 9 J d G V t P j x J d G V t P j x J d G V t T G 9 j Y X R p b 2 4 + P E l 0 Z W 1 U e X B l P k Z v c m 1 1 b G E 8 L 0 l 0 Z W 1 U e X B l P j x J d G V t U G F 0 a D 5 T Z W N 0 a W 9 u M S 9 U Y W J s Z T A x N S U y M C h Q Y W d l J T I w M y k v V G F i b G U w M T U 8 L 0 l 0 Z W 1 Q Y X R o P j w v S X R l b U x v Y 2 F 0 a W 9 u P j x T d G F i b G V F b n R y a W V z I C 8 + P C 9 J d G V t P j x J d G V t P j x J d G V t T G 9 j Y X R p b 2 4 + P E l 0 Z W 1 U e X B l P k Z v c m 1 1 b G E 8 L 0 l 0 Z W 1 U e X B l P j x J d G V t U G F 0 a D 5 T Z W N 0 a W 9 u M S 9 U Y W J s Z T A x N i U y M C h Q Y W d l J T I w N C k 8 L 0 l 0 Z W 1 Q Y X R o P j w v S X R l b U x v Y 2 F 0 a W 9 u P j x T d G F i b G V F b n R y a W V z P j x F b n R y e S B U e X B l P S J J c 1 B y a X Z h d G U i I F Z h b H V l P S J s M C I g L z 4 8 R W 5 0 c n k g V H l w Z T 0 i U X V l c n l H c m 9 1 c E l E I i B W Y W x 1 Z T 0 i c 2 Y w M T M 5 M m J k L W R k Z G I t N G Y 4 Y S 1 i N T g w L T A 3 M G E 2 M D N l Y T U 2 M S I g L z 4 8 R W 5 0 c n k g V H l w Z T 0 i R m l s b E V u Y W J s Z W Q i I F Z h b H V l P S J s M C I g L z 4 8 R W 5 0 c n k g V H l w Z T 0 i R m l s b E 9 i a m V j d F R 5 c G U i I F Z h b H V l P S J z Q 2 9 u b m V j d G l v b k 9 u b H k i I C 8 + P E V u d H J 5 I F R 5 c G U 9 I k Z p b G x U b 0 R h d G F N b 2 R l b E V u Y W J s Z W Q i I F Z h b H V l P S J s M C I g L z 4 8 R W 5 0 c n k g V H l w Z T 0 i Q n V m Z m V y T m V 4 d F J l Z n J l c 2 g i I F Z h b H V l P S J s M S I g L z 4 8 R W 5 0 c n k g V H l w Z T 0 i U m V z d W x 0 V H l w Z S I g V m F s d W U 9 I n N U Y W J s Z S I g L z 4 8 R W 5 0 c n k g V H l w Z T 0 i T m F t Z V V w Z G F 0 Z W R B Z n R l c k Z p b G w i I F Z h b H V l P S J s M C I g L z 4 8 R W 5 0 c n k g V H l w Z T 0 i T m F 2 a W d h d G l v b l N 0 Z X B O Y W 1 l I i B W Y W x 1 Z T 0 i c 0 5 h d m l n Y X R p Z S I g L z 4 8 R W 5 0 c n k g V H l w Z T 0 i R m l s b G V k Q 2 9 t c G x l d G V S Z X N 1 b H R U b 1 d v c m t z a G V l d C I g V m F s d W U 9 I m w x I i A v P j x F b n R y e S B U e X B l P S J B Z G R l Z F R v R G F 0 Y U 1 v Z G V s I i B W Y W x 1 Z T 0 i b D A i I C 8 + P E V u d H J 5 I F R 5 c G U 9 I k Z p b G x D b 3 V u d C I g V m F s d W U 9 I m w 1 M C I g L z 4 8 R W 5 0 c n k g V H l w Z T 0 i R m l s b E V y c m 9 y Q 2 9 k Z S I g V m F s d W U 9 I n N V b m t u b 3 d u I i A v P j x F b n R y e S B U e X B l P S J G a W x s R X J y b 3 J D b 3 V u d C I g V m F s d W U 9 I m w w I i A v P j x F b n R y e S B U e X B l P S J G a W x s T G F z d F V w Z G F 0 Z W Q i I F Z h b H V l P S J k M j A y M S 0 x M C 0 x M l Q x M z o z M j o x M C 4 3 N j E x N T Y 5 W i I g L z 4 8 R W 5 0 c n k g V H l w Z T 0 i R m l s b E N v b H V t b l R 5 c G V z I i B W Y W x 1 Z T 0 i c 0 J n P T 0 i I C 8 + P E V u d H J 5 I F R 5 c G U 9 I k Z p b G x D b 2 x 1 b W 5 O Y W 1 l c y I g V m F s d W U 9 I n N b J n F 1 b 3 Q 7 Q 2 9 s d W 1 u M S Z x d W 9 0 O 1 0 i I C 8 + P E V u d H J 5 I F R 5 c G U 9 I k Z p b G x T d G F 0 d X M i I F Z h b H V l P S J z Q 2 9 t c G x l d G U i I C 8 + P E V u d H J 5 I F R 5 c G U 9 I l J l b G F 0 a W 9 u c 2 h p c E l u Z m 9 D b 2 5 0 Y W l u Z X I i I F Z h b H V l P S J z e y Z x d W 9 0 O 2 N v b H V t b k N v d W 5 0 J n F 1 b 3 Q 7 O j E s J n F 1 b 3 Q 7 a 2 V 5 Q 2 9 s d W 1 u T m F t Z X M m c X V v d D s 6 W 1 0 s J n F 1 b 3 Q 7 c X V l c n l S Z W x h d G l v b n N o a X B z J n F 1 b 3 Q 7 O l t d L C Z x d W 9 0 O 2 N v b H V t b k l k Z W 5 0 a X R p Z X M m c X V v d D s 6 W y Z x d W 9 0 O 1 N l Y 3 R p b 2 4 x L 1 R h Y m x l M D E 2 I C h Q Y W d l I D Q p L 0 F 1 d G 9 S Z W 1 v d m V k Q 2 9 s d W 1 u c z E u e 0 N v b H V t b j E s M H 0 m c X V v d D t d L C Z x d W 9 0 O 0 N v b H V t b k N v d W 5 0 J n F 1 b 3 Q 7 O j E s J n F 1 b 3 Q 7 S 2 V 5 Q 2 9 s d W 1 u T m F t Z X M m c X V v d D s 6 W 1 0 s J n F 1 b 3 Q 7 Q 2 9 s d W 1 u S W R l b n R p d G l l c y Z x d W 9 0 O z p b J n F 1 b 3 Q 7 U 2 V j d G l v b j E v V G F i b G U w M T Y g K F B h Z 2 U g N C k v Q X V 0 b 1 J l b W 9 2 Z W R D b 2 x 1 b W 5 z M S 5 7 Q 2 9 s d W 1 u M S w w f S Z x d W 9 0 O 1 0 s J n F 1 b 3 Q 7 U m V s Y X R p b 2 5 z a G l w S W 5 m b y Z x d W 9 0 O z p b X X 0 i I C 8 + P C 9 T d G F i b G V F b n R y a W V z P j w v S X R l b T 4 8 S X R l b T 4 8 S X R l b U x v Y 2 F 0 a W 9 u P j x J d G V t V H l w Z T 5 G b 3 J t d W x h P C 9 J d G V t V H l w Z T 4 8 S X R l b V B h d G g + U 2 V j d G l v b j E v V G F i b G U w M T Y l M j A o U G F n Z S U y M D Q p L 0 J y b 2 4 8 L 0 l 0 Z W 1 Q Y X R o P j w v S X R l b U x v Y 2 F 0 a W 9 u P j x T d G F i b G V F b n R y a W V z I C 8 + P C 9 J d G V t P j x J d G V t P j x J d G V t T G 9 j Y X R p b 2 4 + P E l 0 Z W 1 U e X B l P k Z v c m 1 1 b G E 8 L 0 l 0 Z W 1 U e X B l P j x J d G V t U G F 0 a D 5 T Z W N 0 a W 9 u M S 9 U Y W J s Z T A x N i U y M C h Q Y W d l J T I w N C k v V G F i b G U w M T Y 8 L 0 l 0 Z W 1 Q Y X R o P j w v S X R l b U x v Y 2 F 0 a W 9 u P j x T d G F i b G V F b n R y a W V z I C 8 + P C 9 J d G V t P j x J d G V t P j x J d G V t T G 9 j Y X R p b 2 4 + P E l 0 Z W 1 U e X B l P k Z v c m 1 1 b G E 8 L 0 l 0 Z W 1 U e X B l P j x J d G V t U G F 0 a D 5 T Z W N 0 a W 9 u M S 9 U Y W J s Z T A x N i U y M C h Q Y W d l J T I w N C k v V H l w Z S U y M G d l d 2 l q e m l n Z D w v S X R l b V B h d G g + P C 9 J d G V t T G 9 j Y X R p b 2 4 + P F N 0 Y W J s Z U V u d H J p Z X M g L z 4 8 L 0 l 0 Z W 0 + P E l 0 Z W 0 + P E l 0 Z W 1 M b 2 N h d G l v b j 4 8 S X R l b V R 5 c G U + R m 9 y b X V s Y T w v S X R l b V R 5 c G U + P E l 0 Z W 1 Q Y X R o P l N l Y 3 R p b 2 4 x L 1 R h Y m x l M D E 1 J T I w K F B h Z 2 U l M j A z K S 9 U e X B l J T I w Z 2 V 3 a W p 6 a W d k P C 9 J d G V t U G F 0 a D 4 8 L 0 l 0 Z W 1 M b 2 N h d G l v b j 4 8 U 3 R h Y m x l R W 5 0 c m l l c y A v P j w v S X R l b T 4 8 S X R l b T 4 8 S X R l b U x v Y 2 F 0 a W 9 u P j x J d G V t V H l w Z T 5 G b 3 J t d W x h P C 9 J d G V t V H l w Z T 4 8 S X R l b V B h d G g + U 2 V j d G l v b j E v V G F i b G U w M T U l M j A o U G F n Z S U y M D M p L 1 F 1 Z X J 5 J 3 M l M j B z Y W 1 l b m d l d m 9 l Z 2 Q 8 L 0 l 0 Z W 1 Q Y X R o P j w v S X R l b U x v Y 2 F 0 a W 9 u P j x T d G F i b G V F b n R y a W V z I C 8 + P C 9 J d G V t P j x J d G V t P j x J d G V t T G 9 j Y X R p b 2 4 + P E l 0 Z W 1 U e X B l P k Z v c m 1 1 b G E 8 L 0 l 0 Z W 1 U e X B l P j x J d G V t U G F 0 a D 5 T Z W N 0 a W 9 u M S 9 U Y W J s Z T A x N S U y M C h Q Y W d l J T I w M y k v S 2 9 s b 2 1 t Z W 4 l M j B 2 Z X J 3 a W p k Z X J k P C 9 J d G V t U G F 0 a D 4 8 L 0 l 0 Z W 1 M b 2 N h d G l v b j 4 8 U 3 R h Y m x l R W 5 0 c m l l c y A v P j w v S X R l b T 4 8 S X R l b T 4 8 S X R l b U x v Y 2 F 0 a W 9 u P j x J d G V t V H l w Z T 5 G b 3 J t d W x h P C 9 J d G V t V H l w Z T 4 8 S X R l b V B h d G g + U 2 V j d G l v b j E v V G F i b G U w M T Y l M j A o U G F n Z S U y M D Q p L 0 t v b G 9 t b W V u J T I w d m V y d 2 l q Z G V y Z D w v S X R l b V B h d G g + P C 9 J d G V t T G 9 j Y X R p b 2 4 + P F N 0 Y W J s Z U V u d H J p Z X M g L z 4 8 L 0 l 0 Z W 0 + P E l 0 Z W 0 + P E l 0 Z W 1 M b 2 N h d G l v b j 4 8 S X R l b V R 5 c G U + R m 9 y b X V s Y T w v S X R l b V R 5 c G U + P E l 0 Z W 1 Q Y X R o P l N l Y 3 R p b 2 4 x L 1 R h Y m x l M D E 5 J T I w K F B h Z 2 U l M j A 1 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S I g L z 4 8 R W 5 0 c n k g V H l w Z T 0 i R m l s b E N v d W 5 0 I i B W Y W x 1 Z T 0 i b D U w I i A v P j x F b n R y e S B U e X B l P S J G a W x s R X J y b 3 J D b 2 R l I i B W Y W x 1 Z T 0 i c 1 V u a 2 5 v d 2 4 i I C 8 + P E V u d H J 5 I F R 5 c G U 9 I k Z p b G x F c n J v c k N v d W 5 0 I i B W Y W x 1 Z T 0 i b D A i I C 8 + P E V u d H J 5 I F R 5 c G U 9 I k Z p b G x M Y X N 0 V X B k Y X R l Z C I g V m F s d W U 9 I m Q y M D I x L T E w L T E y V D E z O j M 1 O j I 4 L j E z N z g 0 N z J 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x O S A o U G F n Z S A 1 K S 9 U e X B l I G d l d 2 l q e m l n Z C 5 7 Q 2 9 s d W 1 u M S w w f S Z x d W 9 0 O y w m c X V v d D t T Z W N 0 a W 9 u M S 9 U Y W J s Z T A x O S A o U G F n Z S A 1 K S 9 U e X B l I G d l d 2 l q e m l n Z C 5 7 Q 2 9 s d W 1 u M i w x f S Z x d W 9 0 O y w m c X V v d D t T Z W N 0 a W 9 u M S 9 U Y W J s Z T A x O S A o U G F n Z S A 1 K S 9 U e X B l I G d l d 2 l q e m l n Z C 5 7 Q 2 9 s d W 1 u M y w y f S Z x d W 9 0 O y w m c X V v d D t T Z W N 0 a W 9 u M S 9 U Y W J s Z T A x O S A o U G F n Z S A 1 K S 9 U e X B l I G d l d 2 l q e m l n Z C 5 7 Q 2 9 s d W 1 u N C w z f S Z x d W 9 0 O y w m c X V v d D t T Z W N 0 a W 9 u M S 9 U Y W J s Z T A x O S A o U G F n Z S A 1 K S 9 U e X B l I G d l d 2 l q e m l n Z C 5 7 Q 2 9 s d W 1 u N S w 0 f S Z x d W 9 0 O y w m c X V v d D t T Z W N 0 a W 9 u M S 9 U Y W J s Z T A x O S A o U G F n Z S A 1 K S 9 U e X B l I G d l d 2 l q e m l n Z C 5 7 Q 2 9 s d W 1 u N i w 1 f S Z x d W 9 0 O y w m c X V v d D t T Z W N 0 a W 9 u M S 9 U Y W J s Z T A x O S A o U G F n Z S A 1 K S 9 U e X B l I G d l d 2 l q e m l n Z C 5 7 Q 2 9 s d W 1 u N y w 2 f S Z x d W 9 0 O y w m c X V v d D t T Z W N 0 a W 9 u M S 9 U Y W J s Z T A x O S A o U G F n Z S A 1 K S 9 U e X B l I G d l d 2 l q e m l n Z C 5 7 Q 2 9 s d W 1 u O C w 3 f S Z x d W 9 0 O y w m c X V v d D t T Z W N 0 a W 9 u M S 9 U Y W J s Z T A x O S A o U G F n Z S A 1 K S 9 U e X B l I G d l d 2 l q e m l n Z C 5 7 Q 2 9 s d W 1 u O S w 4 f S Z x d W 9 0 O y w m c X V v d D t T Z W N 0 a W 9 u M S 9 U Y W J s Z T A x O S A o U G F n Z S A 1 K S 9 U e X B l I G d l d 2 l q e m l n Z C 5 7 Q 2 9 s d W 1 u M T A s O X 0 m c X V v d D t d L C Z x d W 9 0 O 0 N v b H V t b k N v d W 5 0 J n F 1 b 3 Q 7 O j E w L C Z x d W 9 0 O 0 t l e U N v b H V t b k 5 h b W V z J n F 1 b 3 Q 7 O l t d L C Z x d W 9 0 O 0 N v b H V t b k l k Z W 5 0 a X R p Z X M m c X V v d D s 6 W y Z x d W 9 0 O 1 N l Y 3 R p b 2 4 x L 1 R h Y m x l M D E 5 I C h Q Y W d l I D U p L 1 R 5 c G U g Z 2 V 3 a W p 6 a W d k L n t D b 2 x 1 b W 4 x L D B 9 J n F 1 b 3 Q 7 L C Z x d W 9 0 O 1 N l Y 3 R p b 2 4 x L 1 R h Y m x l M D E 5 I C h Q Y W d l I D U p L 1 R 5 c G U g Z 2 V 3 a W p 6 a W d k L n t D b 2 x 1 b W 4 y L D F 9 J n F 1 b 3 Q 7 L C Z x d W 9 0 O 1 N l Y 3 R p b 2 4 x L 1 R h Y m x l M D E 5 I C h Q Y W d l I D U p L 1 R 5 c G U g Z 2 V 3 a W p 6 a W d k L n t D b 2 x 1 b W 4 z L D J 9 J n F 1 b 3 Q 7 L C Z x d W 9 0 O 1 N l Y 3 R p b 2 4 x L 1 R h Y m x l M D E 5 I C h Q Y W d l I D U p L 1 R 5 c G U g Z 2 V 3 a W p 6 a W d k L n t D b 2 x 1 b W 4 0 L D N 9 J n F 1 b 3 Q 7 L C Z x d W 9 0 O 1 N l Y 3 R p b 2 4 x L 1 R h Y m x l M D E 5 I C h Q Y W d l I D U p L 1 R 5 c G U g Z 2 V 3 a W p 6 a W d k L n t D b 2 x 1 b W 4 1 L D R 9 J n F 1 b 3 Q 7 L C Z x d W 9 0 O 1 N l Y 3 R p b 2 4 x L 1 R h Y m x l M D E 5 I C h Q Y W d l I D U p L 1 R 5 c G U g Z 2 V 3 a W p 6 a W d k L n t D b 2 x 1 b W 4 2 L D V 9 J n F 1 b 3 Q 7 L C Z x d W 9 0 O 1 N l Y 3 R p b 2 4 x L 1 R h Y m x l M D E 5 I C h Q Y W d l I D U p L 1 R 5 c G U g Z 2 V 3 a W p 6 a W d k L n t D b 2 x 1 b W 4 3 L D Z 9 J n F 1 b 3 Q 7 L C Z x d W 9 0 O 1 N l Y 3 R p b 2 4 x L 1 R h Y m x l M D E 5 I C h Q Y W d l I D U p L 1 R 5 c G U g Z 2 V 3 a W p 6 a W d k L n t D b 2 x 1 b W 4 4 L D d 9 J n F 1 b 3 Q 7 L C Z x d W 9 0 O 1 N l Y 3 R p b 2 4 x L 1 R h Y m x l M D E 5 I C h Q Y W d l I D U p L 1 R 5 c G U g Z 2 V 3 a W p 6 a W d k L n t D b 2 x 1 b W 4 5 L D h 9 J n F 1 b 3 Q 7 L C Z x d W 9 0 O 1 N l Y 3 R p b 2 4 x L 1 R h Y m x l M D E 5 I C h Q Y W d l I D U p L 1 R 5 c G U g Z 2 V 3 a W p 6 a W d k L n t D b 2 x 1 b W 4 x M C w 5 f S Z x d W 9 0 O 1 0 s J n F 1 b 3 Q 7 U m V s Y X R p b 2 5 z a G l w S W 5 m b y Z x d W 9 0 O z p b X X 0 i I C 8 + P C 9 T d G F i b G V F b n R y a W V z P j w v S X R l b T 4 8 S X R l b T 4 8 S X R l b U x v Y 2 F 0 a W 9 u P j x J d G V t V H l w Z T 5 G b 3 J t d W x h P C 9 J d G V t V H l w Z T 4 8 S X R l b V B h d G g + U 2 V j d G l v b j E v V G F i b G U w M T k l M j A o U G F n Z S U y M D U p L 0 J y b 2 4 8 L 0 l 0 Z W 1 Q Y X R o P j w v S X R l b U x v Y 2 F 0 a W 9 u P j x T d G F i b G V F b n R y a W V z I C 8 + P C 9 J d G V t P j x J d G V t P j x J d G V t T G 9 j Y X R p b 2 4 + P E l 0 Z W 1 U e X B l P k Z v c m 1 1 b G E 8 L 0 l 0 Z W 1 U e X B l P j x J d G V t U G F 0 a D 5 T Z W N 0 a W 9 u M S 9 U Y W J s Z T A x O S U y M C h Q Y W d l J T I w N S k v V G F i b G U w M T k 8 L 0 l 0 Z W 1 Q Y X R o P j w v S X R l b U x v Y 2 F 0 a W 9 u P j x T d G F i b G V F b n R y a W V z I C 8 + P C 9 J d G V t P j x J d G V t P j x J d G V t T G 9 j Y X R p b 2 4 + P E l 0 Z W 1 U e X B l P k Z v c m 1 1 b G E 8 L 0 l 0 Z W 1 U e X B l P j x J d G V t U G F 0 a D 5 T Z W N 0 a W 9 u M S 9 U Y W J s Z T A y M C U y M C h Q Y W d l J T I w N i 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E i I C 8 + P E V u d H J 5 I F R 5 c G U 9 I k Z p b G x D b 3 V u d C I g V m F s d W U 9 I m w 1 M C I g L z 4 8 R W 5 0 c n k g V H l w Z T 0 i R m l s b E V y c m 9 y Q 2 9 k Z S I g V m F s d W U 9 I n N V b m t u b 3 d u I i A v P j x F b n R y e S B U e X B l P S J G a W x s R X J y b 3 J D b 3 V u d C I g V m F s d W U 9 I m w w I i A v P j x F b n R y e S B U e X B l P S J G a W x s T G F z d F V w Z G F 0 Z W Q i I F Z h b H V l P S J k M j A y M S 0 x M C 0 x M l Q x M z o z N T o y O C 4 x N j k x M D U 0 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A g K F B h Z 2 U g N i k v V H l w Z S B n Z X d p a n p p Z 2 Q u e 0 N v b H V t b j E s M H 0 m c X V v d D s s J n F 1 b 3 Q 7 U 2 V j d G l v b j E v V G F i b G U w M j A g K F B h Z 2 U g N i k v V H l w Z S B n Z X d p a n p p Z 2 Q u e 0 N v b H V t b j I s M X 0 m c X V v d D s s J n F 1 b 3 Q 7 U 2 V j d G l v b j E v V G F i b G U w M j A g K F B h Z 2 U g N i k v V H l w Z S B n Z X d p a n p p Z 2 Q u e 0 N v b H V t b j M s M n 0 m c X V v d D s s J n F 1 b 3 Q 7 U 2 V j d G l v b j E v V G F i b G U w M j A g K F B h Z 2 U g N i k v V H l w Z S B n Z X d p a n p p Z 2 Q u e 0 N v b H V t b j Q s M 3 0 m c X V v d D s s J n F 1 b 3 Q 7 U 2 V j d G l v b j E v V G F i b G U w M j A g K F B h Z 2 U g N i k v V H l w Z S B n Z X d p a n p p Z 2 Q u e 0 N v b H V t b j U s N H 0 m c X V v d D s s J n F 1 b 3 Q 7 U 2 V j d G l v b j E v V G F i b G U w M j A g K F B h Z 2 U g N i k v V H l w Z S B n Z X d p a n p p Z 2 Q u e 0 N v b H V t b j Y s N X 0 m c X V v d D s s J n F 1 b 3 Q 7 U 2 V j d G l v b j E v V G F i b G U w M j A g K F B h Z 2 U g N i k v V H l w Z S B n Z X d p a n p p Z 2 Q u e 0 N v b H V t b j c s N n 0 m c X V v d D s s J n F 1 b 3 Q 7 U 2 V j d G l v b j E v V G F i b G U w M j A g K F B h Z 2 U g N i k v V H l w Z S B n Z X d p a n p p Z 2 Q u e 0 N v b H V t b j g s N 3 0 m c X V v d D s s J n F 1 b 3 Q 7 U 2 V j d G l v b j E v V G F i b G U w M j A g K F B h Z 2 U g N i k v V H l w Z S B n Z X d p a n p p Z 2 Q u e 0 N v b H V t b j k s O H 0 m c X V v d D s s J n F 1 b 3 Q 7 U 2 V j d G l v b j E v V G F i b G U w M j A g K F B h Z 2 U g N i k v V H l w Z S B n Z X d p a n p p Z 2 Q u e 0 N v b H V t b j E w L D l 9 J n F 1 b 3 Q 7 X S w m c X V v d D t D b 2 x 1 b W 5 D b 3 V u d C Z x d W 9 0 O z o x M C w m c X V v d D t L Z X l D b 2 x 1 b W 5 O Y W 1 l c y Z x d W 9 0 O z p b X S w m c X V v d D t D b 2 x 1 b W 5 J Z G V u d G l 0 a W V z J n F 1 b 3 Q 7 O l s m c X V v d D t T Z W N 0 a W 9 u M S 9 U Y W J s Z T A y M C A o U G F n Z S A 2 K S 9 U e X B l I G d l d 2 l q e m l n Z C 5 7 Q 2 9 s d W 1 u M S w w f S Z x d W 9 0 O y w m c X V v d D t T Z W N 0 a W 9 u M S 9 U Y W J s Z T A y M C A o U G F n Z S A 2 K S 9 U e X B l I G d l d 2 l q e m l n Z C 5 7 Q 2 9 s d W 1 u M i w x f S Z x d W 9 0 O y w m c X V v d D t T Z W N 0 a W 9 u M S 9 U Y W J s Z T A y M C A o U G F n Z S A 2 K S 9 U e X B l I G d l d 2 l q e m l n Z C 5 7 Q 2 9 s d W 1 u M y w y f S Z x d W 9 0 O y w m c X V v d D t T Z W N 0 a W 9 u M S 9 U Y W J s Z T A y M C A o U G F n Z S A 2 K S 9 U e X B l I G d l d 2 l q e m l n Z C 5 7 Q 2 9 s d W 1 u N C w z f S Z x d W 9 0 O y w m c X V v d D t T Z W N 0 a W 9 u M S 9 U Y W J s Z T A y M C A o U G F n Z S A 2 K S 9 U e X B l I G d l d 2 l q e m l n Z C 5 7 Q 2 9 s d W 1 u N S w 0 f S Z x d W 9 0 O y w m c X V v d D t T Z W N 0 a W 9 u M S 9 U Y W J s Z T A y M C A o U G F n Z S A 2 K S 9 U e X B l I G d l d 2 l q e m l n Z C 5 7 Q 2 9 s d W 1 u N i w 1 f S Z x d W 9 0 O y w m c X V v d D t T Z W N 0 a W 9 u M S 9 U Y W J s Z T A y M C A o U G F n Z S A 2 K S 9 U e X B l I G d l d 2 l q e m l n Z C 5 7 Q 2 9 s d W 1 u N y w 2 f S Z x d W 9 0 O y w m c X V v d D t T Z W N 0 a W 9 u M S 9 U Y W J s Z T A y M C A o U G F n Z S A 2 K S 9 U e X B l I G d l d 2 l q e m l n Z C 5 7 Q 2 9 s d W 1 u O C w 3 f S Z x d W 9 0 O y w m c X V v d D t T Z W N 0 a W 9 u M S 9 U Y W J s Z T A y M C A o U G F n Z S A 2 K S 9 U e X B l I G d l d 2 l q e m l n Z C 5 7 Q 2 9 s d W 1 u O S w 4 f S Z x d W 9 0 O y w m c X V v d D t T Z W N 0 a W 9 u M S 9 U Y W J s Z T A y M C A o U G F n Z S A 2 K S 9 U e X B l I G d l d 2 l q e m l n Z C 5 7 Q 2 9 s d W 1 u M T A s O X 0 m c X V v d D t d L C Z x d W 9 0 O 1 J l b G F 0 a W 9 u c 2 h p c E l u Z m 8 m c X V v d D s 6 W 1 1 9 I i A v P j w v U 3 R h Y m x l R W 5 0 c m l l c z 4 8 L 0 l 0 Z W 0 + P E l 0 Z W 0 + P E l 0 Z W 1 M b 2 N h d G l v b j 4 8 S X R l b V R 5 c G U + R m 9 y b X V s Y T w v S X R l b V R 5 c G U + P E l 0 Z W 1 Q Y X R o P l N l Y 3 R p b 2 4 x L 1 R h Y m x l M D I w J T I w K F B h Z 2 U l M j A 2 K S 9 C c m 9 u P C 9 J d G V t U G F 0 a D 4 8 L 0 l 0 Z W 1 M b 2 N h d G l v b j 4 8 U 3 R h Y m x l R W 5 0 c m l l c y A v P j w v S X R l b T 4 8 S X R l b T 4 8 S X R l b U x v Y 2 F 0 a W 9 u P j x J d G V t V H l w Z T 5 G b 3 J t d W x h P C 9 J d G V t V H l w Z T 4 8 S X R l b V B h d G g + U 2 V j d G l v b j E v V G F i b G U w M j A l M j A o U G F n Z S U y M D Y p L 1 R h Y m x l M D I w P C 9 J d G V t U G F 0 a D 4 8 L 0 l 0 Z W 1 M b 2 N h d G l v b j 4 8 U 3 R h Y m x l R W 5 0 c m l l c y A v P j w v S X R l b T 4 8 S X R l b T 4 8 S X R l b U x v Y 2 F 0 a W 9 u P j x J d G V t V H l w Z T 5 G b 3 J t d W x h P C 9 J d G V t V H l w Z T 4 8 S X R l b V B h d G g + U 2 V j d G l v b j E v V G F i b G U w M j A l M j A o U G F n Z S U y M D Y p L 1 R 5 c G U l M j B n Z X d p a n p p Z 2 Q 8 L 0 l 0 Z W 1 Q Y X R o P j w v S X R l b U x v Y 2 F 0 a W 9 u P j x T d G F i b G V F b n R y a W V z I C 8 + P C 9 J d G V t P j x J d G V t P j x J d G V t T G 9 j Y X R p b 2 4 + P E l 0 Z W 1 U e X B l P k Z v c m 1 1 b G E 8 L 0 l 0 Z W 1 U e X B l P j x J d G V t U G F 0 a D 5 T Z W N 0 a W 9 u M S 9 U Y W J s Z T A y M y U y M C h Q Y W d l J T I w N y k 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S I g L z 4 8 R W 5 0 c n k g V H l w Z T 0 i Q n V m Z m V y T m V 4 d F J l Z n J l c 2 g i I F Z h b H V l P S J s M S I g L z 4 8 R W 5 0 c n k g V H l w Z T 0 i U m V z d W x 0 V H l w Z S I g V m F s d W U 9 I n N U Y W J s Z S I g L z 4 8 R W 5 0 c n k g V H l w Z T 0 i T m F t Z V V w Z G F 0 Z W R B Z n R l c k Z p b G w i I F Z h b H V l P S J s M C I g L z 4 8 R W 5 0 c n k g V H l w Z T 0 i R m l s b G V k Q 2 9 t c G x l d G V S Z X N 1 b H R U b 1 d v c m t z a G V l d C I g V m F s d W U 9 I m w x I i A v P j x F b n R y e S B U e X B l P S J B Z G R l Z F R v R G F 0 Y U 1 v Z G V s I i B W Y W x 1 Z T 0 i b D E i I C 8 + P E V u d H J 5 I F R 5 c G U 9 I k Z p b G x D b 3 V u d C I g V m F s d W U 9 I m w 1 M C I g L z 4 8 R W 5 0 c n k g V H l w Z T 0 i R m l s b E V y c m 9 y Q 2 9 k Z S I g V m F s d W U 9 I n N V b m t u b 3 d u I i A v P j x F b n R y e S B U e X B l P S J G a W x s R X J y b 3 J D b 3 V u d C I g V m F s d W U 9 I m w w I i A v P j x F b n R y e S B U e X B l P S J G a W x s T G F z d F V w Z G F 0 Z W Q i I F Z h b H V l P S J k M j A y M S 0 x M C 0 x M l Q x M z o z N T o y O C 4 x N j k x M D U 0 W i I g L z 4 8 R W 5 0 c n k g V H l w Z T 0 i R m l s b E N v b H V t b l R 5 c G V z I i B W Y W x 1 Z T 0 i c 0 J n W U d C Z 1 l H Q m d Z R 0 J n P T 0 i I C 8 + P E V u d H J 5 I F R 5 c G U 9 I k Z p b G x D b 2 x 1 b W 5 O Y W 1 l c y I g V m F s d W U 9 I n N b J n F 1 b 3 Q 7 Q 2 9 s d W 1 u M S Z x d W 9 0 O y w m c X V v d D t D b 2 x 1 b W 4 y J n F 1 b 3 Q 7 L C Z x d W 9 0 O 0 N v b H V t b j M m c X V v d D s s J n F 1 b 3 Q 7 Q 2 9 s d W 1 u N C Z x d W 9 0 O y w m c X V v d D t D b 2 x 1 b W 4 1 J n F 1 b 3 Q 7 L C Z x d W 9 0 O 0 N v b H V t b j Y m c X V v d D s s J n F 1 b 3 Q 7 Q 2 9 s d W 1 u N y Z x d W 9 0 O y w m c X V v d D t D b 2 x 1 b W 4 4 J n F 1 b 3 Q 7 L C Z x d W 9 0 O 0 N v b H V t b j k m c X V v d D s s J n F 1 b 3 Q 7 Q 2 9 s d W 1 u M T A 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G F i b G U w M j M g K F B h Z 2 U g N y k v V H l w Z S B n Z X d p a n p p Z 2 Q u e 0 N v b H V t b j E s M H 0 m c X V v d D s s J n F 1 b 3 Q 7 U 2 V j d G l v b j E v V G F i b G U w M j M g K F B h Z 2 U g N y k v V H l w Z S B n Z X d p a n p p Z 2 Q u e 0 N v b H V t b j I s M X 0 m c X V v d D s s J n F 1 b 3 Q 7 U 2 V j d G l v b j E v V G F i b G U w M j M g K F B h Z 2 U g N y k v V H l w Z S B n Z X d p a n p p Z 2 Q u e 0 N v b H V t b j M s M n 0 m c X V v d D s s J n F 1 b 3 Q 7 U 2 V j d G l v b j E v V G F i b G U w M j M g K F B h Z 2 U g N y k v V H l w Z S B n Z X d p a n p p Z 2 Q u e 0 N v b H V t b j Q s M 3 0 m c X V v d D s s J n F 1 b 3 Q 7 U 2 V j d G l v b j E v V G F i b G U w M j M g K F B h Z 2 U g N y k v V H l w Z S B n Z X d p a n p p Z 2 Q u e 0 N v b H V t b j U s N H 0 m c X V v d D s s J n F 1 b 3 Q 7 U 2 V j d G l v b j E v V G F i b G U w M j M g K F B h Z 2 U g N y k v V H l w Z S B n Z X d p a n p p Z 2 Q u e 0 N v b H V t b j Y s N X 0 m c X V v d D s s J n F 1 b 3 Q 7 U 2 V j d G l v b j E v V G F i b G U w M j M g K F B h Z 2 U g N y k v V H l w Z S B n Z X d p a n p p Z 2 Q u e 0 N v b H V t b j c s N n 0 m c X V v d D s s J n F 1 b 3 Q 7 U 2 V j d G l v b j E v V G F i b G U w M j M g K F B h Z 2 U g N y k v V H l w Z S B n Z X d p a n p p Z 2 Q u e 0 N v b H V t b j g s N 3 0 m c X V v d D s s J n F 1 b 3 Q 7 U 2 V j d G l v b j E v V G F i b G U w M j M g K F B h Z 2 U g N y k v V H l w Z S B n Z X d p a n p p Z 2 Q u e 0 N v b H V t b j k s O H 0 m c X V v d D s s J n F 1 b 3 Q 7 U 2 V j d G l v b j E v V G F i b G U w M j M g K F B h Z 2 U g N y k v V H l w Z S B n Z X d p a n p p Z 2 Q u e 0 N v b H V t b j E w L D l 9 J n F 1 b 3 Q 7 X S w m c X V v d D t D b 2 x 1 b W 5 D b 3 V u d C Z x d W 9 0 O z o x M C w m c X V v d D t L Z X l D b 2 x 1 b W 5 O Y W 1 l c y Z x d W 9 0 O z p b X S w m c X V v d D t D b 2 x 1 b W 5 J Z G V u d G l 0 a W V z J n F 1 b 3 Q 7 O l s m c X V v d D t T Z W N 0 a W 9 u M S 9 U Y W J s Z T A y M y A o U G F n Z S A 3 K S 9 U e X B l I G d l d 2 l q e m l n Z C 5 7 Q 2 9 s d W 1 u M S w w f S Z x d W 9 0 O y w m c X V v d D t T Z W N 0 a W 9 u M S 9 U Y W J s Z T A y M y A o U G F n Z S A 3 K S 9 U e X B l I G d l d 2 l q e m l n Z C 5 7 Q 2 9 s d W 1 u M i w x f S Z x d W 9 0 O y w m c X V v d D t T Z W N 0 a W 9 u M S 9 U Y W J s Z T A y M y A o U G F n Z S A 3 K S 9 U e X B l I G d l d 2 l q e m l n Z C 5 7 Q 2 9 s d W 1 u M y w y f S Z x d W 9 0 O y w m c X V v d D t T Z W N 0 a W 9 u M S 9 U Y W J s Z T A y M y A o U G F n Z S A 3 K S 9 U e X B l I G d l d 2 l q e m l n Z C 5 7 Q 2 9 s d W 1 u N C w z f S Z x d W 9 0 O y w m c X V v d D t T Z W N 0 a W 9 u M S 9 U Y W J s Z T A y M y A o U G F n Z S A 3 K S 9 U e X B l I G d l d 2 l q e m l n Z C 5 7 Q 2 9 s d W 1 u N S w 0 f S Z x d W 9 0 O y w m c X V v d D t T Z W N 0 a W 9 u M S 9 U Y W J s Z T A y M y A o U G F n Z S A 3 K S 9 U e X B l I G d l d 2 l q e m l n Z C 5 7 Q 2 9 s d W 1 u N i w 1 f S Z x d W 9 0 O y w m c X V v d D t T Z W N 0 a W 9 u M S 9 U Y W J s Z T A y M y A o U G F n Z S A 3 K S 9 U e X B l I G d l d 2 l q e m l n Z C 5 7 Q 2 9 s d W 1 u N y w 2 f S Z x d W 9 0 O y w m c X V v d D t T Z W N 0 a W 9 u M S 9 U Y W J s Z T A y M y A o U G F n Z S A 3 K S 9 U e X B l I G d l d 2 l q e m l n Z C 5 7 Q 2 9 s d W 1 u O C w 3 f S Z x d W 9 0 O y w m c X V v d D t T Z W N 0 a W 9 u M S 9 U Y W J s Z T A y M y A o U G F n Z S A 3 K S 9 U e X B l I G d l d 2 l q e m l n Z C 5 7 Q 2 9 s d W 1 u O S w 4 f S Z x d W 9 0 O y w m c X V v d D t T Z W N 0 a W 9 u M S 9 U Y W J s Z T A y M y A o U G F n Z S A 3 K S 9 U e X B l I G d l d 2 l q e m l n Z C 5 7 Q 2 9 s d W 1 u M T A s O X 0 m c X V v d D t d L C Z x d W 9 0 O 1 J l b G F 0 a W 9 u c 2 h p c E l u Z m 8 m c X V v d D s 6 W 1 1 9 I i A v P j w v U 3 R h Y m x l R W 5 0 c m l l c z 4 8 L 0 l 0 Z W 0 + P E l 0 Z W 0 + P E l 0 Z W 1 M b 2 N h d G l v b j 4 8 S X R l b V R 5 c G U + R m 9 y b X V s Y T w v S X R l b V R 5 c G U + P E l 0 Z W 1 Q Y X R o P l N l Y 3 R p b 2 4 x L 1 R h Y m x l M D I z J T I w K F B h Z 2 U l M j A 3 K S 9 C c m 9 u P C 9 J d G V t U G F 0 a D 4 8 L 0 l 0 Z W 1 M b 2 N h d G l v b j 4 8 U 3 R h Y m x l R W 5 0 c m l l c y A v P j w v S X R l b T 4 8 S X R l b T 4 8 S X R l b U x v Y 2 F 0 a W 9 u P j x J d G V t V H l w Z T 5 G b 3 J t d W x h P C 9 J d G V t V H l w Z T 4 8 S X R l b V B h d G g + U 2 V j d G l v b j E v V G F i b G U w M j M l M j A o U G F n Z S U y M D c p L 1 R h Y m x l M D I z P C 9 J d G V t U G F 0 a D 4 8 L 0 l 0 Z W 1 M b 2 N h d G l v b j 4 8 U 3 R h Y m x l R W 5 0 c m l l c y A v P j w v S X R l b T 4 8 S X R l b T 4 8 S X R l b U x v Y 2 F 0 a W 9 u P j x J d G V t V H l w Z T 5 G b 3 J t d W x h P C 9 J d G V t V H l w Z T 4 8 S X R l b V B h d G g + U 2 V j d G l v b j E v V G F i b G U w M j Q l M j A o U G F n Z S U y M D g 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x I i A v P j x F b n R y e S B U e X B l P S J G a W x s Q 2 9 1 b n Q i I F Z h b H V l P S J s N T A i I C 8 + P E V u d H J 5 I F R 5 c G U 9 I k Z p b G x F c n J v c k N v Z G U i I F Z h b H V l P S J z V W 5 r b m 9 3 b i I g L z 4 8 R W 5 0 c n k g V H l w Z T 0 i R m l s b E V y c m 9 y Q 2 9 1 b n Q i I F Z h b H V l P S J s M C I g L z 4 8 R W 5 0 c n k g V H l w Z T 0 i R m l s b E x h c 3 R V c G R h d G V k I i B W Y W x 1 Z T 0 i Z D I w M j E t M T A t M T J U M T M 6 M z U 6 M j g u M T g 0 N j k 2 N V 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I 0 I C h Q Y W d l I D g p L 1 R 5 c G U g Z 2 V 3 a W p 6 a W d k L n t D b 2 x 1 b W 4 x L D B 9 J n F 1 b 3 Q 7 L C Z x d W 9 0 O 1 N l Y 3 R p b 2 4 x L 1 R h Y m x l M D I 0 I C h Q Y W d l I D g p L 1 R 5 c G U g Z 2 V 3 a W p 6 a W d k L n t D b 2 x 1 b W 4 y L D F 9 J n F 1 b 3 Q 7 L C Z x d W 9 0 O 1 N l Y 3 R p b 2 4 x L 1 R h Y m x l M D I 0 I C h Q Y W d l I D g p L 1 R 5 c G U g Z 2 V 3 a W p 6 a W d k L n t D b 2 x 1 b W 4 z L D J 9 J n F 1 b 3 Q 7 L C Z x d W 9 0 O 1 N l Y 3 R p b 2 4 x L 1 R h Y m x l M D I 0 I C h Q Y W d l I D g p L 1 R 5 c G U g Z 2 V 3 a W p 6 a W d k L n t D b 2 x 1 b W 4 0 L D N 9 J n F 1 b 3 Q 7 L C Z x d W 9 0 O 1 N l Y 3 R p b 2 4 x L 1 R h Y m x l M D I 0 I C h Q Y W d l I D g p L 1 R 5 c G U g Z 2 V 3 a W p 6 a W d k L n t D b 2 x 1 b W 4 1 L D R 9 J n F 1 b 3 Q 7 L C Z x d W 9 0 O 1 N l Y 3 R p b 2 4 x L 1 R h Y m x l M D I 0 I C h Q Y W d l I D g p L 1 R 5 c G U g Z 2 V 3 a W p 6 a W d k L n t D b 2 x 1 b W 4 2 L D V 9 J n F 1 b 3 Q 7 L C Z x d W 9 0 O 1 N l Y 3 R p b 2 4 x L 1 R h Y m x l M D I 0 I C h Q Y W d l I D g p L 1 R 5 c G U g Z 2 V 3 a W p 6 a W d k L n t D b 2 x 1 b W 4 3 L D Z 9 J n F 1 b 3 Q 7 L C Z x d W 9 0 O 1 N l Y 3 R p b 2 4 x L 1 R h Y m x l M D I 0 I C h Q Y W d l I D g p L 1 R 5 c G U g Z 2 V 3 a W p 6 a W d k L n t D b 2 x 1 b W 4 4 L D d 9 J n F 1 b 3 Q 7 L C Z x d W 9 0 O 1 N l Y 3 R p b 2 4 x L 1 R h Y m x l M D I 0 I C h Q Y W d l I D g p L 1 R 5 c G U g Z 2 V 3 a W p 6 a W d k L n t D b 2 x 1 b W 4 5 L D h 9 J n F 1 b 3 Q 7 L C Z x d W 9 0 O 1 N l Y 3 R p b 2 4 x L 1 R h Y m x l M D I 0 I C h Q Y W d l I D g p L 1 R 5 c G U g Z 2 V 3 a W p 6 a W d k L n t D b 2 x 1 b W 4 x M C w 5 f S Z x d W 9 0 O 1 0 s J n F 1 b 3 Q 7 Q 2 9 s d W 1 u Q 2 9 1 b n Q m c X V v d D s 6 M T A s J n F 1 b 3 Q 7 S 2 V 5 Q 2 9 s d W 1 u T m F t Z X M m c X V v d D s 6 W 1 0 s J n F 1 b 3 Q 7 Q 2 9 s d W 1 u S W R l b n R p d G l l c y Z x d W 9 0 O z p b J n F 1 b 3 Q 7 U 2 V j d G l v b j E v V G F i b G U w M j Q g K F B h Z 2 U g O C k v V H l w Z S B n Z X d p a n p p Z 2 Q u e 0 N v b H V t b j E s M H 0 m c X V v d D s s J n F 1 b 3 Q 7 U 2 V j d G l v b j E v V G F i b G U w M j Q g K F B h Z 2 U g O C k v V H l w Z S B n Z X d p a n p p Z 2 Q u e 0 N v b H V t b j I s M X 0 m c X V v d D s s J n F 1 b 3 Q 7 U 2 V j d G l v b j E v V G F i b G U w M j Q g K F B h Z 2 U g O C k v V H l w Z S B n Z X d p a n p p Z 2 Q u e 0 N v b H V t b j M s M n 0 m c X V v d D s s J n F 1 b 3 Q 7 U 2 V j d G l v b j E v V G F i b G U w M j Q g K F B h Z 2 U g O C k v V H l w Z S B n Z X d p a n p p Z 2 Q u e 0 N v b H V t b j Q s M 3 0 m c X V v d D s s J n F 1 b 3 Q 7 U 2 V j d G l v b j E v V G F i b G U w M j Q g K F B h Z 2 U g O C k v V H l w Z S B n Z X d p a n p p Z 2 Q u e 0 N v b H V t b j U s N H 0 m c X V v d D s s J n F 1 b 3 Q 7 U 2 V j d G l v b j E v V G F i b G U w M j Q g K F B h Z 2 U g O C k v V H l w Z S B n Z X d p a n p p Z 2 Q u e 0 N v b H V t b j Y s N X 0 m c X V v d D s s J n F 1 b 3 Q 7 U 2 V j d G l v b j E v V G F i b G U w M j Q g K F B h Z 2 U g O C k v V H l w Z S B n Z X d p a n p p Z 2 Q u e 0 N v b H V t b j c s N n 0 m c X V v d D s s J n F 1 b 3 Q 7 U 2 V j d G l v b j E v V G F i b G U w M j Q g K F B h Z 2 U g O C k v V H l w Z S B n Z X d p a n p p Z 2 Q u e 0 N v b H V t b j g s N 3 0 m c X V v d D s s J n F 1 b 3 Q 7 U 2 V j d G l v b j E v V G F i b G U w M j Q g K F B h Z 2 U g O C k v V H l w Z S B n Z X d p a n p p Z 2 Q u e 0 N v b H V t b j k s O H 0 m c X V v d D s s J n F 1 b 3 Q 7 U 2 V j d G l v b j E v V G F i b G U w M j Q g K F B h Z 2 U g O C k v V H l w Z S B n Z X d p a n p p Z 2 Q u e 0 N v b H V t b j E w L D l 9 J n F 1 b 3 Q 7 X S w m c X V v d D t S Z W x h d G l v b n N o a X B J b m Z v J n F 1 b 3 Q 7 O l t d f S I g L z 4 8 L 1 N 0 Y W J s Z U V u d H J p Z X M + P C 9 J d G V t P j x J d G V t P j x J d G V t T G 9 j Y X R p b 2 4 + P E l 0 Z W 1 U e X B l P k Z v c m 1 1 b G E 8 L 0 l 0 Z W 1 U e X B l P j x J d G V t U G F 0 a D 5 T Z W N 0 a W 9 u M S 9 U Y W J s Z T A y N C U y M C h Q Y W d l J T I w O C k v Q n J v b j w v S X R l b V B h d G g + P C 9 J d G V t T G 9 j Y X R p b 2 4 + P F N 0 Y W J s Z U V u d H J p Z X M g L z 4 8 L 0 l 0 Z W 0 + P E l 0 Z W 0 + P E l 0 Z W 1 M b 2 N h d G l v b j 4 8 S X R l b V R 5 c G U + R m 9 y b X V s Y T w v S X R l b V R 5 c G U + P E l 0 Z W 1 Q Y X R o P l N l Y 3 R p b 2 4 x L 1 R h Y m x l M D I 0 J T I w K F B h Z 2 U l M j A 4 K S 9 U Y W J s Z T A y N D w v S X R l b V B h d G g + P C 9 J d G V t T G 9 j Y X R p b 2 4 + P F N 0 Y W J s Z U V u d H J p Z X M g L z 4 8 L 0 l 0 Z W 0 + P E l 0 Z W 0 + P E l 0 Z W 1 M b 2 N h d G l v b j 4 8 S X R l b V R 5 c G U + R m 9 y b X V s Y T w v S X R l b V R 5 c G U + P E l 0 Z W 1 Q Y X R o P l N l Y 3 R p b 2 4 x L 1 R h Y m x l M D I 3 J T I w K F B h Z 2 U l M j A 5 K T 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x I i A v P j x F b n R y e S B U e X B l P S J C d W Z m Z X J O Z X h 0 U m V m c m V z a C I g V m F s d W U 9 I m w x I i A v P j x F b n R y e S B U e X B l P S J S Z X N 1 b H R U e X B l I i B W Y W x 1 Z T 0 i c 1 R h Y m x l I i A v P j x F b n R y e S B U e X B l P S J O Y W 1 l V X B k Y X R l Z E F m d G V y R m l s b C I g V m F s d W U 9 I m w w I i A v P j x F b n R y e S B U e X B l P S J G a W x s Z W R D b 2 1 w b G V 0 Z V J l c 3 V s d F R v V 2 9 y a 3 N o Z W V 0 I i B W Y W x 1 Z T 0 i b D E i I C 8 + P E V u d H J 5 I F R 5 c G U 9 I k F k Z G V k V G 9 E Y X R h T W 9 k Z W w i I F Z h b H V l P S J s M S I g L z 4 8 R W 5 0 c n k g V H l w Z T 0 i R m l s b E N v d W 5 0 I i B W Y W x 1 Z T 0 i b D U w I i A v P j x F b n R y e S B U e X B l P S J G a W x s R X J y b 3 J D b 2 R l I i B W Y W x 1 Z T 0 i c 1 V u a 2 5 v d 2 4 i I C 8 + P E V u d H J 5 I F R 5 c G U 9 I k Z p b G x F c n J v c k N v d W 5 0 I i B W Y W x 1 Z T 0 i b D A i I C 8 + P E V u d H J 5 I F R 5 c G U 9 I k Z p b G x M Y X N 0 V X B k Y X R l Z C I g V m F s d W U 9 I m Q y M D I x L T E w L T E y V D E z O j M 1 O j I 4 L j I w M D M z O T Z a I i A v P j x F b n R y e S B U e X B l P S J G a W x s Q 2 9 s d W 1 u V H l w Z X M i I F Z h b H V l P S J z Q m d Z R 0 J n W U d C Z 1 l H Q m c 9 P S I g L z 4 8 R W 5 0 c n k g V H l w Z T 0 i R m l s b E N v b H V t b k 5 h b W V z I i B W Y W x 1 Z T 0 i c 1 s m c X V v d D t D b 2 x 1 b W 4 x J n F 1 b 3 Q 7 L C Z x d W 9 0 O 0 N v b H V t b j I m c X V v d D s s J n F 1 b 3 Q 7 Q 2 9 s d W 1 u M y Z x d W 9 0 O y w m c X V v d D t D b 2 x 1 b W 4 0 J n F 1 b 3 Q 7 L C Z x d W 9 0 O 0 N v b H V t b j U m c X V v d D s s J n F 1 b 3 Q 7 Q 2 9 s d W 1 u N i Z x d W 9 0 O y w m c X V v d D t D b 2 x 1 b W 4 3 J n F 1 b 3 Q 7 L C Z x d W 9 0 O 0 N v b H V t b j g m c X V v d D s s J n F 1 b 3 Q 7 Q 2 9 s d W 1 u O S Z x d W 9 0 O y w m c X V v d D t D b 2 x 1 b W 4 x M C 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Y W J s Z T A y N y A o U G F n Z S A 5 K S 9 U e X B l I G d l d 2 l q e m l n Z C 5 7 Q 2 9 s d W 1 u M S w w f S Z x d W 9 0 O y w m c X V v d D t T Z W N 0 a W 9 u M S 9 U Y W J s Z T A y N y A o U G F n Z S A 5 K S 9 U e X B l I G d l d 2 l q e m l n Z C 5 7 Q 2 9 s d W 1 u M i w x f S Z x d W 9 0 O y w m c X V v d D t T Z W N 0 a W 9 u M S 9 U Y W J s Z T A y N y A o U G F n Z S A 5 K S 9 U e X B l I G d l d 2 l q e m l n Z C 5 7 Q 2 9 s d W 1 u M y w y f S Z x d W 9 0 O y w m c X V v d D t T Z W N 0 a W 9 u M S 9 U Y W J s Z T A y N y A o U G F n Z S A 5 K S 9 U e X B l I G d l d 2 l q e m l n Z C 5 7 Q 2 9 s d W 1 u N C w z f S Z x d W 9 0 O y w m c X V v d D t T Z W N 0 a W 9 u M S 9 U Y W J s Z T A y N y A o U G F n Z S A 5 K S 9 U e X B l I G d l d 2 l q e m l n Z C 5 7 Q 2 9 s d W 1 u N S w 0 f S Z x d W 9 0 O y w m c X V v d D t T Z W N 0 a W 9 u M S 9 U Y W J s Z T A y N y A o U G F n Z S A 5 K S 9 U e X B l I G d l d 2 l q e m l n Z C 5 7 Q 2 9 s d W 1 u N i w 1 f S Z x d W 9 0 O y w m c X V v d D t T Z W N 0 a W 9 u M S 9 U Y W J s Z T A y N y A o U G F n Z S A 5 K S 9 U e X B l I G d l d 2 l q e m l n Z C 5 7 Q 2 9 s d W 1 u N y w 2 f S Z x d W 9 0 O y w m c X V v d D t T Z W N 0 a W 9 u M S 9 U Y W J s Z T A y N y A o U G F n Z S A 5 K S 9 U e X B l I G d l d 2 l q e m l n Z C 5 7 Q 2 9 s d W 1 u O C w 3 f S Z x d W 9 0 O y w m c X V v d D t T Z W N 0 a W 9 u M S 9 U Y W J s Z T A y N y A o U G F n Z S A 5 K S 9 U e X B l I G d l d 2 l q e m l n Z C 5 7 Q 2 9 s d W 1 u O S w 4 f S Z x d W 9 0 O y w m c X V v d D t T Z W N 0 a W 9 u M S 9 U Y W J s Z T A y N y A o U G F n Z S A 5 K S 9 U e X B l I G d l d 2 l q e m l n Z C 5 7 Q 2 9 s d W 1 u M T A s O X 0 m c X V v d D t d L C Z x d W 9 0 O 0 N v b H V t b k N v d W 5 0 J n F 1 b 3 Q 7 O j E w L C Z x d W 9 0 O 0 t l e U N v b H V t b k 5 h b W V z J n F 1 b 3 Q 7 O l t d L C Z x d W 9 0 O 0 N v b H V t b k l k Z W 5 0 a X R p Z X M m c X V v d D s 6 W y Z x d W 9 0 O 1 N l Y 3 R p b 2 4 x L 1 R h Y m x l M D I 3 I C h Q Y W d l I D k p L 1 R 5 c G U g Z 2 V 3 a W p 6 a W d k L n t D b 2 x 1 b W 4 x L D B 9 J n F 1 b 3 Q 7 L C Z x d W 9 0 O 1 N l Y 3 R p b 2 4 x L 1 R h Y m x l M D I 3 I C h Q Y W d l I D k p L 1 R 5 c G U g Z 2 V 3 a W p 6 a W d k L n t D b 2 x 1 b W 4 y L D F 9 J n F 1 b 3 Q 7 L C Z x d W 9 0 O 1 N l Y 3 R p b 2 4 x L 1 R h Y m x l M D I 3 I C h Q Y W d l I D k p L 1 R 5 c G U g Z 2 V 3 a W p 6 a W d k L n t D b 2 x 1 b W 4 z L D J 9 J n F 1 b 3 Q 7 L C Z x d W 9 0 O 1 N l Y 3 R p b 2 4 x L 1 R h Y m x l M D I 3 I C h Q Y W d l I D k p L 1 R 5 c G U g Z 2 V 3 a W p 6 a W d k L n t D b 2 x 1 b W 4 0 L D N 9 J n F 1 b 3 Q 7 L C Z x d W 9 0 O 1 N l Y 3 R p b 2 4 x L 1 R h Y m x l M D I 3 I C h Q Y W d l I D k p L 1 R 5 c G U g Z 2 V 3 a W p 6 a W d k L n t D b 2 x 1 b W 4 1 L D R 9 J n F 1 b 3 Q 7 L C Z x d W 9 0 O 1 N l Y 3 R p b 2 4 x L 1 R h Y m x l M D I 3 I C h Q Y W d l I D k p L 1 R 5 c G U g Z 2 V 3 a W p 6 a W d k L n t D b 2 x 1 b W 4 2 L D V 9 J n F 1 b 3 Q 7 L C Z x d W 9 0 O 1 N l Y 3 R p b 2 4 x L 1 R h Y m x l M D I 3 I C h Q Y W d l I D k p L 1 R 5 c G U g Z 2 V 3 a W p 6 a W d k L n t D b 2 x 1 b W 4 3 L D Z 9 J n F 1 b 3 Q 7 L C Z x d W 9 0 O 1 N l Y 3 R p b 2 4 x L 1 R h Y m x l M D I 3 I C h Q Y W d l I D k p L 1 R 5 c G U g Z 2 V 3 a W p 6 a W d k L n t D b 2 x 1 b W 4 4 L D d 9 J n F 1 b 3 Q 7 L C Z x d W 9 0 O 1 N l Y 3 R p b 2 4 x L 1 R h Y m x l M D I 3 I C h Q Y W d l I D k p L 1 R 5 c G U g Z 2 V 3 a W p 6 a W d k L n t D b 2 x 1 b W 4 5 L D h 9 J n F 1 b 3 Q 7 L C Z x d W 9 0 O 1 N l Y 3 R p b 2 4 x L 1 R h Y m x l M D I 3 I C h Q Y W d l I D k p L 1 R 5 c G U g Z 2 V 3 a W p 6 a W d k L n t D b 2 x 1 b W 4 x M C w 5 f S Z x d W 9 0 O 1 0 s J n F 1 b 3 Q 7 U m V s Y X R p b 2 5 z a G l w S W 5 m b y Z x d W 9 0 O z p b X X 0 i I C 8 + P C 9 T d G F i b G V F b n R y a W V z P j w v S X R l b T 4 8 S X R l b T 4 8 S X R l b U x v Y 2 F 0 a W 9 u P j x J d G V t V H l w Z T 5 G b 3 J t d W x h P C 9 J d G V t V H l w Z T 4 8 S X R l b V B h d G g + U 2 V j d G l v b j E v V G F i b G U w M j c l M j A o U G F n Z S U y M D k p L 0 J y b 2 4 8 L 0 l 0 Z W 1 Q Y X R o P j w v S X R l b U x v Y 2 F 0 a W 9 u P j x T d G F i b G V F b n R y a W V z I C 8 + P C 9 J d G V t P j x J d G V t P j x J d G V t T G 9 j Y X R p b 2 4 + P E l 0 Z W 1 U e X B l P k Z v c m 1 1 b G E 8 L 0 l 0 Z W 1 U e X B l P j x J d G V t U G F 0 a D 5 T Z W N 0 a W 9 u M S 9 U Y W J s Z T A y N y U y M C h Q Y W d l J T I w O S k v V G F i b G U w M j c 8 L 0 l 0 Z W 1 Q Y X R o P j w v S X R l b U x v Y 2 F 0 a W 9 u P j x T d G F i b G V F b n R y a W V z I C 8 + P C 9 J d G V t P j x J d G V t P j x J d G V t T G 9 j Y X R p b 2 4 + P E l 0 Z W 1 U e X B l P k Z v c m 1 1 b G E 8 L 0 l 0 Z W 1 U e X B l P j x J d G V t U G F 0 a D 5 T Z W N 0 a W 9 u M S 9 U Y W J s Z T A y O C U y M C h Q Y W d l J T I w M T A 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x I i A v P j x F b n R y e S B U e X B l P S J G a W x s Q 2 9 1 b n Q i I F Z h b H V l P S J s N T A i I C 8 + P E V u d H J 5 I F R 5 c G U 9 I k Z p b G x F c n J v c k N v Z G U i I F Z h b H V l P S J z V W 5 r b m 9 3 b i I g L z 4 8 R W 5 0 c n k g V H l w Z T 0 i R m l s b E V y c m 9 y Q 2 9 1 b n Q i I F Z h b H V l P S J s M C I g L z 4 8 R W 5 0 c n k g V H l w Z T 0 i R m l s b E x h c 3 R V c G R h d G V k I i B W Y W x 1 Z T 0 i Z D I w M j E t M T A t M T J U M T M 6 M z U 6 M j g u M j E 1 O T M 4 M 1 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I 4 I C h Q Y W d l I D E w K S 9 U e X B l I G d l d 2 l q e m l n Z C 5 7 Q 2 9 s d W 1 u M S w w f S Z x d W 9 0 O y w m c X V v d D t T Z W N 0 a W 9 u M S 9 U Y W J s Z T A y O C A o U G F n Z S A x M C k v V H l w Z S B n Z X d p a n p p Z 2 Q u e 0 N v b H V t b j I s M X 0 m c X V v d D s s J n F 1 b 3 Q 7 U 2 V j d G l v b j E v V G F i b G U w M j g g K F B h Z 2 U g M T A p L 1 R 5 c G U g Z 2 V 3 a W p 6 a W d k L n t D b 2 x 1 b W 4 z L D J 9 J n F 1 b 3 Q 7 L C Z x d W 9 0 O 1 N l Y 3 R p b 2 4 x L 1 R h Y m x l M D I 4 I C h Q Y W d l I D E w K S 9 U e X B l I G d l d 2 l q e m l n Z C 5 7 Q 2 9 s d W 1 u N C w z f S Z x d W 9 0 O y w m c X V v d D t T Z W N 0 a W 9 u M S 9 U Y W J s Z T A y O C A o U G F n Z S A x M C k v V H l w Z S B n Z X d p a n p p Z 2 Q u e 0 N v b H V t b j U s N H 0 m c X V v d D s s J n F 1 b 3 Q 7 U 2 V j d G l v b j E v V G F i b G U w M j g g K F B h Z 2 U g M T A p L 1 R 5 c G U g Z 2 V 3 a W p 6 a W d k L n t D b 2 x 1 b W 4 2 L D V 9 J n F 1 b 3 Q 7 L C Z x d W 9 0 O 1 N l Y 3 R p b 2 4 x L 1 R h Y m x l M D I 4 I C h Q Y W d l I D E w K S 9 U e X B l I G d l d 2 l q e m l n Z C 5 7 Q 2 9 s d W 1 u N y w 2 f S Z x d W 9 0 O y w m c X V v d D t T Z W N 0 a W 9 u M S 9 U Y W J s Z T A y O C A o U G F n Z S A x M C k v V H l w Z S B n Z X d p a n p p Z 2 Q u e 0 N v b H V t b j g s N 3 0 m c X V v d D s s J n F 1 b 3 Q 7 U 2 V j d G l v b j E v V G F i b G U w M j g g K F B h Z 2 U g M T A p L 1 R 5 c G U g Z 2 V 3 a W p 6 a W d k L n t D b 2 x 1 b W 4 5 L D h 9 J n F 1 b 3 Q 7 L C Z x d W 9 0 O 1 N l Y 3 R p b 2 4 x L 1 R h Y m x l M D I 4 I C h Q Y W d l I D E w K S 9 U e X B l I G d l d 2 l q e m l n Z C 5 7 Q 2 9 s d W 1 u M T A s O X 0 m c X V v d D t d L C Z x d W 9 0 O 0 N v b H V t b k N v d W 5 0 J n F 1 b 3 Q 7 O j E w L C Z x d W 9 0 O 0 t l e U N v b H V t b k 5 h b W V z J n F 1 b 3 Q 7 O l t d L C Z x d W 9 0 O 0 N v b H V t b k l k Z W 5 0 a X R p Z X M m c X V v d D s 6 W y Z x d W 9 0 O 1 N l Y 3 R p b 2 4 x L 1 R h Y m x l M D I 4 I C h Q Y W d l I D E w K S 9 U e X B l I G d l d 2 l q e m l n Z C 5 7 Q 2 9 s d W 1 u M S w w f S Z x d W 9 0 O y w m c X V v d D t T Z W N 0 a W 9 u M S 9 U Y W J s Z T A y O C A o U G F n Z S A x M C k v V H l w Z S B n Z X d p a n p p Z 2 Q u e 0 N v b H V t b j I s M X 0 m c X V v d D s s J n F 1 b 3 Q 7 U 2 V j d G l v b j E v V G F i b G U w M j g g K F B h Z 2 U g M T A p L 1 R 5 c G U g Z 2 V 3 a W p 6 a W d k L n t D b 2 x 1 b W 4 z L D J 9 J n F 1 b 3 Q 7 L C Z x d W 9 0 O 1 N l Y 3 R p b 2 4 x L 1 R h Y m x l M D I 4 I C h Q Y W d l I D E w K S 9 U e X B l I G d l d 2 l q e m l n Z C 5 7 Q 2 9 s d W 1 u N C w z f S Z x d W 9 0 O y w m c X V v d D t T Z W N 0 a W 9 u M S 9 U Y W J s Z T A y O C A o U G F n Z S A x M C k v V H l w Z S B n Z X d p a n p p Z 2 Q u e 0 N v b H V t b j U s N H 0 m c X V v d D s s J n F 1 b 3 Q 7 U 2 V j d G l v b j E v V G F i b G U w M j g g K F B h Z 2 U g M T A p L 1 R 5 c G U g Z 2 V 3 a W p 6 a W d k L n t D b 2 x 1 b W 4 2 L D V 9 J n F 1 b 3 Q 7 L C Z x d W 9 0 O 1 N l Y 3 R p b 2 4 x L 1 R h Y m x l M D I 4 I C h Q Y W d l I D E w K S 9 U e X B l I G d l d 2 l q e m l n Z C 5 7 Q 2 9 s d W 1 u N y w 2 f S Z x d W 9 0 O y w m c X V v d D t T Z W N 0 a W 9 u M S 9 U Y W J s Z T A y O C A o U G F n Z S A x M C k v V H l w Z S B n Z X d p a n p p Z 2 Q u e 0 N v b H V t b j g s N 3 0 m c X V v d D s s J n F 1 b 3 Q 7 U 2 V j d G l v b j E v V G F i b G U w M j g g K F B h Z 2 U g M T A p L 1 R 5 c G U g Z 2 V 3 a W p 6 a W d k L n t D b 2 x 1 b W 4 5 L D h 9 J n F 1 b 3 Q 7 L C Z x d W 9 0 O 1 N l Y 3 R p b 2 4 x L 1 R h Y m x l M D I 4 I C h Q Y W d l I D E w K S 9 U e X B l I G d l d 2 l q e m l n Z C 5 7 Q 2 9 s d W 1 u M T A s O X 0 m c X V v d D t d L C Z x d W 9 0 O 1 J l b G F 0 a W 9 u c 2 h p c E l u Z m 8 m c X V v d D s 6 W 1 1 9 I i A v P j w v U 3 R h Y m x l R W 5 0 c m l l c z 4 8 L 0 l 0 Z W 0 + P E l 0 Z W 0 + P E l 0 Z W 1 M b 2 N h d G l v b j 4 8 S X R l b V R 5 c G U + R m 9 y b X V s Y T w v S X R l b V R 5 c G U + P E l 0 Z W 1 Q Y X R o P l N l Y 3 R p b 2 4 x L 1 R h Y m x l M D I 4 J T I w K F B h Z 2 U l M j A x M C k v Q n J v b j w v S X R l b V B h d G g + P C 9 J d G V t T G 9 j Y X R p b 2 4 + P F N 0 Y W J s Z U V u d H J p Z X M g L z 4 8 L 0 l 0 Z W 0 + P E l 0 Z W 0 + P E l 0 Z W 1 M b 2 N h d G l v b j 4 8 S X R l b V R 5 c G U + R m 9 y b X V s Y T w v S X R l b V R 5 c G U + P E l 0 Z W 1 Q Y X R o P l N l Y 3 R p b 2 4 x L 1 R h Y m x l M D I 4 J T I w K F B h Z 2 U l M j A x M C k v V G F i b G U w M j g 8 L 0 l 0 Z W 1 Q Y X R o P j w v S X R l b U x v Y 2 F 0 a W 9 u P j x T d G F i b G V F b n R y a W V z I C 8 + P C 9 J d G V t P j x J d G V t P j x J d G V t T G 9 j Y X R p b 2 4 + P E l 0 Z W 1 U e X B l P k Z v c m 1 1 b G E 8 L 0 l 0 Z W 1 U e X B l P j x J d G V t U G F 0 a D 5 T Z W N 0 a W 9 u M S 9 U Y W J s Z T A z M S U y M C h Q Y W d l J T I w M T E 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x I i A v P j x F b n R y e S B U e X B l P S J G a W x s Q 2 9 1 b n Q i I F Z h b H V l P S J s N T A i I C 8 + P E V u d H J 5 I F R 5 c G U 9 I k Z p b G x F c n J v c k N v Z G U i I F Z h b H V l P S J z V W 5 r b m 9 3 b i I g L z 4 8 R W 5 0 c n k g V H l w Z T 0 i R m l s b E V y c m 9 y Q 2 9 1 b n Q i I F Z h b H V l P S J s M C I g L z 4 8 R W 5 0 c n k g V H l w Z T 0 i R m l s b E x h c 3 R V c G R h d G V k I i B W Y W x 1 Z T 0 i Z D I w M j E t M T A t M T J U M T M 6 M z U 6 M j g u M j I y N D c 1 N V 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M x I C h Q Y W d l I D E x K S 9 U e X B l I G d l d 2 l q e m l n Z C 5 7 Q 2 9 s d W 1 u M S w w f S Z x d W 9 0 O y w m c X V v d D t T Z W N 0 a W 9 u M S 9 U Y W J s Z T A z M S A o U G F n Z S A x M S k v V H l w Z S B n Z X d p a n p p Z 2 Q u e 0 N v b H V t b j I s M X 0 m c X V v d D s s J n F 1 b 3 Q 7 U 2 V j d G l v b j E v V G F i b G U w M z E g K F B h Z 2 U g M T E p L 1 R 5 c G U g Z 2 V 3 a W p 6 a W d k L n t D b 2 x 1 b W 4 z L D J 9 J n F 1 b 3 Q 7 L C Z x d W 9 0 O 1 N l Y 3 R p b 2 4 x L 1 R h Y m x l M D M x I C h Q Y W d l I D E x K S 9 U e X B l I G d l d 2 l q e m l n Z C 5 7 Q 2 9 s d W 1 u N C w z f S Z x d W 9 0 O y w m c X V v d D t T Z W N 0 a W 9 u M S 9 U Y W J s Z T A z M S A o U G F n Z S A x M S k v V H l w Z S B n Z X d p a n p p Z 2 Q u e 0 N v b H V t b j U s N H 0 m c X V v d D s s J n F 1 b 3 Q 7 U 2 V j d G l v b j E v V G F i b G U w M z E g K F B h Z 2 U g M T E p L 1 R 5 c G U g Z 2 V 3 a W p 6 a W d k L n t D b 2 x 1 b W 4 2 L D V 9 J n F 1 b 3 Q 7 L C Z x d W 9 0 O 1 N l Y 3 R p b 2 4 x L 1 R h Y m x l M D M x I C h Q Y W d l I D E x K S 9 U e X B l I G d l d 2 l q e m l n Z C 5 7 Q 2 9 s d W 1 u N y w 2 f S Z x d W 9 0 O y w m c X V v d D t T Z W N 0 a W 9 u M S 9 U Y W J s Z T A z M S A o U G F n Z S A x M S k v V H l w Z S B n Z X d p a n p p Z 2 Q u e 0 N v b H V t b j g s N 3 0 m c X V v d D s s J n F 1 b 3 Q 7 U 2 V j d G l v b j E v V G F i b G U w M z E g K F B h Z 2 U g M T E p L 1 R 5 c G U g Z 2 V 3 a W p 6 a W d k L n t D b 2 x 1 b W 4 5 L D h 9 J n F 1 b 3 Q 7 L C Z x d W 9 0 O 1 N l Y 3 R p b 2 4 x L 1 R h Y m x l M D M x I C h Q Y W d l I D E x K S 9 U e X B l I G d l d 2 l q e m l n Z C 5 7 Q 2 9 s d W 1 u M T A s O X 0 m c X V v d D t d L C Z x d W 9 0 O 0 N v b H V t b k N v d W 5 0 J n F 1 b 3 Q 7 O j E w L C Z x d W 9 0 O 0 t l e U N v b H V t b k 5 h b W V z J n F 1 b 3 Q 7 O l t d L C Z x d W 9 0 O 0 N v b H V t b k l k Z W 5 0 a X R p Z X M m c X V v d D s 6 W y Z x d W 9 0 O 1 N l Y 3 R p b 2 4 x L 1 R h Y m x l M D M x I C h Q Y W d l I D E x K S 9 U e X B l I G d l d 2 l q e m l n Z C 5 7 Q 2 9 s d W 1 u M S w w f S Z x d W 9 0 O y w m c X V v d D t T Z W N 0 a W 9 u M S 9 U Y W J s Z T A z M S A o U G F n Z S A x M S k v V H l w Z S B n Z X d p a n p p Z 2 Q u e 0 N v b H V t b j I s M X 0 m c X V v d D s s J n F 1 b 3 Q 7 U 2 V j d G l v b j E v V G F i b G U w M z E g K F B h Z 2 U g M T E p L 1 R 5 c G U g Z 2 V 3 a W p 6 a W d k L n t D b 2 x 1 b W 4 z L D J 9 J n F 1 b 3 Q 7 L C Z x d W 9 0 O 1 N l Y 3 R p b 2 4 x L 1 R h Y m x l M D M x I C h Q Y W d l I D E x K S 9 U e X B l I G d l d 2 l q e m l n Z C 5 7 Q 2 9 s d W 1 u N C w z f S Z x d W 9 0 O y w m c X V v d D t T Z W N 0 a W 9 u M S 9 U Y W J s Z T A z M S A o U G F n Z S A x M S k v V H l w Z S B n Z X d p a n p p Z 2 Q u e 0 N v b H V t b j U s N H 0 m c X V v d D s s J n F 1 b 3 Q 7 U 2 V j d G l v b j E v V G F i b G U w M z E g K F B h Z 2 U g M T E p L 1 R 5 c G U g Z 2 V 3 a W p 6 a W d k L n t D b 2 x 1 b W 4 2 L D V 9 J n F 1 b 3 Q 7 L C Z x d W 9 0 O 1 N l Y 3 R p b 2 4 x L 1 R h Y m x l M D M x I C h Q Y W d l I D E x K S 9 U e X B l I G d l d 2 l q e m l n Z C 5 7 Q 2 9 s d W 1 u N y w 2 f S Z x d W 9 0 O y w m c X V v d D t T Z W N 0 a W 9 u M S 9 U Y W J s Z T A z M S A o U G F n Z S A x M S k v V H l w Z S B n Z X d p a n p p Z 2 Q u e 0 N v b H V t b j g s N 3 0 m c X V v d D s s J n F 1 b 3 Q 7 U 2 V j d G l v b j E v V G F i b G U w M z E g K F B h Z 2 U g M T E p L 1 R 5 c G U g Z 2 V 3 a W p 6 a W d k L n t D b 2 x 1 b W 4 5 L D h 9 J n F 1 b 3 Q 7 L C Z x d W 9 0 O 1 N l Y 3 R p b 2 4 x L 1 R h Y m x l M D M x I C h Q Y W d l I D E x K S 9 U e X B l I G d l d 2 l q e m l n Z C 5 7 Q 2 9 s d W 1 u M T A s O X 0 m c X V v d D t d L C Z x d W 9 0 O 1 J l b G F 0 a W 9 u c 2 h p c E l u Z m 8 m c X V v d D s 6 W 1 1 9 I i A v P j w v U 3 R h Y m x l R W 5 0 c m l l c z 4 8 L 0 l 0 Z W 0 + P E l 0 Z W 0 + P E l 0 Z W 1 M b 2 N h d G l v b j 4 8 S X R l b V R 5 c G U + R m 9 y b X V s Y T w v S X R l b V R 5 c G U + P E l 0 Z W 1 Q Y X R o P l N l Y 3 R p b 2 4 x L 1 R h Y m x l M D M x J T I w K F B h Z 2 U l M j A x M S k v Q n J v b j w v S X R l b V B h d G g + P C 9 J d G V t T G 9 j Y X R p b 2 4 + P F N 0 Y W J s Z U V u d H J p Z X M g L z 4 8 L 0 l 0 Z W 0 + P E l 0 Z W 0 + P E l 0 Z W 1 M b 2 N h d G l v b j 4 8 S X R l b V R 5 c G U + R m 9 y b X V s Y T w v S X R l b V R 5 c G U + P E l 0 Z W 1 Q Y X R o P l N l Y 3 R p b 2 4 x L 1 R h Y m x l M D M x J T I w K F B h Z 2 U l M j A x M S k v V G F i b G U w M z E 8 L 0 l 0 Z W 1 Q Y X R o P j w v S X R l b U x v Y 2 F 0 a W 9 u P j x T d G F i b G V F b n R y a W V z I C 8 + P C 9 J d G V t P j x J d G V t P j x J d G V t T G 9 j Y X R p b 2 4 + P E l 0 Z W 1 U e X B l P k Z v c m 1 1 b G E 8 L 0 l 0 Z W 1 U e X B l P j x J d G V t U G F 0 a D 5 T Z W N 0 a W 9 u M S 9 U Y W J s Z T A z M i U y M C h Q Y W d l J T I w M T I p 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E i I C 8 + P E V u d H J 5 I F R 5 c G U 9 I k J 1 Z m Z l c k 5 l e H R S Z W Z y Z X N o I i B W Y W x 1 Z T 0 i b D E i I C 8 + P E V u d H J 5 I F R 5 c G U 9 I l J l c 3 V s d F R 5 c G U i I F Z h b H V l P S J z V G F i b G U i I C 8 + P E V u d H J 5 I F R 5 c G U 9 I k 5 h b W V V c G R h d G V k Q W Z 0 Z X J G a W x s I i B W Y W x 1 Z T 0 i b D A i I C 8 + P E V u d H J 5 I F R 5 c G U 9 I k Z p b G x l Z E N v b X B s Z X R l U m V z d W x 0 V G 9 X b 3 J r c 2 h l Z X Q i I F Z h b H V l P S J s M S I g L z 4 8 R W 5 0 c n k g V H l w Z T 0 i Q W R k Z W R U b 0 R h d G F N b 2 R l b C I g V m F s d W U 9 I m w x I i A v P j x F b n R y e S B U e X B l P S J G a W x s Q 2 9 1 b n Q i I F Z h b H V l P S J s N T A i I C 8 + P E V u d H J 5 I F R 5 c G U 9 I k Z p b G x F c n J v c k N v Z G U i I F Z h b H V l P S J z V W 5 r b m 9 3 b i I g L z 4 8 R W 5 0 c n k g V H l w Z T 0 i R m l s b E V y c m 9 y Q 2 9 1 b n Q i I F Z h b H V l P S J s M C I g L z 4 8 R W 5 0 c n k g V H l w Z T 0 i R m l s b E x h c 3 R V c G R h d G V k I i B W Y W x 1 Z T 0 i Z D I w M j E t M T A t M T J U M T M 6 M z U 6 M j g u M j M 4 M T M x M F o i I C 8 + P E V u d H J 5 I F R 5 c G U 9 I k Z p b G x D b 2 x 1 b W 5 U e X B l c y I g V m F s d W U 9 I n N C Z 1 l H Q m d Z R 0 J n W U d C Z z 0 9 I i A 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R h Y m x l M D M y I C h Q Y W d l I D E y K S 9 U e X B l I G d l d 2 l q e m l n Z C 5 7 Q 2 9 s d W 1 u M S w w f S Z x d W 9 0 O y w m c X V v d D t T Z W N 0 a W 9 u M S 9 U Y W J s Z T A z M i A o U G F n Z S A x M i k v V H l w Z S B n Z X d p a n p p Z 2 Q u e 0 N v b H V t b j I s M X 0 m c X V v d D s s J n F 1 b 3 Q 7 U 2 V j d G l v b j E v V G F i b G U w M z I g K F B h Z 2 U g M T I p L 1 R 5 c G U g Z 2 V 3 a W p 6 a W d k L n t D b 2 x 1 b W 4 z L D J 9 J n F 1 b 3 Q 7 L C Z x d W 9 0 O 1 N l Y 3 R p b 2 4 x L 1 R h Y m x l M D M y I C h Q Y W d l I D E y K S 9 U e X B l I G d l d 2 l q e m l n Z C 5 7 Q 2 9 s d W 1 u N C w z f S Z x d W 9 0 O y w m c X V v d D t T Z W N 0 a W 9 u M S 9 U Y W J s Z T A z M i A o U G F n Z S A x M i k v V H l w Z S B n Z X d p a n p p Z 2 Q u e 0 N v b H V t b j U s N H 0 m c X V v d D s s J n F 1 b 3 Q 7 U 2 V j d G l v b j E v V G F i b G U w M z I g K F B h Z 2 U g M T I p L 1 R 5 c G U g Z 2 V 3 a W p 6 a W d k L n t D b 2 x 1 b W 4 2 L D V 9 J n F 1 b 3 Q 7 L C Z x d W 9 0 O 1 N l Y 3 R p b 2 4 x L 1 R h Y m x l M D M y I C h Q Y W d l I D E y K S 9 U e X B l I G d l d 2 l q e m l n Z C 5 7 Q 2 9 s d W 1 u N y w 2 f S Z x d W 9 0 O y w m c X V v d D t T Z W N 0 a W 9 u M S 9 U Y W J s Z T A z M i A o U G F n Z S A x M i k v V H l w Z S B n Z X d p a n p p Z 2 Q u e 0 N v b H V t b j g s N 3 0 m c X V v d D s s J n F 1 b 3 Q 7 U 2 V j d G l v b j E v V G F i b G U w M z I g K F B h Z 2 U g M T I p L 1 R 5 c G U g Z 2 V 3 a W p 6 a W d k L n t D b 2 x 1 b W 4 5 L D h 9 J n F 1 b 3 Q 7 L C Z x d W 9 0 O 1 N l Y 3 R p b 2 4 x L 1 R h Y m x l M D M y I C h Q Y W d l I D E y K S 9 U e X B l I G d l d 2 l q e m l n Z C 5 7 Q 2 9 s d W 1 u M T A s O X 0 m c X V v d D t d L C Z x d W 9 0 O 0 N v b H V t b k N v d W 5 0 J n F 1 b 3 Q 7 O j E w L C Z x d W 9 0 O 0 t l e U N v b H V t b k 5 h b W V z J n F 1 b 3 Q 7 O l t d L C Z x d W 9 0 O 0 N v b H V t b k l k Z W 5 0 a X R p Z X M m c X V v d D s 6 W y Z x d W 9 0 O 1 N l Y 3 R p b 2 4 x L 1 R h Y m x l M D M y I C h Q Y W d l I D E y K S 9 U e X B l I G d l d 2 l q e m l n Z C 5 7 Q 2 9 s d W 1 u M S w w f S Z x d W 9 0 O y w m c X V v d D t T Z W N 0 a W 9 u M S 9 U Y W J s Z T A z M i A o U G F n Z S A x M i k v V H l w Z S B n Z X d p a n p p Z 2 Q u e 0 N v b H V t b j I s M X 0 m c X V v d D s s J n F 1 b 3 Q 7 U 2 V j d G l v b j E v V G F i b G U w M z I g K F B h Z 2 U g M T I p L 1 R 5 c G U g Z 2 V 3 a W p 6 a W d k L n t D b 2 x 1 b W 4 z L D J 9 J n F 1 b 3 Q 7 L C Z x d W 9 0 O 1 N l Y 3 R p b 2 4 x L 1 R h Y m x l M D M y I C h Q Y W d l I D E y K S 9 U e X B l I G d l d 2 l q e m l n Z C 5 7 Q 2 9 s d W 1 u N C w z f S Z x d W 9 0 O y w m c X V v d D t T Z W N 0 a W 9 u M S 9 U Y W J s Z T A z M i A o U G F n Z S A x M i k v V H l w Z S B n Z X d p a n p p Z 2 Q u e 0 N v b H V t b j U s N H 0 m c X V v d D s s J n F 1 b 3 Q 7 U 2 V j d G l v b j E v V G F i b G U w M z I g K F B h Z 2 U g M T I p L 1 R 5 c G U g Z 2 V 3 a W p 6 a W d k L n t D b 2 x 1 b W 4 2 L D V 9 J n F 1 b 3 Q 7 L C Z x d W 9 0 O 1 N l Y 3 R p b 2 4 x L 1 R h Y m x l M D M y I C h Q Y W d l I D E y K S 9 U e X B l I G d l d 2 l q e m l n Z C 5 7 Q 2 9 s d W 1 u N y w 2 f S Z x d W 9 0 O y w m c X V v d D t T Z W N 0 a W 9 u M S 9 U Y W J s Z T A z M i A o U G F n Z S A x M i k v V H l w Z S B n Z X d p a n p p Z 2 Q u e 0 N v b H V t b j g s N 3 0 m c X V v d D s s J n F 1 b 3 Q 7 U 2 V j d G l v b j E v V G F i b G U w M z I g K F B h Z 2 U g M T I p L 1 R 5 c G U g Z 2 V 3 a W p 6 a W d k L n t D b 2 x 1 b W 4 5 L D h 9 J n F 1 b 3 Q 7 L C Z x d W 9 0 O 1 N l Y 3 R p b 2 4 x L 1 R h Y m x l M D M y I C h Q Y W d l I D E y K S 9 U e X B l I G d l d 2 l q e m l n Z C 5 7 Q 2 9 s d W 1 u M T A s O X 0 m c X V v d D t d L C Z x d W 9 0 O 1 J l b G F 0 a W 9 u c 2 h p c E l u Z m 8 m c X V v d D s 6 W 1 1 9 I i A v P j w v U 3 R h Y m x l R W 5 0 c m l l c z 4 8 L 0 l 0 Z W 0 + P E l 0 Z W 0 + P E l 0 Z W 1 M b 2 N h d G l v b j 4 8 S X R l b V R 5 c G U + R m 9 y b X V s Y T w v S X R l b V R 5 c G U + P E l 0 Z W 1 Q Y X R o P l N l Y 3 R p b 2 4 x L 1 R h Y m x l M D M y J T I w K F B h Z 2 U l M j A x M i k v Q n J v b j w v S X R l b V B h d G g + P C 9 J d G V t T G 9 j Y X R p b 2 4 + P F N 0 Y W J s Z U V u d H J p Z X M g L z 4 8 L 0 l 0 Z W 0 + P E l 0 Z W 0 + P E l 0 Z W 1 M b 2 N h d G l v b j 4 8 S X R l b V R 5 c G U + R m 9 y b X V s Y T w v S X R l b V R 5 c G U + P E l 0 Z W 1 Q Y X R o P l N l Y 3 R p b 2 4 x L 1 R h Y m x l M D M y J T I w K F B h Z 2 U l M j A x M i k v V G F i b G U w M z I 8 L 0 l 0 Z W 1 Q Y X R o P j w v S X R l b U x v Y 2 F 0 a W 9 u P j x T d G F i b G V F b n R y a W V z I C 8 + P C 9 J d G V t P j x J d G V t P j x J d G V t T G 9 j Y X R p b 2 4 + P E l 0 Z W 1 U e X B l P k Z v c m 1 1 b G E 8 L 0 l 0 Z W 1 U e X B l P j x J d G V t U G F 0 a D 5 T Z W N 0 a W 9 u M S 9 U Y W J s Z T A z M S U y M C h Q Y W d l J T I w M T E p L 1 R 5 c G U l M j B n Z X d p a n p p Z 2 Q 8 L 0 l 0 Z W 1 Q Y X R o P j w v S X R l b U x v Y 2 F 0 a W 9 u P j x T d G F i b G V F b n R y a W V z I C 8 + P C 9 J d G V t P j x J d G V t P j x J d G V t T G 9 j Y X R p b 2 4 + P E l 0 Z W 1 U e X B l P k Z v c m 1 1 b G E 8 L 0 l 0 Z W 1 U e X B l P j x J d G V t U G F 0 a D 5 T Z W N 0 a W 9 u M S 9 U Y W J s Z T A z M i U y M C h Q Y W d l J T I w M T I p L 1 R 5 c G U l M j B n Z X d p a n p p Z 2 Q 8 L 0 l 0 Z W 1 Q Y X R o P j w v S X R l b U x v Y 2 F 0 a W 9 u P j x T d G F i b G V F b n R y a W V z I C 8 + P C 9 J d G V t P j x J d G V t P j x J d G V t T G 9 j Y X R p b 2 4 + P E l 0 Z W 1 U e X B l P k Z v c m 1 1 b G E 8 L 0 l 0 Z W 1 U e X B l P j x J d G V t U G F 0 a D 5 T Z W N 0 a W 9 u M S 9 U Y W J s Z T A y O C U y M C h Q Y W d l J T I w M T A p L 1 R 5 c G U l M j B n Z X d p a n p p Z 2 Q 8 L 0 l 0 Z W 1 Q Y X R o P j w v S X R l b U x v Y 2 F 0 a W 9 u P j x T d G F i b G V F b n R y a W V z I C 8 + P C 9 J d G V t P j x J d G V t P j x J d G V t T G 9 j Y X R p b 2 4 + P E l 0 Z W 1 U e X B l P k Z v c m 1 1 b G E 8 L 0 l 0 Z W 1 U e X B l P j x J d G V t U G F 0 a D 5 T Z W N 0 a W 9 u M S 9 U Y W J s Z T A y N y U y M C h Q Y W d l J T I w O S k v V H l w Z S U y M G d l d 2 l q e m l n Z D w v S X R l b V B h d G g + P C 9 J d G V t T G 9 j Y X R p b 2 4 + P F N 0 Y W J s Z U V u d H J p Z X M g L z 4 8 L 0 l 0 Z W 0 + P E l 0 Z W 0 + P E l 0 Z W 1 M b 2 N h d G l v b j 4 8 S X R l b V R 5 c G U + R m 9 y b X V s Y T w v S X R l b V R 5 c G U + P E l 0 Z W 1 Q Y X R o P l N l Y 3 R p b 2 4 x L 1 R h Y m x l M D I 0 J T I w K F B h Z 2 U l M j A 4 K S 9 U e X B l J T I w Z 2 V 3 a W p 6 a W d k P C 9 J d G V t U G F 0 a D 4 8 L 0 l 0 Z W 1 M b 2 N h d G l v b j 4 8 U 3 R h Y m x l R W 5 0 c m l l c y A v P j w v S X R l b T 4 8 S X R l b T 4 8 S X R l b U x v Y 2 F 0 a W 9 u P j x J d G V t V H l w Z T 5 G b 3 J t d W x h P C 9 J d G V t V H l w Z T 4 8 S X R l b V B h d G g + U 2 V j d G l v b j E v V G F i b G U w M j M l M j A o U G F n Z S U y M D c p L 1 R 5 c G U l M j B n Z X d p a n p p Z 2 Q 8 L 0 l 0 Z W 1 Q Y X R o P j w v S X R l b U x v Y 2 F 0 a W 9 u P j x T d G F i b G V F b n R y a W V z I C 8 + P C 9 J d G V t P j x J d G V t P j x J d G V t T G 9 j Y X R p b 2 4 + P E l 0 Z W 1 U e X B l P k Z v c m 1 1 b G E 8 L 0 l 0 Z W 1 U e X B l P j x J d G V t U G F 0 a D 5 T Z W N 0 a W 9 u M S 9 U Y W J s Z T A x O S U y M C h Q Y W d l J T I w N S k v V H l w Z S U y M G d l d 2 l q e m l n Z D w v S X R l b V B h d G g + P C 9 J d G V t T G 9 j Y X R p b 2 4 + P F N 0 Y W J s Z U V u d H J p Z X M g L z 4 8 L 0 l 0 Z W 0 + P C 9 J d G V t c z 4 8 L 0 x v Y 2 F s U G F j a 2 F n Z U 1 l d G F k Y X R h R m l s Z T 4 W A A A A U E s F B g A A A A A A A A A A A A A A A A A A A A A A A N o A A A A B A A A A 0 I y d 3 w E V 0 R G M e g D A T 8 K X 6 w E A A A C z m N P J m h v o T J 4 A g w / J n / j 5 A A A A A A I A A A A A A A N m A A D A A A A A E A A A A K H U l X 8 7 r i a z G q L r R F v Z i Q c A A A A A B I A A A K A A A A A Q A A A A 8 M W F X z j t S A y H A t J z W 0 T m 2 1 A A A A A u x c 5 L F n F 8 P X 5 9 v a N b U U 7 y + R Z j 1 7 m 7 X e q r u q m c 3 G T g / y V Q g 7 h p 9 P l z Z g d S 2 1 s Z V 7 T R 3 B N v Q f R 0 x x K S c D O N k 7 r m r z G o y g S b I R 2 7 / j z 4 Q I 2 f r B Q A A A A z P b q Q m M T Z W R j I S g Q A T 9 9 v J H e j B Q = = < / D a t a M a s h u p > 
</file>

<file path=customXml/itemProps1.xml><?xml version="1.0" encoding="utf-8"?>
<ds:datastoreItem xmlns:ds="http://schemas.openxmlformats.org/officeDocument/2006/customXml" ds:itemID="{2C3F9528-422D-4A07-AA8E-234F5E577BD7}">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19</vt:i4>
      </vt:variant>
      <vt:variant>
        <vt:lpstr>Benoemde bereiken</vt:lpstr>
      </vt:variant>
      <vt:variant>
        <vt:i4>19</vt:i4>
      </vt:variant>
    </vt:vector>
  </HeadingPairs>
  <TitlesOfParts>
    <vt:vector size="38" baseType="lpstr">
      <vt:lpstr>Call voorwaarden</vt:lpstr>
      <vt:lpstr>Toelichting</vt:lpstr>
      <vt:lpstr>Aanvrager</vt:lpstr>
      <vt:lpstr>Totaal budget</vt:lpstr>
      <vt:lpstr>A</vt:lpstr>
      <vt:lpstr>Consortium management</vt:lpstr>
      <vt:lpstr>Out of the Box</vt:lpstr>
      <vt:lpstr>Begin</vt:lpstr>
      <vt:lpstr>Onderzoeksvoorstel 1</vt:lpstr>
      <vt:lpstr>Eind</vt:lpstr>
      <vt:lpstr>Z</vt:lpstr>
      <vt:lpstr>Onderzoeksvoorstel 2</vt:lpstr>
      <vt:lpstr>Onderzoeksvoorstel 3</vt:lpstr>
      <vt:lpstr>Onderzoeksvoorstel 4</vt:lpstr>
      <vt:lpstr>Onderzoeksvoorstel 5</vt:lpstr>
      <vt:lpstr>Onderzoeksvoorstel 6</vt:lpstr>
      <vt:lpstr>Onderzoeksvoorstel 7</vt:lpstr>
      <vt:lpstr>hulpsheetNFUenVSNU</vt:lpstr>
      <vt:lpstr>hulpsheet MaterieleKosten</vt:lpstr>
      <vt:lpstr>'Consortium management'!Afdrukbereik</vt:lpstr>
      <vt:lpstr>'Onderzoeksvoorstel 1'!Afdrukbereik</vt:lpstr>
      <vt:lpstr>'Onderzoeksvoorstel 2'!Afdrukbereik</vt:lpstr>
      <vt:lpstr>'Onderzoeksvoorstel 3'!Afdrukbereik</vt:lpstr>
      <vt:lpstr>'Onderzoeksvoorstel 4'!Afdrukbereik</vt:lpstr>
      <vt:lpstr>'Onderzoeksvoorstel 5'!Afdrukbereik</vt:lpstr>
      <vt:lpstr>'Onderzoeksvoorstel 6'!Afdrukbereik</vt:lpstr>
      <vt:lpstr>'Onderzoeksvoorstel 7'!Afdrukbereik</vt:lpstr>
      <vt:lpstr>'Out of the Box'!Afdrukbereik</vt:lpstr>
      <vt:lpstr>'Totaal budget'!Afdrukbereik</vt:lpstr>
      <vt:lpstr>Andere</vt:lpstr>
      <vt:lpstr>Costs</vt:lpstr>
      <vt:lpstr>NFU</vt:lpstr>
      <vt:lpstr>'Totaal budget'!organisation</vt:lpstr>
      <vt:lpstr>Ruling</vt:lpstr>
      <vt:lpstr>Tabel_NFU</vt:lpstr>
      <vt:lpstr>Tabel_VSNU</vt:lpstr>
      <vt:lpstr>Type_organisation</vt:lpstr>
      <vt:lpstr>VSNU</vt:lpstr>
    </vt:vector>
  </TitlesOfParts>
  <Company>ZonMw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Hermans</dc:creator>
  <cp:lastModifiedBy>Gabriëlle Lijten</cp:lastModifiedBy>
  <cp:lastPrinted>2022-03-17T15:44:45Z</cp:lastPrinted>
  <dcterms:created xsi:type="dcterms:W3CDTF">2019-11-05T07:53:06Z</dcterms:created>
  <dcterms:modified xsi:type="dcterms:W3CDTF">2025-08-07T13:19:47Z</dcterms:modified>
</cp:coreProperties>
</file>