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codeName="ThisWorkbook"/>
  <xr:revisionPtr revIDLastSave="0" documentId="13_ncr:1_{FBFB10BD-5686-4263-A129-BAEB6DDDAC33}" xr6:coauthVersionLast="47" xr6:coauthVersionMax="47" xr10:uidLastSave="{00000000-0000-0000-0000-000000000000}"/>
  <bookViews>
    <workbookView xWindow="28680" yWindow="-120" windowWidth="29040" windowHeight="17520" xr2:uid="{00000000-000D-0000-FFFF-FFFF00000000}"/>
  </bookViews>
  <sheets>
    <sheet name="Instructions for Use" sheetId="6" r:id="rId1"/>
    <sheet name="BUDGET FORM" sheetId="2" r:id="rId2"/>
    <sheet name="Checks" sheetId="5" r:id="rId3"/>
    <sheet name="Background" sheetId="3" state="veryHidden" r:id="rId4"/>
    <sheet name="CfP - Chapter 7" sheetId="7" r:id="rId5"/>
  </sheets>
  <definedNames>
    <definedName name="_xlnm._FilterDatabase" localSheetId="1" hidden="1">'BUDGET FORM'!$L$91:$M$94</definedName>
    <definedName name="_Toc73551101" localSheetId="4">'CfP - Chapter 7'!#REF!</definedName>
    <definedName name="_Toc73551102" localSheetId="4">'CfP - Chapter 7'!#REF!</definedName>
    <definedName name="_xlnm.Print_Area" localSheetId="1">'BUDGET FORM'!$A$1:$O$97</definedName>
    <definedName name="_xlnm.Print_Area" localSheetId="2">Checks!$B$2:$G$85</definedName>
    <definedName name="OLE_LINK2" localSheetId="4">'CfP - Chapter 7'!#REF!</definedName>
    <definedName name="OLE_LINK4" localSheetId="4">'CfP - Chapter 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2" i="2" l="1"/>
  <c r="L53" i="2"/>
  <c r="E66" i="5"/>
  <c r="D49" i="5" l="1"/>
  <c r="D45" i="5"/>
  <c r="E45" i="5" s="1"/>
  <c r="D41" i="5"/>
  <c r="E41" i="5" s="1"/>
  <c r="D31" i="5"/>
  <c r="D26" i="5"/>
  <c r="E26" i="5" s="1"/>
  <c r="M16" i="2" l="1"/>
  <c r="G83" i="2" l="1"/>
  <c r="M91" i="2" s="1"/>
  <c r="M58" i="2"/>
  <c r="M52" i="2"/>
  <c r="M32" i="2"/>
  <c r="M53" i="2"/>
  <c r="J55" i="2"/>
  <c r="H54" i="2"/>
  <c r="M13" i="2"/>
  <c r="D11" i="5" s="1"/>
  <c r="M26" i="2"/>
  <c r="D55" i="5" l="1"/>
  <c r="D59" i="5"/>
  <c r="E59" i="5" s="1"/>
  <c r="D16" i="5"/>
  <c r="M67" i="2"/>
  <c r="M66" i="2"/>
  <c r="M65" i="2"/>
  <c r="M64" i="2"/>
  <c r="M63" i="2"/>
  <c r="M62" i="2"/>
  <c r="M61" i="2"/>
  <c r="M60" i="2"/>
  <c r="D63" i="5" s="1"/>
  <c r="M59" i="2"/>
  <c r="M46" i="2"/>
  <c r="M45" i="2"/>
  <c r="M44" i="2"/>
  <c r="M43" i="2"/>
  <c r="M42" i="2"/>
  <c r="M41" i="2"/>
  <c r="M40" i="2"/>
  <c r="M39" i="2"/>
  <c r="M38" i="2"/>
  <c r="M37" i="2"/>
  <c r="M36" i="2"/>
  <c r="M35" i="2"/>
  <c r="M34" i="2"/>
  <c r="M33" i="2"/>
  <c r="M24" i="2"/>
  <c r="M23" i="2"/>
  <c r="M22" i="2"/>
  <c r="M21" i="2"/>
  <c r="M20" i="2"/>
  <c r="M19" i="2"/>
  <c r="M18" i="2"/>
  <c r="M17" i="2"/>
  <c r="D36" i="5" s="1"/>
  <c r="M15" i="2"/>
  <c r="M14" i="2"/>
  <c r="D21" i="5" s="1"/>
  <c r="D52" i="5" l="1"/>
  <c r="E55" i="5"/>
  <c r="M68" i="2"/>
  <c r="M47" i="2"/>
  <c r="M27" i="2"/>
  <c r="M90" i="2" s="1"/>
  <c r="M54" i="2"/>
  <c r="M93" i="2" s="1"/>
  <c r="C64" i="3"/>
  <c r="D58" i="5"/>
  <c r="M92" i="2" l="1"/>
  <c r="E69" i="5" s="1"/>
  <c r="E36" i="5" l="1"/>
  <c r="E63" i="5"/>
  <c r="E49" i="5"/>
  <c r="F69" i="5"/>
  <c r="M94" i="2"/>
  <c r="E70" i="5" l="1"/>
  <c r="F70" i="5" s="1"/>
</calcChain>
</file>

<file path=xl/sharedStrings.xml><?xml version="1.0" encoding="utf-8"?>
<sst xmlns="http://schemas.openxmlformats.org/spreadsheetml/2006/main" count="319" uniqueCount="221">
  <si>
    <t>Name main applicant</t>
  </si>
  <si>
    <t>Max no. of positions</t>
  </si>
  <si>
    <t>Min. amount of funding</t>
  </si>
  <si>
    <t xml:space="preserve">Investments  (€150.000 to €500.000) </t>
  </si>
  <si>
    <t>Investments  (up to €150.000) -datasets</t>
  </si>
  <si>
    <t>Investments  (up to €150.000) -equipment</t>
  </si>
  <si>
    <t>Investments  (€150.000 to €500.000) -personnel</t>
  </si>
  <si>
    <t>FTE</t>
  </si>
  <si>
    <t>Max amount per FTE year</t>
  </si>
  <si>
    <t xml:space="preserve">Description </t>
  </si>
  <si>
    <t>Money Follows Cooperation</t>
  </si>
  <si>
    <t>Budget form for full proposals</t>
  </si>
  <si>
    <t>Total cost</t>
  </si>
  <si>
    <t>Non-staff costs (headers)</t>
  </si>
  <si>
    <t>Remarks</t>
  </si>
  <si>
    <r>
      <t xml:space="preserve">Investments (up to </t>
    </r>
    <r>
      <rPr>
        <sz val="9.5"/>
        <color theme="1"/>
        <rFont val="Calibri"/>
        <family val="2"/>
      </rPr>
      <t>€</t>
    </r>
    <r>
      <rPr>
        <sz val="9.5"/>
        <color theme="1"/>
        <rFont val="Calibri"/>
        <family val="2"/>
        <scheme val="minor"/>
      </rPr>
      <t>150.000)</t>
    </r>
  </si>
  <si>
    <t>***Depends on total amount of funding requested from NWO</t>
  </si>
  <si>
    <t>Current amount requested:</t>
  </si>
  <si>
    <t>Maximum amount of funding that can be applied for per cost type</t>
  </si>
  <si>
    <t>Amount</t>
  </si>
  <si>
    <t>Total benchfee</t>
  </si>
  <si>
    <t>Duration appointment (months)</t>
  </si>
  <si>
    <t>All lengths specified as fulltime months</t>
  </si>
  <si>
    <t>Total contribution</t>
  </si>
  <si>
    <t>Contributor</t>
  </si>
  <si>
    <t>Co-funding (headers)</t>
  </si>
  <si>
    <t>MODULE 1 - Personnel</t>
  </si>
  <si>
    <t>Type of personnel</t>
  </si>
  <si>
    <t>Module 4: Knowledge utilisation</t>
  </si>
  <si>
    <t xml:space="preserve">Cost year 1 </t>
  </si>
  <si>
    <t xml:space="preserve">Cost year 2 </t>
  </si>
  <si>
    <t>Cost year 3</t>
  </si>
  <si>
    <t>Cost year 4</t>
  </si>
  <si>
    <t>Cost year 5</t>
  </si>
  <si>
    <t>Type of investment</t>
  </si>
  <si>
    <t>Description of investment</t>
  </si>
  <si>
    <t>Total cost of investment</t>
  </si>
  <si>
    <t xml:space="preserve">Matching from own institution </t>
  </si>
  <si>
    <t>Matching %</t>
  </si>
  <si>
    <t>Funding requested from ZonMw for investment</t>
  </si>
  <si>
    <t>Description contributer and contribution</t>
  </si>
  <si>
    <t>Salary Tables</t>
  </si>
  <si>
    <t>Project number</t>
  </si>
  <si>
    <t>For internal use by ZonMw only</t>
  </si>
  <si>
    <t>Maximum amount of funding to be requested from ZonMw</t>
  </si>
  <si>
    <t>Amount of FTE years for postdoc/PhD positions</t>
  </si>
  <si>
    <t>Other (please specify)</t>
  </si>
  <si>
    <t>n/a</t>
  </si>
  <si>
    <r>
      <t>Non-staff costs (</t>
    </r>
    <r>
      <rPr>
        <b/>
        <sz val="11"/>
        <color theme="4"/>
        <rFont val="Calibri"/>
        <family val="2"/>
        <scheme val="minor"/>
      </rPr>
      <t>parameters</t>
    </r>
    <r>
      <rPr>
        <b/>
        <sz val="11"/>
        <color theme="1"/>
        <rFont val="Calibri"/>
        <family val="2"/>
        <scheme val="minor"/>
      </rPr>
      <t>)</t>
    </r>
  </si>
  <si>
    <r>
      <t xml:space="preserve">Staff costs (headers and </t>
    </r>
    <r>
      <rPr>
        <b/>
        <sz val="11"/>
        <color theme="4"/>
        <rFont val="Calibri"/>
        <family val="2"/>
        <scheme val="minor"/>
      </rPr>
      <t>parameters</t>
    </r>
    <r>
      <rPr>
        <b/>
        <sz val="11"/>
        <color theme="1"/>
        <rFont val="Calibri"/>
        <family val="2"/>
        <scheme val="minor"/>
      </rPr>
      <t>)</t>
    </r>
  </si>
  <si>
    <r>
      <t xml:space="preserve">Important </t>
    </r>
    <r>
      <rPr>
        <b/>
        <sz val="11"/>
        <color theme="4"/>
        <rFont val="Calibri"/>
        <family val="2"/>
        <scheme val="minor"/>
      </rPr>
      <t>parameters</t>
    </r>
    <r>
      <rPr>
        <b/>
        <sz val="11"/>
        <color theme="1"/>
        <rFont val="Calibri"/>
        <family val="2"/>
        <scheme val="minor"/>
      </rPr>
      <t xml:space="preserve"> / proposal specific values</t>
    </r>
  </si>
  <si>
    <t>Current amount requested total:</t>
  </si>
  <si>
    <t>Checks sheet</t>
  </si>
  <si>
    <t>(English version)</t>
  </si>
  <si>
    <t>INSTRUCTIONS FOR USE</t>
  </si>
  <si>
    <t>Mijn ZonMw online form, section 5</t>
  </si>
  <si>
    <t>Subtotal Knowledge Utilization (MOD 4)</t>
  </si>
  <si>
    <t>Steps:</t>
  </si>
  <si>
    <t>Project Title</t>
  </si>
  <si>
    <t>Budget Form sheet</t>
  </si>
  <si>
    <t xml:space="preserve">Please specify each individual personnel position separately, and (when applicable) specify 'Research leave'  as separate entries for each individual (co-)applicant. </t>
  </si>
  <si>
    <t xml:space="preserve">Please state what resources will be required to conduct the proposed research, per project year. The cost estimates should cover the entire period of the grant. select the nature of the post and both the intensity of each appointment (in FTE – full time equivalent) and the total duration of each appointment (in months). </t>
  </si>
  <si>
    <t>Explanatory notes on co-financing, in-kind/in-cash contributions</t>
  </si>
  <si>
    <t>NWO MODULE 1 - Personnel</t>
  </si>
  <si>
    <t>NWO MODULE 2 - Material credit</t>
  </si>
  <si>
    <r>
      <rPr>
        <b/>
        <sz val="12"/>
        <rFont val="Calibri"/>
        <family val="2"/>
        <scheme val="minor"/>
      </rPr>
      <t>Co-financing</t>
    </r>
    <r>
      <rPr>
        <b/>
        <sz val="12"/>
        <color theme="0"/>
        <rFont val="Calibri"/>
        <family val="2"/>
        <scheme val="minor"/>
      </rPr>
      <t xml:space="preserve"> </t>
    </r>
    <r>
      <rPr>
        <b/>
        <sz val="12"/>
        <color rgb="FF0070C0"/>
        <rFont val="Calibri"/>
        <family val="2"/>
        <scheme val="minor"/>
      </rPr>
      <t>(OTHER than the optional investments module)</t>
    </r>
  </si>
  <si>
    <t>Subtotal co-financing:</t>
  </si>
  <si>
    <t>Organisation and activities in the project
(keywords)</t>
  </si>
  <si>
    <t>Type of costs</t>
  </si>
  <si>
    <t>Please be sure to involve your financial controller in a timely manner</t>
  </si>
  <si>
    <r>
      <t xml:space="preserve">Entering personnel costs in the form:
</t>
    </r>
    <r>
      <rPr>
        <i/>
        <sz val="11"/>
        <rFont val="Calibri"/>
        <family val="2"/>
        <scheme val="minor"/>
      </rPr>
      <t>Please specify each individual position in a seperate line. If applying for 'research leave',  specify a seperate entry for each individual (co-)applicant.</t>
    </r>
  </si>
  <si>
    <t>FNR</t>
  </si>
  <si>
    <t>Total:</t>
  </si>
  <si>
    <t>Funding requested from ZonMw for the Investment:</t>
  </si>
  <si>
    <t>Funding requested from ZonMw:</t>
  </si>
  <si>
    <t>Maximum amount of funding + investments</t>
  </si>
  <si>
    <t>Total project budget (excluding Investment)</t>
  </si>
  <si>
    <t>Max. available positions:</t>
  </si>
  <si>
    <t>After completing the BUDGET FORM, please have a look at the sheet 'Checks'. This sheet will be automatically populated by the data inserted on the BUDGET FORM sheet. In case you are exceeding any of the limits set for certain modules/categories this will be highlighted in red.</t>
  </si>
  <si>
    <t xml:space="preserve">Please use the appropriate salary costs from the most recent salary tables: </t>
  </si>
  <si>
    <r>
      <rPr>
        <sz val="11"/>
        <rFont val="Calibri"/>
        <family val="2"/>
        <scheme val="minor"/>
      </rPr>
      <t>•</t>
    </r>
    <r>
      <rPr>
        <i/>
        <sz val="11"/>
        <rFont val="Calibri"/>
        <family val="2"/>
        <scheme val="minor"/>
      </rPr>
      <t xml:space="preserve"> Regular co-financing: describe in which way a party is financially contributing to your project and the budget involved. Per contributing party you are required to submit a letter of commitment guaranteeing that they are willing to meet these costs.</t>
    </r>
  </si>
  <si>
    <t xml:space="preserve">Please describe in which way a party is contributing to your project and what the estimated value in Euros will be. Per contributing party you are required to submit a letter of commitment guaranteeing that they are willing to meet these costs. </t>
  </si>
  <si>
    <t>-</t>
  </si>
  <si>
    <t>Max. available amount:</t>
  </si>
  <si>
    <t>and may not exceed:</t>
  </si>
  <si>
    <t xml:space="preserve">We recommend that you budget for salary costs as realistically as possible over the duration of the project. </t>
  </si>
  <si>
    <r>
      <t xml:space="preserve">(Mijn ZonMw section 5, Project budget section </t>
    </r>
    <r>
      <rPr>
        <b/>
        <i/>
        <sz val="11"/>
        <color rgb="FFFF0000"/>
        <rFont val="Calibri"/>
        <family val="2"/>
        <scheme val="minor"/>
      </rPr>
      <t>1.1 Personnel</t>
    </r>
    <r>
      <rPr>
        <b/>
        <i/>
        <sz val="11"/>
        <rFont val="Calibri"/>
        <family val="2"/>
        <scheme val="minor"/>
      </rPr>
      <t>)</t>
    </r>
  </si>
  <si>
    <r>
      <t xml:space="preserve">(Mijn ZonMw section 5, Project budget section </t>
    </r>
    <r>
      <rPr>
        <b/>
        <i/>
        <sz val="11"/>
        <color rgb="FFFF0000"/>
        <rFont val="Calibri"/>
        <family val="2"/>
        <scheme val="minor"/>
      </rPr>
      <t>1.2 Material costs</t>
    </r>
    <r>
      <rPr>
        <b/>
        <i/>
        <sz val="11"/>
        <rFont val="Calibri"/>
        <family val="2"/>
        <scheme val="minor"/>
      </rPr>
      <t>)</t>
    </r>
  </si>
  <si>
    <r>
      <t xml:space="preserve"> (Mijn ZonMw section 5, Project budget section </t>
    </r>
    <r>
      <rPr>
        <b/>
        <i/>
        <sz val="11"/>
        <color rgb="FFFF0000"/>
        <rFont val="Calibri"/>
        <family val="2"/>
        <scheme val="minor"/>
      </rPr>
      <t>1.5 Other costs</t>
    </r>
    <r>
      <rPr>
        <b/>
        <i/>
        <sz val="11"/>
        <rFont val="Calibri"/>
        <family val="2"/>
        <scheme val="minor"/>
      </rPr>
      <t xml:space="preserve">)    </t>
    </r>
    <r>
      <rPr>
        <i/>
        <sz val="11"/>
        <rFont val="Calibri"/>
        <family val="2"/>
        <scheme val="minor"/>
      </rPr>
      <t>subtotal investments:</t>
    </r>
  </si>
  <si>
    <r>
      <t xml:space="preserve">(Mijn ZonMw section 5, Project budget section </t>
    </r>
    <r>
      <rPr>
        <b/>
        <i/>
        <sz val="11"/>
        <color rgb="FFFF0000"/>
        <rFont val="Calibri"/>
        <family val="2"/>
        <scheme val="minor"/>
      </rPr>
      <t>2.2 Grant recipient's contribution</t>
    </r>
    <r>
      <rPr>
        <b/>
        <i/>
        <sz val="11"/>
        <rFont val="Calibri"/>
        <family val="2"/>
        <scheme val="minor"/>
      </rPr>
      <t xml:space="preserve">)  </t>
    </r>
    <r>
      <rPr>
        <i/>
        <sz val="11"/>
        <rFont val="Calibri"/>
        <family val="2"/>
        <scheme val="minor"/>
      </rPr>
      <t xml:space="preserve"> subtotal matching:</t>
    </r>
  </si>
  <si>
    <r>
      <t xml:space="preserve">(Mijn ZonMw section 5, Project budget section </t>
    </r>
    <r>
      <rPr>
        <b/>
        <i/>
        <sz val="11"/>
        <color rgb="FFFF0000"/>
        <rFont val="Calibri"/>
        <family val="2"/>
        <scheme val="minor"/>
      </rPr>
      <t>1.4 Implementation costs</t>
    </r>
    <r>
      <rPr>
        <b/>
        <i/>
        <sz val="11"/>
        <rFont val="Calibri"/>
        <family val="2"/>
        <scheme val="minor"/>
      </rPr>
      <t>)</t>
    </r>
  </si>
  <si>
    <r>
      <t xml:space="preserve">(Mijn ZonMw section 5, Project budget section </t>
    </r>
    <r>
      <rPr>
        <b/>
        <i/>
        <sz val="11"/>
        <color rgb="FFFF0000"/>
        <rFont val="Calibri"/>
        <family val="2"/>
        <scheme val="minor"/>
      </rPr>
      <t>2.1 Co-financing</t>
    </r>
    <r>
      <rPr>
        <b/>
        <i/>
        <sz val="11"/>
        <rFont val="Calibri"/>
        <family val="2"/>
        <scheme val="minor"/>
      </rPr>
      <t>)</t>
    </r>
  </si>
  <si>
    <t>Personnel - Benchfee</t>
  </si>
  <si>
    <t>Salary scale</t>
  </si>
  <si>
    <t>Optional</t>
  </si>
  <si>
    <t>Mandatory</t>
  </si>
  <si>
    <t>Total budget</t>
  </si>
  <si>
    <t>Funding provided by other parties (Co-financing only. Excluding matching for Investment)</t>
  </si>
  <si>
    <t>In-cash / 
in-kind</t>
  </si>
  <si>
    <t>Contributions in-kind</t>
  </si>
  <si>
    <t>Contributions in-cash</t>
  </si>
  <si>
    <r>
      <t>MODULE 4 - Knowledge utilisation</t>
    </r>
    <r>
      <rPr>
        <b/>
        <vertAlign val="superscript"/>
        <sz val="11"/>
        <rFont val="Calibri"/>
        <family val="2"/>
        <scheme val="minor"/>
      </rPr>
      <t>4</t>
    </r>
  </si>
  <si>
    <r>
      <t>MODULE 2 - Material credit</t>
    </r>
    <r>
      <rPr>
        <b/>
        <vertAlign val="superscript"/>
        <sz val="11"/>
        <rFont val="Calibri"/>
        <family val="2"/>
        <scheme val="minor"/>
      </rPr>
      <t>3</t>
    </r>
  </si>
  <si>
    <r>
      <t xml:space="preserve">NB: The total amount of funding requested from ZonMw cannot exceed </t>
    </r>
    <r>
      <rPr>
        <b/>
        <i/>
        <sz val="10"/>
        <rFont val="Calibri"/>
        <family val="2"/>
      </rPr>
      <t>€800.</t>
    </r>
    <r>
      <rPr>
        <b/>
        <i/>
        <sz val="10"/>
        <rFont val="Calibri"/>
        <family val="2"/>
        <scheme val="minor"/>
      </rPr>
      <t>000,--</t>
    </r>
  </si>
  <si>
    <t>Min. available positions:</t>
  </si>
  <si>
    <t>1 FTE for 48 months</t>
  </si>
  <si>
    <t>TOTAL REQUESTED - excl. MOD3 - investments</t>
  </si>
  <si>
    <t>TOTAL REQUESTED - incl. MOD3 - investments</t>
  </si>
  <si>
    <t>(min. 25% in-cash co-financing required)</t>
  </si>
  <si>
    <t>1. Complete the 'BUDGET FORM'</t>
  </si>
  <si>
    <t>Module 1B: Postdoc</t>
  </si>
  <si>
    <t>In-cash</t>
  </si>
  <si>
    <t>In-kind</t>
  </si>
  <si>
    <t>Main applicant's institute</t>
  </si>
  <si>
    <t>Co-applicant's institute</t>
  </si>
  <si>
    <t>0 represents no min. and/or max. restriction(s)</t>
  </si>
  <si>
    <t>Max. amount of funding</t>
  </si>
  <si>
    <t>*</t>
  </si>
  <si>
    <t>Max. length*</t>
  </si>
  <si>
    <t>Min. length*</t>
  </si>
  <si>
    <t>Subtotal Investments (MOD 3B)</t>
  </si>
  <si>
    <t>Subtotal Material credit (MOD 2)</t>
  </si>
  <si>
    <t>Subtotal Personnel costs (MOD 1)</t>
  </si>
  <si>
    <t xml:space="preserve"> </t>
  </si>
  <si>
    <t xml:space="preserve">After completing this detailed budget form, you are required to log a summary of your budget in Mijn ZonMw (section 5 of the online form) which is needed for internal processing of financial information. Please note that it is sufficient to log the total amounts per module (yellow fields on the budget sheet). The total  amounts per module are indicated  on the budget form sheet and there are detailed transfer instructions available in Mijn ZonMw.
If your project should be awarded funding, ZonMw's Finance &amp; Control department requires your budget data in MijnZonMw. Hence this duplicate submission of budget is regretfully unavoidable. </t>
  </si>
  <si>
    <r>
      <t xml:space="preserve">Calculating personnel costs:
</t>
    </r>
    <r>
      <rPr>
        <i/>
        <sz val="11"/>
        <color theme="1"/>
        <rFont val="Calibri"/>
        <family val="2"/>
        <scheme val="minor"/>
      </rPr>
      <t xml:space="preserve">A distinction is made between VSNU institutions (incl. universities) and NFU institutions (incl. University Medical Centers). The following positions apply:
  • For </t>
    </r>
    <r>
      <rPr>
        <b/>
        <i/>
        <sz val="11"/>
        <color theme="1"/>
        <rFont val="Calibri"/>
        <family val="2"/>
        <scheme val="minor"/>
      </rPr>
      <t>VSNU institutions</t>
    </r>
    <r>
      <rPr>
        <i/>
        <sz val="11"/>
        <color theme="1"/>
        <rFont val="Calibri"/>
        <family val="2"/>
        <scheme val="minor"/>
      </rPr>
      <t>: doctoral candidates, senior scientists, non-academic staff with secondary vocational qualifications, non-academic staff with professional qualifications and non-academic staff with a university degree.</t>
    </r>
    <r>
      <rPr>
        <b/>
        <i/>
        <sz val="11"/>
        <color theme="1"/>
        <rFont val="Calibri"/>
        <family val="2"/>
        <scheme val="minor"/>
      </rPr>
      <t xml:space="preserve">
</t>
    </r>
    <r>
      <rPr>
        <i/>
        <sz val="11"/>
        <color theme="1"/>
        <rFont val="Calibri"/>
        <family val="2"/>
        <scheme val="minor"/>
      </rPr>
      <t xml:space="preserve">  • For </t>
    </r>
    <r>
      <rPr>
        <b/>
        <i/>
        <sz val="11"/>
        <color theme="1"/>
        <rFont val="Calibri"/>
        <family val="2"/>
        <scheme val="minor"/>
      </rPr>
      <t>NFU institutions</t>
    </r>
    <r>
      <rPr>
        <i/>
        <sz val="11"/>
        <color theme="1"/>
        <rFont val="Calibri"/>
        <family val="2"/>
        <scheme val="minor"/>
      </rPr>
      <t xml:space="preserve">: doctoral candidates, Postdocs, researchers/medical researchers, non-academic staff with secondary vocational qualifications, non-academic staff with professional qualifications and non-academic staff with a university degree.
</t>
    </r>
    <r>
      <rPr>
        <b/>
        <i/>
        <sz val="11"/>
        <color theme="1"/>
        <rFont val="Calibri"/>
        <family val="2"/>
        <scheme val="minor"/>
      </rPr>
      <t xml:space="preserve">  • </t>
    </r>
    <r>
      <rPr>
        <i/>
        <sz val="11"/>
        <color theme="1"/>
        <rFont val="Calibri"/>
        <family val="2"/>
        <scheme val="minor"/>
      </rPr>
      <t>For</t>
    </r>
    <r>
      <rPr>
        <b/>
        <i/>
        <sz val="11"/>
        <color theme="1"/>
        <rFont val="Calibri"/>
        <family val="2"/>
        <scheme val="minor"/>
      </rPr>
      <t xml:space="preserve"> other organisations: </t>
    </r>
    <r>
      <rPr>
        <i/>
        <sz val="11"/>
        <color theme="1"/>
        <rFont val="Calibri"/>
        <family val="2"/>
        <scheme val="minor"/>
      </rPr>
      <t>staff employed at a university of applied sciences, educational institutions or other organisations who are not covered by UNL or NFU, will be reimbursed in accordance with Table 2.2 column 'Hourly rate for productive hours, excl. VAT' of the Government Tariffs Manual.</t>
    </r>
  </si>
  <si>
    <r>
      <t xml:space="preserve">Benchfee:
</t>
    </r>
    <r>
      <rPr>
        <i/>
        <sz val="11"/>
        <rFont val="Calibri"/>
        <family val="2"/>
        <scheme val="minor"/>
      </rPr>
      <t>There is a mandatory benchfee for each scienfic position, intended to encourage the scientific career of the project employee. This one-time individual benchfee of € 5.000,-- is calculated in the form automatically for each PhD-candidate and Postdoc position. The amount is always € 5.000,--, regardless of the size of the appointment, as long as the size of the appointment meets the minimum to maximum requirements.</t>
    </r>
  </si>
  <si>
    <r>
      <rPr>
        <sz val="11"/>
        <rFont val="Calibri"/>
        <family val="2"/>
        <scheme val="minor"/>
      </rPr>
      <t xml:space="preserve">• </t>
    </r>
    <r>
      <rPr>
        <i/>
        <sz val="11"/>
        <rFont val="Calibri"/>
        <family val="2"/>
        <scheme val="minor"/>
      </rPr>
      <t>Investment module: The costs for the investment should be satisfactorily specified and justified in the proposal. The ZonMw contribution applied for is at most € 250.000,-- with a lower boundary for ZonMw contribution of € 100.000,-- for equipment. For data collections, the lower boundary for ZonMw contribution is € 25.000,--. The institution where the investment module will be located must contribute at least 25% of the total costs of the investment in-cash. A matching declaration from the institution is mandatory and is a criterion for the eligibility of the application of the full proposal. It is important that the institution explicitly states the size of the contribution in the statement. The statement is unconditional and contains no resolutive conditions.</t>
    </r>
  </si>
  <si>
    <t>Additionally, a maximum ZonMw contribution of €250.000,-- can be applied for in the investment module</t>
  </si>
  <si>
    <r>
      <t xml:space="preserve">4. Enter the subtotals of each module (yellow fields) in </t>
    </r>
    <r>
      <rPr>
        <b/>
        <i/>
        <sz val="14"/>
        <color rgb="FFFF0000"/>
        <rFont val="Calibri"/>
        <family val="2"/>
        <scheme val="minor"/>
      </rPr>
      <t>Mijn ZonMw chapter 5 "Financial Data", section 5.1 "Summary of the budget"</t>
    </r>
  </si>
  <si>
    <r>
      <t xml:space="preserve">5. It is optional to upload the Excel budget: please only upload the second sheet of this document (BUDGET FORM) as PDF file in </t>
    </r>
    <r>
      <rPr>
        <b/>
        <i/>
        <sz val="14"/>
        <color rgb="FFFF0000"/>
        <rFont val="Calibri"/>
        <family val="2"/>
        <scheme val="minor"/>
      </rPr>
      <t>Mijn ZonMw section 5.2 "Budget"</t>
    </r>
  </si>
  <si>
    <r>
      <t xml:space="preserve">6. Justify each cost item in the contribution requested from ZonMw, with a brief explanation in </t>
    </r>
    <r>
      <rPr>
        <b/>
        <i/>
        <sz val="14"/>
        <color rgb="FFFF0000"/>
        <rFont val="Calibri"/>
        <family val="2"/>
        <scheme val="minor"/>
      </rPr>
      <t>Mijn ZonMw section 5.5 "Explanatory Notes"</t>
    </r>
  </si>
  <si>
    <t>2. Review the 'Checks' sheet for error messages - adjust where necessary</t>
  </si>
  <si>
    <r>
      <rPr>
        <b/>
        <i/>
        <sz val="14"/>
        <rFont val="Calibri"/>
        <family val="2"/>
        <scheme val="minor"/>
      </rPr>
      <t xml:space="preserve">3. Log into </t>
    </r>
    <r>
      <rPr>
        <b/>
        <i/>
        <u/>
        <sz val="14"/>
        <color rgb="FF0000FF"/>
        <rFont val="Calibri"/>
        <family val="2"/>
        <scheme val="minor"/>
      </rPr>
      <t>Mijn ZonMw</t>
    </r>
  </si>
  <si>
    <t>ZonMw Open Competition 2025</t>
  </si>
  <si>
    <r>
      <t>Before completing this form, please read the NWO Grant Rules 2024 an</t>
    </r>
    <r>
      <rPr>
        <b/>
        <i/>
        <sz val="11"/>
        <rFont val="Calibri"/>
        <family val="2"/>
        <scheme val="minor"/>
      </rPr>
      <t>d the Approval of funding for scientific research</t>
    </r>
    <r>
      <rPr>
        <b/>
        <i/>
        <sz val="11"/>
        <color theme="1"/>
        <rFont val="Calibri"/>
        <family val="2"/>
        <scheme val="minor"/>
      </rPr>
      <t xml:space="preserve">. These will apply to all proposals. </t>
    </r>
  </si>
  <si>
    <t>NWO Subsidieregeling 2024</t>
  </si>
  <si>
    <t xml:space="preserve">ZonMw Open Competition 2025 CALL FOR PROPOSALS </t>
  </si>
  <si>
    <t>For all rules and conditions for composing the budget, please consult the call for proposals for ZonMw Open Competition 2025</t>
  </si>
  <si>
    <r>
      <rPr>
        <sz val="11"/>
        <color rgb="FFFF0000"/>
        <rFont val="Calibri"/>
        <family val="2"/>
        <scheme val="minor"/>
      </rPr>
      <t xml:space="preserve">Costs which can be covered under the programme are specified in </t>
    </r>
    <r>
      <rPr>
        <b/>
        <sz val="11"/>
        <color rgb="FFFF0000"/>
        <rFont val="Calibri"/>
        <family val="2"/>
        <scheme val="minor"/>
      </rPr>
      <t>Chapter 7</t>
    </r>
    <r>
      <rPr>
        <sz val="11"/>
        <color rgb="FFFF0000"/>
        <rFont val="Calibri"/>
        <family val="2"/>
        <scheme val="minor"/>
      </rPr>
      <t xml:space="preserve"> in the Call for proposals. For ease of reference the text is included in this file on the final sheet (CfP - Chapter 7).</t>
    </r>
    <r>
      <rPr>
        <sz val="11"/>
        <rFont val="Calibri"/>
        <family val="2"/>
        <scheme val="minor"/>
      </rPr>
      <t xml:space="preserve">
Please note that expenses for modules Personnel (1), Material credit (2) and Knowledge Utilisation and Participation (4) are </t>
    </r>
    <r>
      <rPr>
        <b/>
        <sz val="11"/>
        <rFont val="Calibri"/>
        <family val="2"/>
        <scheme val="minor"/>
      </rPr>
      <t>mandatory</t>
    </r>
    <r>
      <rPr>
        <sz val="11"/>
        <rFont val="Calibri"/>
        <family val="2"/>
        <scheme val="minor"/>
      </rPr>
      <t xml:space="preserve">. All parts of the budget applied for must be in proportion to the research and be motivated in the research proposal. </t>
    </r>
  </si>
  <si>
    <t>The second sheet of this Excel file contains the BUDGET FORM. You can calculate your detailed budget here. 
The form is devided into sections for each budget module. 
To complete the budget form: 
- please select the correct item from the dropdown list in column C;
- provide a description of what is requested in the next column;
- provide the cost details as indicated per year.
The subtotal for each budget module is automatically calculated in the right-hand column (yellow fields). 
The total budget (considering all budget module subtotals and co-financing and/or matching) is automatically calculated in the bottom right corner.
• Use one row each for each staff member, type of equipment, type of investment or type of material.
• Years are Project Years. For example: if your intended starting date is 1 July 2026, then Year 1 ranges from 1 July 2026 to 30 June 2027.</t>
  </si>
  <si>
    <t>Module 1A: PhD student</t>
  </si>
  <si>
    <t>Module 1C: Physician-researcher</t>
  </si>
  <si>
    <t>Module 1D: Other scientific personnel (OSP)</t>
  </si>
  <si>
    <t>Module 1E: Non-scientific personnel</t>
  </si>
  <si>
    <t>Module 1F: Research leave</t>
  </si>
  <si>
    <t>Module 1G: Personnel of universities of applied sciences, educational institutions and other (research) organisations</t>
  </si>
  <si>
    <t>Module 1H: Students</t>
  </si>
  <si>
    <t>Module 1I: Scientific personnel at a research organisation abroad</t>
  </si>
  <si>
    <t>Open Competition 2025 - Call for proposals - Chapter 7</t>
  </si>
  <si>
    <t>NWO MODULE 4 - Knowledge Utilization</t>
  </si>
  <si>
    <t>MODULE 1A - PhD student</t>
  </si>
  <si>
    <t>MODULE 1B - Postdoc</t>
  </si>
  <si>
    <t>MODULE 1C - Physician-researcher</t>
  </si>
  <si>
    <t>0,5 FTE for 12 months</t>
  </si>
  <si>
    <t>1 FTE for 36 months</t>
  </si>
  <si>
    <t>MODULE 1E: Non-scientific personnel</t>
  </si>
  <si>
    <t>MODULE 1G - Personnel of universities of applied sciences, educational 
institutions and other (research) organisations</t>
  </si>
  <si>
    <t>MODULE 1H - Students</t>
  </si>
  <si>
    <t>MODULE 1I: Scientific personnel at a research organisation abroad</t>
  </si>
  <si>
    <r>
      <t xml:space="preserve">MODULE 3B - Investmentmodule (ZonMw contribution </t>
    </r>
    <r>
      <rPr>
        <b/>
        <u/>
        <sz val="11"/>
        <rFont val="Calibri"/>
        <family val="2"/>
      </rPr>
      <t xml:space="preserve">€ </t>
    </r>
    <r>
      <rPr>
        <b/>
        <u/>
        <sz val="11"/>
        <rFont val="Calibri"/>
        <family val="2"/>
        <scheme val="minor"/>
      </rPr>
      <t>100.000,-- to € 250.000,--) 
(min. ZonMw contribution for datasets is € 25.000,--)</t>
    </r>
  </si>
  <si>
    <r>
      <rPr>
        <b/>
        <vertAlign val="superscript"/>
        <sz val="11"/>
        <rFont val="Calibri"/>
        <family val="2"/>
        <scheme val="minor"/>
      </rPr>
      <t>1</t>
    </r>
    <r>
      <rPr>
        <b/>
        <sz val="11"/>
        <rFont val="Calibri"/>
        <family val="2"/>
        <scheme val="minor"/>
      </rPr>
      <t xml:space="preserve">Modules 1D: </t>
    </r>
    <r>
      <rPr>
        <b/>
        <i/>
        <sz val="11"/>
        <rFont val="Calibri"/>
        <family val="2"/>
        <scheme val="minor"/>
      </rPr>
      <t xml:space="preserve">other scientific personnel </t>
    </r>
    <r>
      <rPr>
        <sz val="11"/>
        <rFont val="Calibri"/>
        <family val="2"/>
        <scheme val="minor"/>
      </rPr>
      <t>can only be requested in combination with module 1A, 1B, and/or 1C</t>
    </r>
  </si>
  <si>
    <r>
      <t>MODULE 1D - Other scientific personnel (OSP)</t>
    </r>
    <r>
      <rPr>
        <b/>
        <u/>
        <vertAlign val="superscript"/>
        <sz val="11"/>
        <rFont val="Calibri"/>
        <family val="2"/>
        <scheme val="minor"/>
      </rPr>
      <t>1</t>
    </r>
  </si>
  <si>
    <r>
      <rPr>
        <b/>
        <vertAlign val="superscript"/>
        <sz val="11"/>
        <rFont val="Calibri"/>
        <family val="2"/>
        <scheme val="minor"/>
      </rPr>
      <t>2</t>
    </r>
    <r>
      <rPr>
        <b/>
        <sz val="11"/>
        <rFont val="Calibri"/>
        <family val="2"/>
        <scheme val="minor"/>
      </rPr>
      <t xml:space="preserve">Module 1F - </t>
    </r>
    <r>
      <rPr>
        <b/>
        <i/>
        <sz val="11"/>
        <rFont val="Calibri"/>
        <family val="2"/>
        <scheme val="minor"/>
      </rPr>
      <t>Research leave</t>
    </r>
    <r>
      <rPr>
        <b/>
        <sz val="11"/>
        <rFont val="Calibri"/>
        <family val="2"/>
        <scheme val="minor"/>
      </rPr>
      <t xml:space="preserve"> </t>
    </r>
    <r>
      <rPr>
        <sz val="11"/>
        <rFont val="Calibri"/>
        <family val="2"/>
        <scheme val="minor"/>
      </rPr>
      <t>can be requested for each (co-)applicant.</t>
    </r>
  </si>
  <si>
    <t>This module applies only to applicants based in the Netherlands.</t>
  </si>
  <si>
    <r>
      <t>MODULE 1F - Research leave</t>
    </r>
    <r>
      <rPr>
        <b/>
        <u/>
        <vertAlign val="superscript"/>
        <sz val="11"/>
        <rFont val="Calibri"/>
        <family val="2"/>
        <scheme val="minor"/>
      </rPr>
      <t>2</t>
    </r>
  </si>
  <si>
    <r>
      <rPr>
        <b/>
        <vertAlign val="superscript"/>
        <sz val="11"/>
        <rFont val="Calibri"/>
        <family val="2"/>
        <scheme val="minor"/>
      </rPr>
      <t>3</t>
    </r>
    <r>
      <rPr>
        <b/>
        <sz val="11"/>
        <rFont val="Calibri"/>
        <family val="2"/>
        <scheme val="minor"/>
      </rPr>
      <t xml:space="preserve">Module 2 - </t>
    </r>
    <r>
      <rPr>
        <b/>
        <i/>
        <sz val="11"/>
        <rFont val="Calibri"/>
        <family val="2"/>
        <scheme val="minor"/>
      </rPr>
      <t xml:space="preserve">Material credit. </t>
    </r>
  </si>
  <si>
    <t>The maximum amount of research leave that can be applied for is 5% of the total requested budget.</t>
  </si>
  <si>
    <r>
      <rPr>
        <b/>
        <vertAlign val="superscript"/>
        <sz val="11"/>
        <rFont val="Calibri"/>
        <family val="2"/>
        <scheme val="minor"/>
      </rPr>
      <t>4</t>
    </r>
    <r>
      <rPr>
        <b/>
        <sz val="11"/>
        <rFont val="Calibri"/>
        <family val="2"/>
        <scheme val="minor"/>
      </rPr>
      <t>Module 4 - Knowledge utilisation</t>
    </r>
    <r>
      <rPr>
        <b/>
        <i/>
        <sz val="11"/>
        <rFont val="Calibri"/>
        <family val="2"/>
        <scheme val="minor"/>
      </rPr>
      <t xml:space="preserve">. </t>
    </r>
    <r>
      <rPr>
        <i/>
        <sz val="11"/>
        <rFont val="Calibri"/>
        <family val="2"/>
        <scheme val="minor"/>
      </rPr>
      <t xml:space="preserve">The maximum amount that can be requested is 5% of the total requested </t>
    </r>
  </si>
  <si>
    <t>Material costs</t>
  </si>
  <si>
    <t>Explanatory notes on the budget modules</t>
  </si>
  <si>
    <t>5% of the subsidy amount</t>
  </si>
  <si>
    <t>It is mandatory to make use of this module. If the maximum amount is not sufficient to carry out the study, it can be exceeded if properly justified in the application.</t>
  </si>
  <si>
    <t>Module 3B: Investmentmodule - datasets (€25.000 to €250.000)</t>
  </si>
  <si>
    <t>Module 3B: Investmentmodule - scientific equipment  (€100.000 to €250.000)</t>
  </si>
  <si>
    <t>small equipment / software &lt;€100.000,-- = Material credit (MOD3A)</t>
  </si>
  <si>
    <t>Project-specific costs - consumables</t>
  </si>
  <si>
    <t>Project-specific costs - purchase of services</t>
  </si>
  <si>
    <t>Project-specific costs - materials</t>
  </si>
  <si>
    <t>Project-specific costs - small instruments</t>
  </si>
  <si>
    <t>Project-specific costs - access to (inter)national facilities</t>
  </si>
  <si>
    <t>Project-specific costs - software and research resources</t>
  </si>
  <si>
    <t>Project-specific costs - travel and accommodation costs (national and international)</t>
  </si>
  <si>
    <t>Project-specific costs - organisation of (international) workshops and symposia</t>
  </si>
  <si>
    <t>Project-specific costs - publications</t>
  </si>
  <si>
    <t>Project-specific costs - citizen science</t>
  </si>
  <si>
    <t>Project-specific costs - data management</t>
  </si>
  <si>
    <t>Knowledge utilisation - other</t>
  </si>
  <si>
    <t>Total number of positions for postdoc/PhD/physician-researcher</t>
  </si>
  <si>
    <t>A maximum of 5% of the grant amount can be used for this module.</t>
  </si>
  <si>
    <t>Knowledge utilisation - developing various knowledge products</t>
  </si>
  <si>
    <t>Knowledge utilisation - organising national or international meetings/symposia/workshops</t>
  </si>
  <si>
    <t>Knowledge utilisation - submitting a patent application</t>
  </si>
  <si>
    <t>Knowledge utilisation - citizen science</t>
  </si>
  <si>
    <t>Knowledge utilisation - involving stakeholders with experiential knowledge</t>
  </si>
  <si>
    <t>Knowledge utilisation - creating or maintaining cooperation</t>
  </si>
  <si>
    <t>Knowledge utilisation - development of a teaching package</t>
  </si>
  <si>
    <t>Knowledge utilisation - feasibility study into application possibilities</t>
  </si>
  <si>
    <t>Knowledge utilisation - obtaining advice</t>
  </si>
  <si>
    <t>Max 49% of the total project costs</t>
  </si>
  <si>
    <t>Project-specific costs - other</t>
  </si>
  <si>
    <t>The institution where the investment module will be located must contribute at least 25% in cash to the total cost of the investment</t>
  </si>
  <si>
    <t>Module 3B: Investmentmodule - scientific equipment or other (€100.000 to €250.000)</t>
  </si>
  <si>
    <t>Maximum amount of research leave requested</t>
  </si>
  <si>
    <t>Research leave can be requested up to a maximum of 5% of the subsidy amount.</t>
  </si>
  <si>
    <t>Module 3A: Investments Small</t>
  </si>
  <si>
    <t>fill in amount of positions</t>
  </si>
  <si>
    <t>MODULE 3A -Investments Small (may not exceed €100.000,--)</t>
  </si>
  <si>
    <t>Recommended benchfee for PhD, Postdoc and Physician-researcher (module 1A, 1B and 1C)</t>
  </si>
  <si>
    <t>NWO MODULE 3 - Investments</t>
  </si>
  <si>
    <r>
      <rPr>
        <b/>
        <sz val="12"/>
        <rFont val="Calibri"/>
        <family val="2"/>
        <scheme val="minor"/>
      </rPr>
      <t xml:space="preserve">ZonMw contribution to equipment min. 100.000,-- to max. 250.000,-- of total investment costs. ZonMw contribution to datasets min. 25.000,-- of total investment costs.
</t>
    </r>
    <r>
      <rPr>
        <b/>
        <sz val="12"/>
        <color rgb="FFFF0000"/>
        <rFont val="Calibri"/>
        <family val="2"/>
        <scheme val="minor"/>
      </rPr>
      <t>Please note for investments above 133.334,-- that a minimum 25% matching in-cash, of the total investment value, is mandatory if this module is requested.</t>
    </r>
  </si>
  <si>
    <r>
      <t>Explanatory notes.</t>
    </r>
    <r>
      <rPr>
        <b/>
        <i/>
        <sz val="11"/>
        <color rgb="FFFF0000"/>
        <rFont val="Calibri"/>
        <family val="2"/>
        <scheme val="minor"/>
      </rPr>
      <t xml:space="preserve"> Please provide detailed explanations regarding the amounts presented in the budget, e.g. the calculations used and any additional information pertinent to the interpretation of the budget. For personnel include salary scale, FTE and duration of the appointment. Include these explanations in section 5.5 Explanatory notes in Mijn ZonMw. The budget submitted here should be checked and approved by a financial controller from the organisation of the main applicant before submission.</t>
    </r>
  </si>
  <si>
    <r>
      <t xml:space="preserve">May not exceed 5% of the total requested budget </t>
    </r>
    <r>
      <rPr>
        <i/>
        <sz val="11"/>
        <rFont val="Calibri"/>
        <family val="2"/>
        <scheme val="minor"/>
      </rPr>
      <t>(investment module not included)</t>
    </r>
  </si>
  <si>
    <r>
      <t>May not exceed 5% of the total requested budget</t>
    </r>
    <r>
      <rPr>
        <i/>
        <sz val="11"/>
        <rFont val="Calibri"/>
        <family val="2"/>
        <scheme val="minor"/>
      </rPr>
      <t xml:space="preserve"> (investment module not included)</t>
    </r>
  </si>
  <si>
    <r>
      <t>May not exceed 50% of the total requested budget</t>
    </r>
    <r>
      <rPr>
        <i/>
        <sz val="11"/>
        <rFont val="Calibri"/>
        <family val="2"/>
        <scheme val="minor"/>
      </rPr>
      <t xml:space="preserve"> (investment module not included)</t>
    </r>
  </si>
  <si>
    <t>budget (investment module not included).</t>
  </si>
  <si>
    <t>CO-FINANCING</t>
  </si>
  <si>
    <t>in-kind and/or in cash</t>
  </si>
  <si>
    <t xml:space="preserve"> -</t>
  </si>
  <si>
    <t>Costs for publication in fully Open Access journals can be budgeted in the application using the budget 
module for “material costs”. Scientific articles must be made available in Open Access form immediately at the time of publication (without embargo). Recommended is to reserve € 5.000,-- for Open Access costs.</t>
  </si>
  <si>
    <t>contribution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</si>
</sst>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8" formatCode="&quot;€&quot;\ #,##0.00;[Red]&quot;€&quot;\ \-#,##0.00"/>
    <numFmt numFmtId="44" formatCode="_ &quot;€&quot;\ * #,##0.00_ ;_ &quot;€&quot;\ * \-#,##0.00_ ;_ &quot;€&quot;\ * &quot;-&quot;??_ ;_ @_ "/>
    <numFmt numFmtId="164" formatCode="&quot;€&quot;\ #,##0"/>
    <numFmt numFmtId="165" formatCode="&quot;€&quot;\ #,##0.00"/>
    <numFmt numFmtId="166" formatCode="&quot;€&quot;\ #,##0.0"/>
    <numFmt numFmtId="167" formatCode="0.0%"/>
    <numFmt numFmtId="168" formatCode="0.0"/>
    <numFmt numFmtId="169" formatCode="_ [$€-2]\ * #,##0.00_ ;_ [$€-2]\ * \-#,##0.00_ ;_ [$€-2]\ * &quot;-&quot;??_ ;_ @_ "/>
    <numFmt numFmtId="170" formatCode="_ [$€-413]\ * #,##0.00_ ;_ [$€-413]\ * \-#,##0.00_ ;_ [$€-413]\ * &quot;-&quot;??_ ;_ @_ "/>
  </numFmts>
  <fonts count="56" x14ac:knownFonts="1">
    <font>
      <sz val="11"/>
      <color theme="1"/>
      <name val="Calibri"/>
      <family val="2"/>
      <scheme val="minor"/>
    </font>
    <font>
      <b/>
      <sz val="11"/>
      <color theme="1"/>
      <name val="Calibri"/>
      <family val="2"/>
      <scheme val="minor"/>
    </font>
    <font>
      <i/>
      <sz val="11"/>
      <color theme="1"/>
      <name val="Calibri"/>
      <family val="2"/>
      <scheme val="minor"/>
    </font>
    <font>
      <sz val="11"/>
      <color theme="0"/>
      <name val="Calibri"/>
      <family val="2"/>
      <scheme val="minor"/>
    </font>
    <font>
      <sz val="9.5"/>
      <color theme="1"/>
      <name val="Calibri"/>
      <family val="2"/>
      <scheme val="minor"/>
    </font>
    <font>
      <b/>
      <i/>
      <sz val="11"/>
      <color theme="1"/>
      <name val="Calibri"/>
      <family val="2"/>
      <scheme val="minor"/>
    </font>
    <font>
      <sz val="11"/>
      <name val="Calibri"/>
      <family val="2"/>
      <scheme val="minor"/>
    </font>
    <font>
      <b/>
      <sz val="12"/>
      <color theme="0"/>
      <name val="Calibri"/>
      <family val="2"/>
      <scheme val="minor"/>
    </font>
    <font>
      <sz val="9.5"/>
      <color theme="1"/>
      <name val="Calibri"/>
      <family val="2"/>
    </font>
    <font>
      <u/>
      <sz val="11"/>
      <color theme="10"/>
      <name val="Calibri"/>
      <family val="2"/>
      <scheme val="minor"/>
    </font>
    <font>
      <b/>
      <sz val="11"/>
      <name val="Calibri"/>
      <family val="2"/>
      <scheme val="minor"/>
    </font>
    <font>
      <sz val="9.5"/>
      <name val="Calibri"/>
      <family val="2"/>
      <scheme val="minor"/>
    </font>
    <font>
      <b/>
      <i/>
      <sz val="10"/>
      <color theme="1"/>
      <name val="Calibri"/>
      <family val="2"/>
      <scheme val="minor"/>
    </font>
    <font>
      <sz val="11"/>
      <color rgb="FFFF0000"/>
      <name val="Calibri"/>
      <family val="2"/>
      <scheme val="minor"/>
    </font>
    <font>
      <sz val="11"/>
      <color theme="1"/>
      <name val="Calibri"/>
      <family val="2"/>
      <scheme val="minor"/>
    </font>
    <font>
      <b/>
      <i/>
      <sz val="11"/>
      <color rgb="FFFF0000"/>
      <name val="Calibri"/>
      <family val="2"/>
      <scheme val="minor"/>
    </font>
    <font>
      <sz val="11"/>
      <color rgb="FFFED4D4"/>
      <name val="Calibri"/>
      <family val="2"/>
      <scheme val="minor"/>
    </font>
    <font>
      <b/>
      <i/>
      <sz val="10"/>
      <name val="Calibri"/>
      <family val="2"/>
      <scheme val="minor"/>
    </font>
    <font>
      <sz val="11"/>
      <color rgb="FF00829F"/>
      <name val="Calibri"/>
      <family val="2"/>
      <scheme val="minor"/>
    </font>
    <font>
      <u/>
      <sz val="11"/>
      <color theme="1"/>
      <name val="Calibri"/>
      <family val="2"/>
      <scheme val="minor"/>
    </font>
    <font>
      <b/>
      <u/>
      <sz val="11"/>
      <name val="Calibri"/>
      <family val="2"/>
      <scheme val="minor"/>
    </font>
    <font>
      <b/>
      <i/>
      <sz val="10"/>
      <name val="Calibri"/>
      <family val="2"/>
    </font>
    <font>
      <b/>
      <i/>
      <sz val="11"/>
      <name val="Calibri"/>
      <family val="2"/>
      <scheme val="minor"/>
    </font>
    <font>
      <b/>
      <u/>
      <sz val="11"/>
      <name val="Calibri"/>
      <family val="2"/>
    </font>
    <font>
      <i/>
      <sz val="11"/>
      <name val="Calibri"/>
      <family val="2"/>
      <scheme val="minor"/>
    </font>
    <font>
      <b/>
      <sz val="14"/>
      <name val="Calibri"/>
      <family val="2"/>
      <scheme val="minor"/>
    </font>
    <font>
      <b/>
      <sz val="12"/>
      <name val="Calibri"/>
      <family val="2"/>
      <scheme val="minor"/>
    </font>
    <font>
      <b/>
      <sz val="9.5"/>
      <name val="Calibri"/>
      <family val="2"/>
      <scheme val="minor"/>
    </font>
    <font>
      <b/>
      <sz val="12"/>
      <color rgb="FFFF0000"/>
      <name val="Calibri"/>
      <family val="2"/>
      <scheme val="minor"/>
    </font>
    <font>
      <b/>
      <sz val="12"/>
      <color rgb="FF0070C0"/>
      <name val="Calibri"/>
      <family val="2"/>
      <scheme val="minor"/>
    </font>
    <font>
      <b/>
      <sz val="14"/>
      <color theme="0"/>
      <name val="Calibri"/>
      <family val="2"/>
      <scheme val="minor"/>
    </font>
    <font>
      <b/>
      <sz val="11"/>
      <color theme="4"/>
      <name val="Calibri"/>
      <family val="2"/>
      <scheme val="minor"/>
    </font>
    <font>
      <b/>
      <sz val="16"/>
      <name val="Calibri"/>
      <family val="2"/>
      <scheme val="minor"/>
    </font>
    <font>
      <b/>
      <sz val="20"/>
      <name val="Calibri"/>
      <family val="2"/>
      <scheme val="minor"/>
    </font>
    <font>
      <b/>
      <i/>
      <sz val="16"/>
      <name val="Calibri"/>
      <family val="2"/>
      <scheme val="minor"/>
    </font>
    <font>
      <b/>
      <sz val="12"/>
      <color theme="1"/>
      <name val="Calibri"/>
      <family val="2"/>
      <scheme val="minor"/>
    </font>
    <font>
      <b/>
      <i/>
      <sz val="14"/>
      <name val="Calibri"/>
      <family val="2"/>
      <scheme val="minor"/>
    </font>
    <font>
      <sz val="9"/>
      <color rgb="FF262626"/>
      <name val="Calibri"/>
      <family val="2"/>
      <scheme val="minor"/>
    </font>
    <font>
      <sz val="9.5"/>
      <color rgb="FF008B9F"/>
      <name val="Calibri"/>
      <family val="2"/>
      <scheme val="minor"/>
    </font>
    <font>
      <sz val="18"/>
      <color rgb="FF008B9F"/>
      <name val="Calibri"/>
      <family val="2"/>
      <scheme val="minor"/>
    </font>
    <font>
      <sz val="8"/>
      <color rgb="FF262626"/>
      <name val="Calibri"/>
      <family val="2"/>
      <scheme val="minor"/>
    </font>
    <font>
      <b/>
      <i/>
      <sz val="14"/>
      <color rgb="FFFF0000"/>
      <name val="Calibri"/>
      <family val="2"/>
      <scheme val="minor"/>
    </font>
    <font>
      <b/>
      <i/>
      <sz val="16"/>
      <color theme="9"/>
      <name val="Calibri"/>
      <family val="2"/>
      <scheme val="minor"/>
    </font>
    <font>
      <b/>
      <sz val="16"/>
      <color theme="9"/>
      <name val="Calibri"/>
      <family val="2"/>
      <scheme val="minor"/>
    </font>
    <font>
      <b/>
      <sz val="11"/>
      <color rgb="FFFF0000"/>
      <name val="Calibri"/>
      <family val="2"/>
      <scheme val="minor"/>
    </font>
    <font>
      <sz val="10"/>
      <name val="Calibri"/>
      <family val="2"/>
      <scheme val="minor"/>
    </font>
    <font>
      <b/>
      <sz val="11"/>
      <color rgb="FF00B050"/>
      <name val="Calibri"/>
      <family val="2"/>
      <scheme val="minor"/>
    </font>
    <font>
      <b/>
      <vertAlign val="superscript"/>
      <sz val="11"/>
      <name val="Calibri"/>
      <family val="2"/>
      <scheme val="minor"/>
    </font>
    <font>
      <b/>
      <sz val="13"/>
      <color rgb="FF00B050"/>
      <name val="Calibri"/>
      <family val="2"/>
      <scheme val="minor"/>
    </font>
    <font>
      <sz val="10"/>
      <color theme="1"/>
      <name val="Calibri"/>
      <family val="2"/>
      <scheme val="minor"/>
    </font>
    <font>
      <b/>
      <i/>
      <u/>
      <sz val="14"/>
      <name val="Calibri"/>
      <family val="2"/>
      <scheme val="minor"/>
    </font>
    <font>
      <b/>
      <i/>
      <u/>
      <sz val="14"/>
      <color rgb="FF0000FF"/>
      <name val="Calibri"/>
      <family val="2"/>
      <scheme val="minor"/>
    </font>
    <font>
      <sz val="8"/>
      <name val="Calibri"/>
      <family val="2"/>
      <scheme val="minor"/>
    </font>
    <font>
      <b/>
      <u/>
      <vertAlign val="superscript"/>
      <sz val="11"/>
      <name val="Calibri"/>
      <family val="2"/>
      <scheme val="minor"/>
    </font>
    <font>
      <b/>
      <sz val="9.5"/>
      <color theme="1"/>
      <name val="Calibri"/>
      <family val="2"/>
      <scheme val="minor"/>
    </font>
    <font>
      <i/>
      <sz val="10"/>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5576"/>
        <bgColor indexed="64"/>
      </patternFill>
    </fill>
    <fill>
      <patternFill patternType="solid">
        <fgColor rgb="FFF4F4F4"/>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7" tint="0.59999389629810485"/>
        <bgColor indexed="64"/>
      </patternFill>
    </fill>
  </fills>
  <borders count="43">
    <border>
      <left/>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theme="0" tint="-0.14999847407452621"/>
      </left>
      <right style="thin">
        <color theme="0" tint="-0.14999847407452621"/>
      </right>
      <top style="thin">
        <color theme="0" tint="-0.14999847407452621"/>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theme="0" tint="-0.14999847407452621"/>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top style="thin">
        <color theme="0" tint="-0.14999847407452621"/>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theme="0" tint="-0.14999847407452621"/>
      </top>
      <bottom style="medium">
        <color indexed="64"/>
      </bottom>
      <diagonal/>
    </border>
    <border>
      <left style="thin">
        <color indexed="64"/>
      </left>
      <right style="thin">
        <color indexed="64"/>
      </right>
      <top style="thin">
        <color theme="0" tint="-0.14999847407452621"/>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s>
  <cellStyleXfs count="4">
    <xf numFmtId="0" fontId="0" fillId="0" borderId="0"/>
    <xf numFmtId="0" fontId="9" fillId="0" borderId="0" applyNumberFormat="0" applyFill="0" applyBorder="0" applyAlignment="0" applyProtection="0"/>
    <xf numFmtId="44" fontId="14" fillId="0" borderId="0" applyFont="0" applyFill="0" applyBorder="0" applyAlignment="0" applyProtection="0"/>
    <xf numFmtId="9" fontId="14" fillId="0" borderId="0" applyFont="0" applyFill="0" applyBorder="0" applyAlignment="0" applyProtection="0"/>
  </cellStyleXfs>
  <cellXfs count="360">
    <xf numFmtId="0" fontId="0" fillId="0" borderId="0" xfId="0"/>
    <xf numFmtId="0" fontId="1" fillId="0" borderId="0" xfId="0" applyFont="1"/>
    <xf numFmtId="0" fontId="4" fillId="0" borderId="0" xfId="0" applyFont="1"/>
    <xf numFmtId="164" fontId="4" fillId="0" borderId="0" xfId="0" applyNumberFormat="1" applyFont="1"/>
    <xf numFmtId="0" fontId="2" fillId="0" borderId="0" xfId="0" applyFont="1"/>
    <xf numFmtId="165" fontId="4" fillId="0" borderId="0" xfId="0" applyNumberFormat="1" applyFont="1"/>
    <xf numFmtId="1" fontId="0" fillId="0" borderId="7" xfId="0" applyNumberFormat="1" applyBorder="1" applyProtection="1">
      <protection locked="0"/>
    </xf>
    <xf numFmtId="49" fontId="4" fillId="0" borderId="12" xfId="0" applyNumberFormat="1" applyFont="1" applyBorder="1" applyProtection="1">
      <protection locked="0"/>
    </xf>
    <xf numFmtId="49" fontId="4" fillId="0" borderId="16" xfId="0" applyNumberFormat="1" applyFont="1" applyBorder="1" applyProtection="1">
      <protection locked="0"/>
    </xf>
    <xf numFmtId="0" fontId="0" fillId="0" borderId="12" xfId="0" applyBorder="1" applyProtection="1">
      <protection locked="0"/>
    </xf>
    <xf numFmtId="0" fontId="0" fillId="0" borderId="16" xfId="0" applyBorder="1" applyProtection="1">
      <protection locked="0"/>
    </xf>
    <xf numFmtId="49" fontId="4" fillId="0" borderId="16" xfId="0" applyNumberFormat="1" applyFont="1" applyBorder="1" applyAlignment="1" applyProtection="1">
      <alignment horizontal="left" vertical="center"/>
      <protection locked="0"/>
    </xf>
    <xf numFmtId="0" fontId="0" fillId="0" borderId="0" xfId="0" quotePrefix="1"/>
    <xf numFmtId="0" fontId="0" fillId="0" borderId="0" xfId="0" applyAlignment="1">
      <alignment horizontal="center"/>
    </xf>
    <xf numFmtId="0" fontId="5" fillId="3" borderId="19" xfId="0" applyFont="1" applyFill="1" applyBorder="1"/>
    <xf numFmtId="0" fontId="5" fillId="3" borderId="28" xfId="0" applyFont="1" applyFill="1" applyBorder="1" applyAlignment="1">
      <alignment horizontal="left" wrapText="1"/>
    </xf>
    <xf numFmtId="0" fontId="5" fillId="3" borderId="20" xfId="0" applyFont="1" applyFill="1" applyBorder="1"/>
    <xf numFmtId="0" fontId="5" fillId="3" borderId="22" xfId="0" applyFont="1" applyFill="1" applyBorder="1" applyAlignment="1">
      <alignment horizontal="right"/>
    </xf>
    <xf numFmtId="165" fontId="6" fillId="3" borderId="24" xfId="0" applyNumberFormat="1" applyFont="1" applyFill="1" applyBorder="1"/>
    <xf numFmtId="165" fontId="6" fillId="3" borderId="11" xfId="0" applyNumberFormat="1" applyFont="1" applyFill="1" applyBorder="1"/>
    <xf numFmtId="165" fontId="6" fillId="3" borderId="26" xfId="0" applyNumberFormat="1" applyFont="1" applyFill="1" applyBorder="1"/>
    <xf numFmtId="165" fontId="6" fillId="3" borderId="27" xfId="0" applyNumberFormat="1" applyFont="1" applyFill="1" applyBorder="1"/>
    <xf numFmtId="0" fontId="5" fillId="3" borderId="22" xfId="0" applyFont="1" applyFill="1" applyBorder="1" applyAlignment="1">
      <alignment horizontal="left" wrapText="1"/>
    </xf>
    <xf numFmtId="0" fontId="5" fillId="3" borderId="19" xfId="0" applyFont="1" applyFill="1" applyBorder="1" applyAlignment="1">
      <alignment horizontal="left" vertical="center"/>
    </xf>
    <xf numFmtId="0" fontId="5" fillId="3" borderId="20" xfId="0" applyFont="1" applyFill="1" applyBorder="1" applyAlignment="1">
      <alignment horizontal="left" vertical="center"/>
    </xf>
    <xf numFmtId="0" fontId="0" fillId="0" borderId="0" xfId="0" applyAlignment="1">
      <alignment horizontal="left" vertical="center"/>
    </xf>
    <xf numFmtId="0" fontId="12" fillId="3" borderId="20" xfId="0" applyFont="1" applyFill="1" applyBorder="1" applyAlignment="1">
      <alignment vertical="center" wrapText="1"/>
    </xf>
    <xf numFmtId="0" fontId="5" fillId="3" borderId="21" xfId="0" applyFont="1" applyFill="1" applyBorder="1" applyAlignment="1">
      <alignment vertical="center"/>
    </xf>
    <xf numFmtId="165" fontId="10" fillId="3" borderId="3" xfId="0" applyNumberFormat="1" applyFont="1" applyFill="1" applyBorder="1"/>
    <xf numFmtId="0" fontId="4" fillId="6" borderId="0" xfId="0" applyFont="1" applyFill="1"/>
    <xf numFmtId="164" fontId="4" fillId="6" borderId="0" xfId="0" applyNumberFormat="1" applyFont="1" applyFill="1"/>
    <xf numFmtId="0" fontId="5" fillId="3" borderId="20" xfId="0" applyFont="1" applyFill="1" applyBorder="1" applyAlignment="1">
      <alignment horizontal="right"/>
    </xf>
    <xf numFmtId="0" fontId="5" fillId="3" borderId="20" xfId="0" applyFont="1" applyFill="1" applyBorder="1" applyAlignment="1">
      <alignment horizontal="left" wrapText="1"/>
    </xf>
    <xf numFmtId="0" fontId="0" fillId="0" borderId="0" xfId="0" applyAlignment="1">
      <alignment wrapText="1"/>
    </xf>
    <xf numFmtId="166" fontId="4" fillId="0" borderId="0" xfId="0" applyNumberFormat="1" applyFont="1" applyAlignment="1">
      <alignment horizontal="right"/>
    </xf>
    <xf numFmtId="0" fontId="0" fillId="5" borderId="0" xfId="0" applyFill="1"/>
    <xf numFmtId="0" fontId="17" fillId="4" borderId="0" xfId="0" applyFont="1" applyFill="1"/>
    <xf numFmtId="0" fontId="6" fillId="5" borderId="0" xfId="0" applyFont="1" applyFill="1"/>
    <xf numFmtId="165" fontId="6" fillId="3" borderId="13" xfId="0" applyNumberFormat="1" applyFont="1" applyFill="1" applyBorder="1" applyAlignment="1">
      <alignment horizontal="left"/>
    </xf>
    <xf numFmtId="0" fontId="0" fillId="5" borderId="12" xfId="0" applyFill="1" applyBorder="1"/>
    <xf numFmtId="0" fontId="0" fillId="5" borderId="18" xfId="0" applyFill="1" applyBorder="1"/>
    <xf numFmtId="0" fontId="0" fillId="5" borderId="16" xfId="0" applyFill="1" applyBorder="1"/>
    <xf numFmtId="0" fontId="0" fillId="5" borderId="1" xfId="0" applyFill="1" applyBorder="1"/>
    <xf numFmtId="0" fontId="0" fillId="5" borderId="17" xfId="0" applyFill="1" applyBorder="1"/>
    <xf numFmtId="0" fontId="7" fillId="5" borderId="0" xfId="0" applyFont="1" applyFill="1"/>
    <xf numFmtId="0" fontId="25" fillId="5" borderId="0" xfId="0" applyFont="1" applyFill="1"/>
    <xf numFmtId="0" fontId="26" fillId="5" borderId="0" xfId="0" applyFont="1" applyFill="1"/>
    <xf numFmtId="0" fontId="22" fillId="5" borderId="0" xfId="0" applyFont="1" applyFill="1" applyAlignment="1">
      <alignment horizontal="right"/>
    </xf>
    <xf numFmtId="0" fontId="3" fillId="5" borderId="0" xfId="0" applyFont="1" applyFill="1"/>
    <xf numFmtId="0" fontId="0" fillId="5" borderId="0" xfId="0" applyFill="1" applyAlignment="1">
      <alignment wrapText="1"/>
    </xf>
    <xf numFmtId="0" fontId="16" fillId="5" borderId="0" xfId="0" applyFont="1" applyFill="1"/>
    <xf numFmtId="0" fontId="6" fillId="5" borderId="0" xfId="0" applyFont="1" applyFill="1" applyAlignment="1">
      <alignment wrapText="1"/>
    </xf>
    <xf numFmtId="0" fontId="6" fillId="5" borderId="4" xfId="0" applyFont="1" applyFill="1" applyBorder="1"/>
    <xf numFmtId="0" fontId="6" fillId="5" borderId="18" xfId="0" applyFont="1" applyFill="1" applyBorder="1"/>
    <xf numFmtId="0" fontId="6" fillId="5" borderId="12" xfId="0" applyFont="1" applyFill="1" applyBorder="1"/>
    <xf numFmtId="0" fontId="27" fillId="5" borderId="0" xfId="0" applyFont="1" applyFill="1"/>
    <xf numFmtId="0" fontId="6" fillId="5" borderId="0" xfId="0" applyFont="1" applyFill="1" applyAlignment="1">
      <alignment horizontal="right"/>
    </xf>
    <xf numFmtId="0" fontId="11" fillId="5" borderId="0" xfId="0" applyFont="1" applyFill="1"/>
    <xf numFmtId="0" fontId="6" fillId="5" borderId="1" xfId="0" applyFont="1" applyFill="1" applyBorder="1"/>
    <xf numFmtId="0" fontId="6" fillId="5" borderId="17" xfId="0" applyFont="1" applyFill="1" applyBorder="1"/>
    <xf numFmtId="165" fontId="0" fillId="3" borderId="2" xfId="0" applyNumberFormat="1" applyFill="1" applyBorder="1"/>
    <xf numFmtId="165" fontId="0" fillId="3" borderId="3" xfId="0" applyNumberFormat="1" applyFill="1" applyBorder="1"/>
    <xf numFmtId="1" fontId="0" fillId="0" borderId="31" xfId="0" applyNumberFormat="1" applyBorder="1" applyProtection="1">
      <protection locked="0"/>
    </xf>
    <xf numFmtId="0" fontId="0" fillId="4" borderId="14" xfId="0" applyFill="1" applyBorder="1"/>
    <xf numFmtId="0" fontId="0" fillId="4" borderId="4" xfId="0" applyFill="1" applyBorder="1"/>
    <xf numFmtId="0" fontId="18" fillId="4" borderId="4" xfId="0" applyFont="1" applyFill="1" applyBorder="1"/>
    <xf numFmtId="0" fontId="18" fillId="4" borderId="15" xfId="0" applyFont="1" applyFill="1" applyBorder="1"/>
    <xf numFmtId="0" fontId="0" fillId="4" borderId="12" xfId="0" applyFill="1" applyBorder="1"/>
    <xf numFmtId="0" fontId="18" fillId="4" borderId="18" xfId="0" applyFont="1" applyFill="1" applyBorder="1"/>
    <xf numFmtId="0" fontId="22" fillId="4" borderId="0" xfId="0" applyFont="1" applyFill="1" applyAlignment="1">
      <alignment horizontal="left"/>
    </xf>
    <xf numFmtId="0" fontId="6" fillId="4" borderId="0" xfId="0" applyFont="1" applyFill="1"/>
    <xf numFmtId="0" fontId="18" fillId="4" borderId="0" xfId="0" applyFont="1" applyFill="1"/>
    <xf numFmtId="0" fontId="0" fillId="4" borderId="16" xfId="0" applyFill="1" applyBorder="1"/>
    <xf numFmtId="0" fontId="18" fillId="4" borderId="1" xfId="0" applyFont="1" applyFill="1" applyBorder="1"/>
    <xf numFmtId="0" fontId="18" fillId="4" borderId="17" xfId="0" applyFont="1" applyFill="1" applyBorder="1"/>
    <xf numFmtId="0" fontId="0" fillId="4" borderId="0" xfId="0" applyFill="1"/>
    <xf numFmtId="0" fontId="19" fillId="0" borderId="0" xfId="0" applyFont="1"/>
    <xf numFmtId="0" fontId="5" fillId="3" borderId="13" xfId="0" applyFont="1" applyFill="1" applyBorder="1" applyAlignment="1">
      <alignment horizontal="right"/>
    </xf>
    <xf numFmtId="165" fontId="6" fillId="3" borderId="25" xfId="0" applyNumberFormat="1" applyFont="1" applyFill="1" applyBorder="1"/>
    <xf numFmtId="0" fontId="6" fillId="5" borderId="14" xfId="0" applyFont="1" applyFill="1" applyBorder="1"/>
    <xf numFmtId="0" fontId="6" fillId="5" borderId="15" xfId="0" applyFont="1" applyFill="1" applyBorder="1"/>
    <xf numFmtId="0" fontId="5" fillId="3" borderId="22" xfId="0" applyFont="1" applyFill="1" applyBorder="1" applyAlignment="1">
      <alignment horizontal="left" vertical="center"/>
    </xf>
    <xf numFmtId="0" fontId="5" fillId="3" borderId="33" xfId="0" applyFont="1" applyFill="1" applyBorder="1" applyAlignment="1">
      <alignment wrapText="1"/>
    </xf>
    <xf numFmtId="0" fontId="30" fillId="4" borderId="0" xfId="0" applyFont="1" applyFill="1"/>
    <xf numFmtId="0" fontId="2" fillId="4" borderId="0" xfId="0" applyFont="1" applyFill="1"/>
    <xf numFmtId="0" fontId="4" fillId="4" borderId="0" xfId="0" applyFont="1" applyFill="1"/>
    <xf numFmtId="0" fontId="1" fillId="4" borderId="0" xfId="0" applyFont="1" applyFill="1"/>
    <xf numFmtId="0" fontId="4" fillId="0" borderId="0" xfId="0" applyFont="1" applyAlignment="1">
      <alignment horizontal="center"/>
    </xf>
    <xf numFmtId="164" fontId="4" fillId="0" borderId="0" xfId="0" applyNumberFormat="1" applyFont="1" applyAlignment="1">
      <alignment horizontal="center"/>
    </xf>
    <xf numFmtId="0" fontId="0" fillId="4" borderId="12" xfId="0" applyFill="1" applyBorder="1" applyAlignment="1">
      <alignment vertical="center"/>
    </xf>
    <xf numFmtId="165" fontId="6" fillId="3" borderId="13" xfId="0" applyNumberFormat="1" applyFont="1" applyFill="1" applyBorder="1" applyAlignment="1">
      <alignment horizontal="left" vertical="center"/>
    </xf>
    <xf numFmtId="0" fontId="18" fillId="4" borderId="18" xfId="0" applyFont="1" applyFill="1" applyBorder="1" applyAlignment="1">
      <alignment vertical="center"/>
    </xf>
    <xf numFmtId="0" fontId="0" fillId="0" borderId="0" xfId="0" applyAlignment="1">
      <alignment vertical="center"/>
    </xf>
    <xf numFmtId="0" fontId="32" fillId="5" borderId="0" xfId="0" applyFont="1" applyFill="1" applyAlignment="1">
      <alignment horizontal="center"/>
    </xf>
    <xf numFmtId="0" fontId="25" fillId="5" borderId="0" xfId="0" applyFont="1" applyFill="1" applyAlignment="1">
      <alignment horizontal="center" vertical="center"/>
    </xf>
    <xf numFmtId="0" fontId="26" fillId="5" borderId="0" xfId="0" applyFont="1" applyFill="1" applyAlignment="1">
      <alignment horizontal="center" vertical="center"/>
    </xf>
    <xf numFmtId="0" fontId="6" fillId="5" borderId="0" xfId="0" applyFont="1" applyFill="1" applyAlignment="1">
      <alignment horizontal="left"/>
    </xf>
    <xf numFmtId="0" fontId="34" fillId="5" borderId="0" xfId="0" applyFont="1" applyFill="1" applyAlignment="1">
      <alignment horizontal="left"/>
    </xf>
    <xf numFmtId="49" fontId="0" fillId="5" borderId="0" xfId="0" applyNumberFormat="1" applyFill="1" applyAlignment="1" applyProtection="1">
      <alignment horizontal="center"/>
      <protection locked="0"/>
    </xf>
    <xf numFmtId="165" fontId="0" fillId="5" borderId="0" xfId="0" applyNumberFormat="1" applyFill="1" applyProtection="1">
      <protection locked="0"/>
    </xf>
    <xf numFmtId="165" fontId="0" fillId="5" borderId="0" xfId="0" applyNumberFormat="1" applyFill="1"/>
    <xf numFmtId="0" fontId="6" fillId="5" borderId="16" xfId="0" applyFont="1" applyFill="1" applyBorder="1"/>
    <xf numFmtId="0" fontId="22" fillId="5" borderId="1" xfId="0" applyFont="1" applyFill="1" applyBorder="1" applyAlignment="1">
      <alignment horizontal="right"/>
    </xf>
    <xf numFmtId="165" fontId="10" fillId="5" borderId="0" xfId="0" applyNumberFormat="1" applyFont="1" applyFill="1"/>
    <xf numFmtId="165" fontId="32" fillId="3" borderId="3" xfId="0" applyNumberFormat="1" applyFont="1" applyFill="1" applyBorder="1"/>
    <xf numFmtId="0" fontId="34" fillId="5" borderId="0" xfId="0" applyFont="1" applyFill="1" applyAlignment="1">
      <alignment horizontal="right"/>
    </xf>
    <xf numFmtId="0" fontId="34" fillId="5" borderId="0" xfId="0" applyFont="1" applyFill="1"/>
    <xf numFmtId="165" fontId="10" fillId="3" borderId="30" xfId="0" applyNumberFormat="1" applyFont="1" applyFill="1" applyBorder="1"/>
    <xf numFmtId="0" fontId="36" fillId="5" borderId="0" xfId="0" applyFont="1" applyFill="1" applyAlignment="1">
      <alignment horizontal="right" vertical="center"/>
    </xf>
    <xf numFmtId="0" fontId="6" fillId="0" borderId="0" xfId="0" applyFont="1"/>
    <xf numFmtId="0" fontId="24" fillId="5" borderId="0" xfId="0" applyFont="1" applyFill="1" applyAlignment="1">
      <alignment horizontal="left" vertical="top" wrapText="1"/>
    </xf>
    <xf numFmtId="0" fontId="6" fillId="5" borderId="0" xfId="0" applyFont="1" applyFill="1" applyAlignment="1">
      <alignment horizontal="left" vertical="top" wrapText="1"/>
    </xf>
    <xf numFmtId="0" fontId="37" fillId="0" borderId="0" xfId="0" applyFont="1" applyAlignment="1">
      <alignment vertical="center"/>
    </xf>
    <xf numFmtId="0" fontId="37" fillId="0" borderId="0" xfId="0" applyFont="1"/>
    <xf numFmtId="0" fontId="38" fillId="0" borderId="0" xfId="0" applyFont="1"/>
    <xf numFmtId="0" fontId="39" fillId="0" borderId="0" xfId="0" applyFont="1" applyAlignment="1">
      <alignment vertical="center"/>
    </xf>
    <xf numFmtId="0" fontId="40" fillId="0" borderId="0" xfId="0" applyFont="1" applyAlignment="1">
      <alignment horizontal="left" vertical="center" indent="2"/>
    </xf>
    <xf numFmtId="165" fontId="10" fillId="7" borderId="13" xfId="0" applyNumberFormat="1" applyFont="1" applyFill="1" applyBorder="1"/>
    <xf numFmtId="165" fontId="1" fillId="7" borderId="13" xfId="0" applyNumberFormat="1" applyFont="1" applyFill="1" applyBorder="1"/>
    <xf numFmtId="0" fontId="10" fillId="5" borderId="0" xfId="0" applyFont="1" applyFill="1" applyAlignment="1">
      <alignment horizontal="right"/>
    </xf>
    <xf numFmtId="165" fontId="6" fillId="7" borderId="13" xfId="0" applyNumberFormat="1" applyFont="1" applyFill="1" applyBorder="1"/>
    <xf numFmtId="0" fontId="36" fillId="5" borderId="0" xfId="0" applyFont="1" applyFill="1" applyAlignment="1">
      <alignment horizontal="left"/>
    </xf>
    <xf numFmtId="0" fontId="36" fillId="5" borderId="29" xfId="0" applyFont="1" applyFill="1" applyBorder="1" applyAlignment="1">
      <alignment horizontal="left"/>
    </xf>
    <xf numFmtId="0" fontId="42" fillId="5" borderId="0" xfId="0" applyFont="1" applyFill="1" applyAlignment="1">
      <alignment horizontal="left"/>
    </xf>
    <xf numFmtId="0" fontId="43" fillId="5" borderId="29" xfId="0" applyFont="1" applyFill="1" applyBorder="1" applyAlignment="1">
      <alignment horizontal="left"/>
    </xf>
    <xf numFmtId="0" fontId="45" fillId="5" borderId="0" xfId="0" applyFont="1" applyFill="1" applyAlignment="1">
      <alignment horizontal="left" wrapText="1"/>
    </xf>
    <xf numFmtId="0" fontId="17" fillId="5" borderId="0" xfId="0" applyFont="1" applyFill="1" applyAlignment="1">
      <alignment horizontal="left" vertical="top" wrapText="1"/>
    </xf>
    <xf numFmtId="0" fontId="37" fillId="0" borderId="0" xfId="0" quotePrefix="1" applyFont="1" applyAlignment="1">
      <alignment horizontal="left" vertical="center" indent="5"/>
    </xf>
    <xf numFmtId="0" fontId="40" fillId="0" borderId="0" xfId="0" quotePrefix="1" applyFont="1" applyAlignment="1">
      <alignment horizontal="left" vertical="center" indent="2"/>
    </xf>
    <xf numFmtId="0" fontId="9" fillId="3" borderId="0" xfId="1" applyFill="1" applyBorder="1" applyAlignment="1" applyProtection="1">
      <alignment horizontal="left" vertical="center"/>
    </xf>
    <xf numFmtId="0" fontId="9" fillId="3" borderId="18" xfId="1" applyFill="1" applyBorder="1" applyAlignment="1" applyProtection="1">
      <alignment horizontal="left" vertical="center"/>
    </xf>
    <xf numFmtId="0" fontId="33" fillId="5" borderId="0" xfId="0" applyFont="1" applyFill="1" applyAlignment="1">
      <alignment horizontal="center"/>
    </xf>
    <xf numFmtId="0" fontId="22" fillId="3" borderId="14" xfId="0" applyFont="1" applyFill="1" applyBorder="1" applyAlignment="1">
      <alignment horizontal="left" vertical="top"/>
    </xf>
    <xf numFmtId="0" fontId="22" fillId="3" borderId="4" xfId="0" applyFont="1" applyFill="1" applyBorder="1" applyAlignment="1">
      <alignment horizontal="left" vertical="top" wrapText="1"/>
    </xf>
    <xf numFmtId="0" fontId="22" fillId="3" borderId="15" xfId="0" applyFont="1" applyFill="1" applyBorder="1" applyAlignment="1">
      <alignment horizontal="left" vertical="top" wrapText="1"/>
    </xf>
    <xf numFmtId="0" fontId="22" fillId="3" borderId="12" xfId="0" applyFont="1" applyFill="1" applyBorder="1" applyAlignment="1">
      <alignment horizontal="left" vertical="top"/>
    </xf>
    <xf numFmtId="0" fontId="24" fillId="3" borderId="12"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18" xfId="0" applyFont="1" applyFill="1" applyBorder="1" applyAlignment="1">
      <alignment horizontal="left" vertical="center" wrapText="1"/>
    </xf>
    <xf numFmtId="0" fontId="24" fillId="3" borderId="12" xfId="0" applyFont="1" applyFill="1" applyBorder="1" applyAlignment="1">
      <alignment horizontal="left" vertical="center"/>
    </xf>
    <xf numFmtId="0" fontId="24" fillId="3" borderId="0" xfId="0" applyFont="1" applyFill="1" applyAlignment="1">
      <alignment horizontal="left" vertical="center"/>
    </xf>
    <xf numFmtId="0" fontId="22" fillId="3" borderId="0" xfId="0" applyFont="1" applyFill="1" applyAlignment="1">
      <alignment horizontal="left" vertical="top" wrapText="1"/>
    </xf>
    <xf numFmtId="0" fontId="22" fillId="3" borderId="18" xfId="0" applyFont="1" applyFill="1" applyBorder="1" applyAlignment="1">
      <alignment horizontal="left" vertical="top" wrapText="1"/>
    </xf>
    <xf numFmtId="165" fontId="32" fillId="3" borderId="13" xfId="0" applyNumberFormat="1" applyFont="1" applyFill="1" applyBorder="1"/>
    <xf numFmtId="0" fontId="33" fillId="5" borderId="0" xfId="0" applyFont="1" applyFill="1"/>
    <xf numFmtId="0" fontId="9" fillId="3" borderId="12" xfId="1" applyFill="1" applyBorder="1" applyAlignment="1" applyProtection="1">
      <alignment horizontal="left" vertical="center"/>
    </xf>
    <xf numFmtId="0" fontId="0" fillId="5" borderId="29" xfId="0" applyFill="1" applyBorder="1"/>
    <xf numFmtId="0" fontId="19" fillId="5" borderId="0" xfId="0" applyFont="1" applyFill="1"/>
    <xf numFmtId="0" fontId="0" fillId="5" borderId="0" xfId="0" applyFill="1" applyAlignment="1">
      <alignment horizontal="left"/>
    </xf>
    <xf numFmtId="0" fontId="5" fillId="3" borderId="22" xfId="0" applyFont="1" applyFill="1" applyBorder="1" applyAlignment="1">
      <alignment wrapText="1"/>
    </xf>
    <xf numFmtId="49" fontId="0" fillId="0" borderId="5" xfId="0" applyNumberFormat="1" applyBorder="1" applyProtection="1">
      <protection locked="0"/>
    </xf>
    <xf numFmtId="49" fontId="0" fillId="0" borderId="6" xfId="0" applyNumberFormat="1" applyBorder="1" applyProtection="1">
      <protection locked="0"/>
    </xf>
    <xf numFmtId="165" fontId="6" fillId="3" borderId="34" xfId="0" applyNumberFormat="1" applyFont="1" applyFill="1" applyBorder="1"/>
    <xf numFmtId="49" fontId="0" fillId="0" borderId="8" xfId="0" applyNumberFormat="1" applyBorder="1" applyProtection="1">
      <protection locked="0"/>
    </xf>
    <xf numFmtId="49" fontId="46" fillId="5" borderId="0" xfId="0" applyNumberFormat="1" applyFont="1" applyFill="1" applyAlignment="1" applyProtection="1">
      <alignment horizontal="left"/>
      <protection locked="0"/>
    </xf>
    <xf numFmtId="0" fontId="44" fillId="5" borderId="0" xfId="0" applyFont="1" applyFill="1" applyAlignment="1">
      <alignment horizontal="left"/>
    </xf>
    <xf numFmtId="0" fontId="35" fillId="0" borderId="0" xfId="0" applyFont="1"/>
    <xf numFmtId="0" fontId="48" fillId="5" borderId="0" xfId="0" applyFont="1" applyFill="1" applyAlignment="1">
      <alignment horizontal="center"/>
    </xf>
    <xf numFmtId="1" fontId="4" fillId="0" borderId="0" xfId="0" applyNumberFormat="1" applyFont="1" applyAlignment="1">
      <alignment horizontal="center"/>
    </xf>
    <xf numFmtId="0" fontId="1" fillId="0" borderId="0" xfId="0" applyFont="1" applyAlignment="1">
      <alignment horizontal="right"/>
    </xf>
    <xf numFmtId="0" fontId="49" fillId="0" borderId="0" xfId="0" applyFont="1"/>
    <xf numFmtId="165" fontId="4" fillId="3" borderId="30" xfId="2" applyNumberFormat="1" applyFont="1" applyFill="1" applyBorder="1" applyAlignment="1" applyProtection="1">
      <alignment vertical="center"/>
    </xf>
    <xf numFmtId="165" fontId="4" fillId="3" borderId="3" xfId="2" applyNumberFormat="1" applyFont="1" applyFill="1" applyBorder="1" applyAlignment="1" applyProtection="1">
      <alignment vertical="center"/>
    </xf>
    <xf numFmtId="0" fontId="5" fillId="3" borderId="35" xfId="0" applyFont="1" applyFill="1" applyBorder="1" applyAlignment="1">
      <alignment horizontal="left" vertical="center"/>
    </xf>
    <xf numFmtId="167" fontId="4" fillId="3" borderId="36" xfId="3" applyNumberFormat="1" applyFont="1" applyFill="1" applyBorder="1" applyAlignment="1" applyProtection="1">
      <alignment horizontal="right" vertical="center"/>
    </xf>
    <xf numFmtId="0" fontId="5" fillId="3" borderId="13" xfId="0" applyFont="1" applyFill="1" applyBorder="1" applyAlignment="1">
      <alignment horizontal="right" vertical="center" wrapText="1"/>
    </xf>
    <xf numFmtId="168" fontId="0" fillId="0" borderId="0" xfId="0" applyNumberFormat="1" applyProtection="1">
      <protection locked="0"/>
    </xf>
    <xf numFmtId="168" fontId="0" fillId="0" borderId="1" xfId="0" applyNumberFormat="1" applyBorder="1" applyProtection="1">
      <protection locked="0"/>
    </xf>
    <xf numFmtId="165" fontId="6" fillId="3" borderId="37" xfId="0" applyNumberFormat="1" applyFont="1" applyFill="1" applyBorder="1"/>
    <xf numFmtId="49" fontId="4" fillId="0" borderId="14" xfId="0" applyNumberFormat="1" applyFont="1" applyBorder="1" applyAlignment="1" applyProtection="1">
      <alignment horizontal="left" vertical="center"/>
      <protection locked="0"/>
    </xf>
    <xf numFmtId="167" fontId="4" fillId="3" borderId="39" xfId="3" applyNumberFormat="1" applyFont="1" applyFill="1" applyBorder="1" applyAlignment="1" applyProtection="1">
      <alignment horizontal="right" vertical="center"/>
    </xf>
    <xf numFmtId="49" fontId="0" fillId="0" borderId="9" xfId="0" applyNumberFormat="1" applyBorder="1" applyAlignment="1" applyProtection="1">
      <alignment horizontal="left"/>
      <protection locked="0"/>
    </xf>
    <xf numFmtId="49" fontId="0" fillId="0" borderId="10" xfId="0" applyNumberFormat="1" applyBorder="1" applyAlignment="1" applyProtection="1">
      <alignment horizontal="left"/>
      <protection locked="0"/>
    </xf>
    <xf numFmtId="49" fontId="0" fillId="0" borderId="23" xfId="0" applyNumberFormat="1" applyBorder="1" applyAlignment="1" applyProtection="1">
      <alignment horizontal="left"/>
      <protection locked="0"/>
    </xf>
    <xf numFmtId="0" fontId="4" fillId="0" borderId="9" xfId="0" applyFont="1" applyBorder="1" applyProtection="1">
      <protection locked="0"/>
    </xf>
    <xf numFmtId="0" fontId="4" fillId="0" borderId="10" xfId="0" applyFont="1" applyBorder="1" applyProtection="1">
      <protection locked="0"/>
    </xf>
    <xf numFmtId="0" fontId="4" fillId="0" borderId="23" xfId="0" applyFont="1" applyBorder="1" applyProtection="1">
      <protection locked="0"/>
    </xf>
    <xf numFmtId="165" fontId="1" fillId="3" borderId="13" xfId="0" applyNumberFormat="1" applyFont="1" applyFill="1" applyBorder="1" applyAlignment="1">
      <alignment horizontal="left"/>
    </xf>
    <xf numFmtId="0" fontId="20" fillId="5" borderId="14" xfId="0" applyFont="1" applyFill="1" applyBorder="1"/>
    <xf numFmtId="0" fontId="22" fillId="5" borderId="4" xfId="0" applyFont="1" applyFill="1" applyBorder="1" applyAlignment="1">
      <alignment horizontal="left"/>
    </xf>
    <xf numFmtId="0" fontId="0" fillId="5" borderId="4" xfId="0" applyFill="1" applyBorder="1"/>
    <xf numFmtId="0" fontId="0" fillId="5" borderId="15" xfId="0" applyFill="1" applyBorder="1"/>
    <xf numFmtId="0" fontId="22" fillId="5" borderId="12" xfId="0" applyFont="1" applyFill="1" applyBorder="1" applyAlignment="1">
      <alignment horizontal="left"/>
    </xf>
    <xf numFmtId="0" fontId="22" fillId="5" borderId="0" xfId="0" applyFont="1" applyFill="1" applyAlignment="1">
      <alignment horizontal="left"/>
    </xf>
    <xf numFmtId="165" fontId="22" fillId="5" borderId="0" xfId="0" quotePrefix="1" applyNumberFormat="1" applyFont="1" applyFill="1" applyAlignment="1">
      <alignment horizontal="left"/>
    </xf>
    <xf numFmtId="0" fontId="18" fillId="5" borderId="0" xfId="0" applyFont="1" applyFill="1"/>
    <xf numFmtId="0" fontId="22" fillId="5" borderId="12" xfId="0" applyFont="1" applyFill="1" applyBorder="1"/>
    <xf numFmtId="0" fontId="20" fillId="5" borderId="12" xfId="0" applyFont="1" applyFill="1" applyBorder="1"/>
    <xf numFmtId="165" fontId="22" fillId="5" borderId="18" xfId="0" applyNumberFormat="1" applyFont="1" applyFill="1" applyBorder="1" applyAlignment="1">
      <alignment horizontal="left"/>
    </xf>
    <xf numFmtId="0" fontId="13" fillId="5" borderId="0" xfId="0" applyFont="1" applyFill="1"/>
    <xf numFmtId="0" fontId="22" fillId="5" borderId="0" xfId="0" applyFont="1" applyFill="1"/>
    <xf numFmtId="0" fontId="10" fillId="5" borderId="12" xfId="0" applyFont="1" applyFill="1" applyBorder="1"/>
    <xf numFmtId="165" fontId="22" fillId="5" borderId="0" xfId="0" applyNumberFormat="1" applyFont="1" applyFill="1" applyAlignment="1">
      <alignment horizontal="left"/>
    </xf>
    <xf numFmtId="0" fontId="22" fillId="5" borderId="12" xfId="0" applyFont="1" applyFill="1" applyBorder="1" applyAlignment="1">
      <alignment vertical="center" wrapText="1"/>
    </xf>
    <xf numFmtId="0" fontId="0" fillId="5" borderId="18" xfId="0" applyFill="1" applyBorder="1" applyAlignment="1">
      <alignment vertical="center"/>
    </xf>
    <xf numFmtId="0" fontId="17" fillId="5" borderId="12" xfId="0" applyFont="1" applyFill="1" applyBorder="1"/>
    <xf numFmtId="165" fontId="22" fillId="5" borderId="0" xfId="0" applyNumberFormat="1" applyFont="1" applyFill="1"/>
    <xf numFmtId="165" fontId="6" fillId="5" borderId="0" xfId="0" applyNumberFormat="1" applyFont="1" applyFill="1" applyAlignment="1">
      <alignment horizontal="left"/>
    </xf>
    <xf numFmtId="0" fontId="13" fillId="5" borderId="18" xfId="0" applyFont="1" applyFill="1" applyBorder="1"/>
    <xf numFmtId="0" fontId="22" fillId="5" borderId="0" xfId="0" applyFont="1" applyFill="1" applyAlignment="1">
      <alignment horizontal="center"/>
    </xf>
    <xf numFmtId="0" fontId="17" fillId="5" borderId="16" xfId="0" applyFont="1" applyFill="1" applyBorder="1"/>
    <xf numFmtId="0" fontId="22" fillId="5" borderId="1" xfId="0" applyFont="1" applyFill="1" applyBorder="1" applyAlignment="1">
      <alignment horizontal="left"/>
    </xf>
    <xf numFmtId="0" fontId="50" fillId="5" borderId="0" xfId="1" applyFont="1" applyFill="1" applyAlignment="1">
      <alignment horizontal="left"/>
    </xf>
    <xf numFmtId="44" fontId="22" fillId="5" borderId="0" xfId="2" applyFont="1" applyFill="1" applyAlignment="1">
      <alignment vertical="center"/>
    </xf>
    <xf numFmtId="0" fontId="2" fillId="5" borderId="12" xfId="0" applyFont="1" applyFill="1" applyBorder="1"/>
    <xf numFmtId="165" fontId="6" fillId="9" borderId="0" xfId="0" applyNumberFormat="1" applyFont="1" applyFill="1" applyAlignment="1">
      <alignment horizontal="left"/>
    </xf>
    <xf numFmtId="0" fontId="4" fillId="8" borderId="0" xfId="0" applyFont="1" applyFill="1"/>
    <xf numFmtId="0" fontId="54" fillId="0" borderId="0" xfId="0" applyFont="1"/>
    <xf numFmtId="164" fontId="4" fillId="0" borderId="0" xfId="0" applyNumberFormat="1" applyFont="1" applyAlignment="1">
      <alignment horizontal="right"/>
    </xf>
    <xf numFmtId="164" fontId="4" fillId="4" borderId="0" xfId="0" applyNumberFormat="1" applyFont="1" applyFill="1"/>
    <xf numFmtId="8" fontId="4" fillId="0" borderId="0" xfId="0" applyNumberFormat="1" applyFont="1"/>
    <xf numFmtId="169" fontId="0" fillId="0" borderId="5" xfId="0" applyNumberFormat="1" applyBorder="1" applyProtection="1">
      <protection locked="0"/>
    </xf>
    <xf numFmtId="169" fontId="0" fillId="0" borderId="0" xfId="0" applyNumberFormat="1" applyProtection="1">
      <protection locked="0"/>
    </xf>
    <xf numFmtId="169" fontId="0" fillId="0" borderId="6" xfId="0" applyNumberFormat="1" applyBorder="1" applyProtection="1">
      <protection locked="0"/>
    </xf>
    <xf numFmtId="169" fontId="0" fillId="0" borderId="1" xfId="0" applyNumberFormat="1" applyBorder="1" applyProtection="1">
      <protection locked="0"/>
    </xf>
    <xf numFmtId="170" fontId="0" fillId="0" borderId="0" xfId="2" applyNumberFormat="1" applyFont="1" applyProtection="1">
      <protection locked="0"/>
    </xf>
    <xf numFmtId="170" fontId="0" fillId="0" borderId="1" xfId="2" applyNumberFormat="1" applyFont="1" applyBorder="1" applyProtection="1">
      <protection locked="0"/>
    </xf>
    <xf numFmtId="0" fontId="55" fillId="3" borderId="33" xfId="0" applyFont="1" applyFill="1" applyBorder="1" applyAlignment="1">
      <alignment horizontal="right" wrapText="1"/>
    </xf>
    <xf numFmtId="170" fontId="0" fillId="0" borderId="5" xfId="0" applyNumberFormat="1" applyBorder="1" applyProtection="1">
      <protection locked="0"/>
    </xf>
    <xf numFmtId="170" fontId="0" fillId="0" borderId="0" xfId="0" applyNumberFormat="1" applyProtection="1">
      <protection locked="0"/>
    </xf>
    <xf numFmtId="170" fontId="0" fillId="0" borderId="6" xfId="0" applyNumberFormat="1" applyBorder="1" applyProtection="1">
      <protection locked="0"/>
    </xf>
    <xf numFmtId="170" fontId="0" fillId="0" borderId="1" xfId="0" applyNumberFormat="1" applyBorder="1" applyProtection="1">
      <protection locked="0"/>
    </xf>
    <xf numFmtId="170" fontId="4" fillId="0" borderId="18" xfId="0" applyNumberFormat="1" applyFont="1" applyBorder="1" applyAlignment="1" applyProtection="1">
      <alignment horizontal="right"/>
      <protection locked="0"/>
    </xf>
    <xf numFmtId="170" fontId="4" fillId="0" borderId="17" xfId="0" applyNumberFormat="1" applyFont="1" applyBorder="1" applyAlignment="1" applyProtection="1">
      <alignment horizontal="right"/>
      <protection locked="0"/>
    </xf>
    <xf numFmtId="0" fontId="24" fillId="3" borderId="12" xfId="0" applyFont="1" applyFill="1" applyBorder="1" applyAlignment="1">
      <alignment horizontal="left" vertical="top" wrapText="1"/>
    </xf>
    <xf numFmtId="0" fontId="24" fillId="3" borderId="0" xfId="0" applyFont="1" applyFill="1" applyAlignment="1">
      <alignment horizontal="left" vertical="top" wrapText="1"/>
    </xf>
    <xf numFmtId="0" fontId="24" fillId="3" borderId="18" xfId="0" applyFont="1" applyFill="1" applyBorder="1" applyAlignment="1">
      <alignment horizontal="left" vertical="top" wrapText="1"/>
    </xf>
    <xf numFmtId="0" fontId="24" fillId="3" borderId="12"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18" xfId="0" applyFont="1" applyFill="1" applyBorder="1" applyAlignment="1">
      <alignment horizontal="left" vertical="center" wrapText="1"/>
    </xf>
    <xf numFmtId="0" fontId="24" fillId="3" borderId="16"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24" fillId="3" borderId="17" xfId="0" applyFont="1" applyFill="1" applyBorder="1" applyAlignment="1">
      <alignment horizontal="left" vertical="center" wrapText="1"/>
    </xf>
    <xf numFmtId="0" fontId="5" fillId="3" borderId="12" xfId="0" applyFont="1" applyFill="1" applyBorder="1" applyAlignment="1">
      <alignment horizontal="left" vertical="top" wrapText="1"/>
    </xf>
    <xf numFmtId="0" fontId="5" fillId="3" borderId="0" xfId="0" applyFont="1" applyFill="1" applyAlignment="1">
      <alignment horizontal="left" vertical="top" wrapText="1"/>
    </xf>
    <xf numFmtId="0" fontId="5" fillId="3" borderId="18" xfId="0" applyFont="1" applyFill="1" applyBorder="1" applyAlignment="1">
      <alignment horizontal="left" vertical="top" wrapText="1"/>
    </xf>
    <xf numFmtId="0" fontId="24" fillId="3" borderId="12" xfId="0" applyFont="1" applyFill="1" applyBorder="1" applyAlignment="1">
      <alignment horizontal="left" vertical="center"/>
    </xf>
    <xf numFmtId="0" fontId="24" fillId="3" borderId="0" xfId="0" applyFont="1" applyFill="1" applyAlignment="1">
      <alignment horizontal="left" vertical="center"/>
    </xf>
    <xf numFmtId="0" fontId="9" fillId="3" borderId="0" xfId="1" applyFill="1" applyBorder="1" applyAlignment="1" applyProtection="1">
      <alignment horizontal="left" vertical="center"/>
    </xf>
    <xf numFmtId="0" fontId="9" fillId="3" borderId="18" xfId="1" applyFill="1" applyBorder="1" applyAlignment="1" applyProtection="1">
      <alignment horizontal="left" vertical="center"/>
    </xf>
    <xf numFmtId="0" fontId="22" fillId="3" borderId="12" xfId="0" applyFont="1" applyFill="1" applyBorder="1" applyAlignment="1">
      <alignment horizontal="left" vertical="top" wrapText="1"/>
    </xf>
    <xf numFmtId="0" fontId="22" fillId="3" borderId="0" xfId="0" applyFont="1" applyFill="1" applyAlignment="1">
      <alignment horizontal="left" vertical="top" wrapText="1"/>
    </xf>
    <xf numFmtId="0" fontId="22" fillId="3" borderId="18" xfId="0" applyFont="1" applyFill="1" applyBorder="1" applyAlignment="1">
      <alignment horizontal="left" vertical="top" wrapText="1"/>
    </xf>
    <xf numFmtId="0" fontId="22" fillId="3" borderId="16" xfId="0" applyFont="1" applyFill="1" applyBorder="1" applyAlignment="1">
      <alignment horizontal="left" vertical="top" wrapText="1"/>
    </xf>
    <xf numFmtId="0" fontId="22" fillId="3" borderId="1" xfId="0" applyFont="1" applyFill="1" applyBorder="1" applyAlignment="1">
      <alignment horizontal="left" vertical="top" wrapText="1"/>
    </xf>
    <xf numFmtId="0" fontId="22" fillId="3" borderId="17" xfId="0" applyFont="1" applyFill="1" applyBorder="1" applyAlignment="1">
      <alignment horizontal="left" vertical="top" wrapText="1"/>
    </xf>
    <xf numFmtId="0" fontId="24" fillId="3" borderId="18" xfId="0" applyFont="1" applyFill="1" applyBorder="1" applyAlignment="1">
      <alignment horizontal="left" vertical="center"/>
    </xf>
    <xf numFmtId="0" fontId="6" fillId="3" borderId="12" xfId="1" applyFont="1" applyFill="1" applyBorder="1" applyAlignment="1" applyProtection="1">
      <alignment horizontal="left" vertical="center" wrapText="1"/>
    </xf>
    <xf numFmtId="0" fontId="6" fillId="3" borderId="0" xfId="1" applyFont="1" applyFill="1" applyBorder="1" applyAlignment="1" applyProtection="1">
      <alignment horizontal="left" vertical="center" wrapText="1"/>
    </xf>
    <xf numFmtId="0" fontId="6" fillId="3" borderId="18" xfId="1" applyFont="1" applyFill="1" applyBorder="1" applyAlignment="1" applyProtection="1">
      <alignment horizontal="left" vertical="center" wrapText="1"/>
    </xf>
    <xf numFmtId="0" fontId="6" fillId="3" borderId="16" xfId="1" applyFont="1" applyFill="1" applyBorder="1" applyAlignment="1" applyProtection="1">
      <alignment horizontal="left" vertical="center" wrapText="1"/>
    </xf>
    <xf numFmtId="0" fontId="6" fillId="3" borderId="1" xfId="1" applyFont="1" applyFill="1" applyBorder="1" applyAlignment="1" applyProtection="1">
      <alignment horizontal="left" vertical="center" wrapText="1"/>
    </xf>
    <xf numFmtId="0" fontId="6" fillId="3" borderId="17" xfId="1" applyFont="1" applyFill="1" applyBorder="1" applyAlignment="1" applyProtection="1">
      <alignment horizontal="left" vertical="center" wrapText="1"/>
    </xf>
    <xf numFmtId="0" fontId="6" fillId="3" borderId="14"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18"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6" fillId="3" borderId="14"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15" xfId="0" applyFont="1" applyFill="1" applyBorder="1" applyAlignment="1">
      <alignment horizontal="left" vertical="top" wrapText="1"/>
    </xf>
    <xf numFmtId="0" fontId="6" fillId="3" borderId="12" xfId="0" applyFont="1" applyFill="1" applyBorder="1" applyAlignment="1">
      <alignment horizontal="left" vertical="top" wrapText="1"/>
    </xf>
    <xf numFmtId="0" fontId="6" fillId="3" borderId="0" xfId="0" applyFont="1" applyFill="1" applyAlignment="1">
      <alignment horizontal="left" vertical="top" wrapText="1"/>
    </xf>
    <xf numFmtId="0" fontId="6" fillId="3" borderId="18"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7" xfId="0" applyFont="1" applyFill="1" applyBorder="1" applyAlignment="1">
      <alignment horizontal="left" vertical="top" wrapText="1"/>
    </xf>
    <xf numFmtId="0" fontId="22" fillId="3" borderId="14" xfId="0" applyFont="1" applyFill="1" applyBorder="1" applyAlignment="1">
      <alignment horizontal="left" vertical="center"/>
    </xf>
    <xf numFmtId="0" fontId="22" fillId="3" borderId="4" xfId="0" applyFont="1" applyFill="1" applyBorder="1" applyAlignment="1">
      <alignment horizontal="left" vertical="center"/>
    </xf>
    <xf numFmtId="0" fontId="22" fillId="3" borderId="15" xfId="0" applyFont="1" applyFill="1" applyBorder="1" applyAlignment="1">
      <alignment horizontal="left" vertical="center"/>
    </xf>
    <xf numFmtId="0" fontId="9" fillId="3" borderId="16" xfId="1" applyFill="1" applyBorder="1" applyAlignment="1" applyProtection="1">
      <alignment horizontal="left" vertical="center"/>
    </xf>
    <xf numFmtId="0" fontId="9" fillId="3" borderId="1" xfId="1" applyFill="1" applyBorder="1" applyAlignment="1" applyProtection="1">
      <alignment horizontal="left" vertical="center"/>
    </xf>
    <xf numFmtId="0" fontId="9" fillId="3" borderId="17" xfId="1" applyFill="1" applyBorder="1" applyAlignment="1" applyProtection="1">
      <alignment horizontal="left" vertical="center"/>
    </xf>
    <xf numFmtId="49" fontId="4" fillId="0" borderId="8" xfId="0" applyNumberFormat="1" applyFont="1" applyBorder="1" applyAlignment="1" applyProtection="1">
      <alignment horizontal="left"/>
      <protection locked="0"/>
    </xf>
    <xf numFmtId="49" fontId="4" fillId="0" borderId="32" xfId="0" applyNumberFormat="1" applyFont="1" applyBorder="1" applyAlignment="1" applyProtection="1">
      <alignment horizontal="left"/>
      <protection locked="0"/>
    </xf>
    <xf numFmtId="49" fontId="4" fillId="0" borderId="5" xfId="0" applyNumberFormat="1" applyFont="1" applyBorder="1" applyAlignment="1" applyProtection="1">
      <alignment horizontal="left"/>
      <protection locked="0"/>
    </xf>
    <xf numFmtId="49" fontId="4" fillId="0" borderId="7" xfId="0" applyNumberFormat="1" applyFont="1" applyBorder="1" applyAlignment="1" applyProtection="1">
      <alignment horizontal="left"/>
      <protection locked="0"/>
    </xf>
    <xf numFmtId="0" fontId="0" fillId="0" borderId="5" xfId="0" applyBorder="1" applyAlignment="1">
      <alignment horizontal="left"/>
    </xf>
    <xf numFmtId="0" fontId="0" fillId="0" borderId="7" xfId="0" applyBorder="1" applyAlignment="1">
      <alignment horizontal="left"/>
    </xf>
    <xf numFmtId="49" fontId="4" fillId="0" borderId="6" xfId="0" applyNumberFormat="1" applyFont="1" applyBorder="1" applyAlignment="1" applyProtection="1">
      <alignment horizontal="left"/>
      <protection locked="0"/>
    </xf>
    <xf numFmtId="49" fontId="4" fillId="0" borderId="31" xfId="0" applyNumberFormat="1" applyFont="1" applyBorder="1" applyAlignment="1" applyProtection="1">
      <alignment horizontal="left"/>
      <protection locked="0"/>
    </xf>
    <xf numFmtId="49" fontId="0" fillId="0" borderId="5" xfId="0" applyNumberFormat="1" applyBorder="1" applyAlignment="1" applyProtection="1">
      <alignment horizontal="left"/>
      <protection locked="0"/>
    </xf>
    <xf numFmtId="49" fontId="0" fillId="0" borderId="0" xfId="0" applyNumberFormat="1" applyAlignment="1" applyProtection="1">
      <alignment horizontal="left"/>
      <protection locked="0"/>
    </xf>
    <xf numFmtId="49" fontId="0" fillId="0" borderId="7" xfId="0" applyNumberFormat="1" applyBorder="1" applyAlignment="1" applyProtection="1">
      <alignment horizontal="left"/>
      <protection locked="0"/>
    </xf>
    <xf numFmtId="49" fontId="0" fillId="0" borderId="5" xfId="0" applyNumberFormat="1" applyBorder="1" applyProtection="1">
      <protection locked="0"/>
    </xf>
    <xf numFmtId="49" fontId="0" fillId="0" borderId="0" xfId="0" applyNumberFormat="1" applyProtection="1">
      <protection locked="0"/>
    </xf>
    <xf numFmtId="49" fontId="0" fillId="0" borderId="7" xfId="0" applyNumberFormat="1" applyBorder="1" applyProtection="1">
      <protection locked="0"/>
    </xf>
    <xf numFmtId="0" fontId="35" fillId="5" borderId="0" xfId="0" applyFont="1" applyFill="1" applyAlignment="1">
      <alignment horizontal="left" wrapText="1"/>
    </xf>
    <xf numFmtId="0" fontId="5" fillId="3" borderId="22" xfId="0" applyFont="1" applyFill="1" applyBorder="1" applyAlignment="1">
      <alignment horizontal="center" vertical="center" wrapText="1"/>
    </xf>
    <xf numFmtId="0" fontId="5" fillId="3" borderId="28" xfId="0" applyFont="1" applyFill="1" applyBorder="1" applyAlignment="1">
      <alignment horizontal="center" vertical="center" wrapText="1"/>
    </xf>
    <xf numFmtId="49" fontId="4" fillId="0" borderId="8" xfId="0" applyNumberFormat="1" applyFont="1" applyBorder="1" applyAlignment="1" applyProtection="1">
      <alignment horizontal="left" vertical="center"/>
      <protection locked="0"/>
    </xf>
    <xf numFmtId="49" fontId="4" fillId="0" borderId="4" xfId="0" applyNumberFormat="1" applyFont="1" applyBorder="1" applyAlignment="1" applyProtection="1">
      <alignment horizontal="left" vertical="center"/>
      <protection locked="0"/>
    </xf>
    <xf numFmtId="165" fontId="1" fillId="7" borderId="19" xfId="0" applyNumberFormat="1" applyFont="1" applyFill="1" applyBorder="1" applyAlignment="1">
      <alignment horizontal="right"/>
    </xf>
    <xf numFmtId="165" fontId="1" fillId="7" borderId="21" xfId="0" applyNumberFormat="1" applyFont="1" applyFill="1" applyBorder="1" applyAlignment="1">
      <alignment horizontal="right"/>
    </xf>
    <xf numFmtId="165" fontId="1" fillId="7" borderId="16" xfId="0" applyNumberFormat="1" applyFont="1" applyFill="1" applyBorder="1" applyAlignment="1">
      <alignment horizontal="right"/>
    </xf>
    <xf numFmtId="165" fontId="1" fillId="7" borderId="17" xfId="0" applyNumberFormat="1" applyFont="1" applyFill="1" applyBorder="1" applyAlignment="1">
      <alignment horizontal="right"/>
    </xf>
    <xf numFmtId="0" fontId="5" fillId="3" borderId="22" xfId="0" applyFont="1" applyFill="1" applyBorder="1" applyAlignment="1">
      <alignment horizontal="left"/>
    </xf>
    <xf numFmtId="0" fontId="5" fillId="3" borderId="20" xfId="0" applyFont="1" applyFill="1" applyBorder="1" applyAlignment="1">
      <alignment horizontal="left"/>
    </xf>
    <xf numFmtId="0" fontId="5" fillId="3" borderId="28" xfId="0" applyFont="1" applyFill="1" applyBorder="1" applyAlignment="1">
      <alignment horizontal="left"/>
    </xf>
    <xf numFmtId="49" fontId="0" fillId="0" borderId="8" xfId="0" applyNumberFormat="1" applyBorder="1" applyProtection="1">
      <protection locked="0"/>
    </xf>
    <xf numFmtId="49" fontId="0" fillId="0" borderId="4" xfId="0" applyNumberFormat="1" applyBorder="1" applyProtection="1">
      <protection locked="0"/>
    </xf>
    <xf numFmtId="49" fontId="0" fillId="0" borderId="32" xfId="0" applyNumberFormat="1" applyBorder="1" applyProtection="1">
      <protection locked="0"/>
    </xf>
    <xf numFmtId="49" fontId="11" fillId="2" borderId="14" xfId="0" applyNumberFormat="1" applyFont="1" applyFill="1" applyBorder="1" applyAlignment="1" applyProtection="1">
      <alignment horizontal="left" vertical="center" wrapText="1"/>
      <protection locked="0"/>
    </xf>
    <xf numFmtId="49" fontId="11" fillId="2" borderId="4" xfId="0" applyNumberFormat="1" applyFont="1" applyFill="1" applyBorder="1" applyAlignment="1" applyProtection="1">
      <alignment horizontal="left" vertical="center" wrapText="1"/>
      <protection locked="0"/>
    </xf>
    <xf numFmtId="49" fontId="11" fillId="2" borderId="15" xfId="0" applyNumberFormat="1" applyFont="1" applyFill="1" applyBorder="1" applyAlignment="1" applyProtection="1">
      <alignment horizontal="left" vertical="center" wrapText="1"/>
      <protection locked="0"/>
    </xf>
    <xf numFmtId="49" fontId="11" fillId="2" borderId="19" xfId="0" applyNumberFormat="1" applyFont="1" applyFill="1" applyBorder="1" applyAlignment="1" applyProtection="1">
      <alignment horizontal="left" vertical="center" wrapText="1"/>
      <protection locked="0"/>
    </xf>
    <xf numFmtId="49" fontId="11" fillId="2" borderId="20" xfId="0" applyNumberFormat="1" applyFont="1" applyFill="1" applyBorder="1" applyAlignment="1" applyProtection="1">
      <alignment horizontal="left" vertical="center" wrapText="1"/>
      <protection locked="0"/>
    </xf>
    <xf numFmtId="49" fontId="11" fillId="2" borderId="21" xfId="0" applyNumberFormat="1" applyFont="1" applyFill="1" applyBorder="1" applyAlignment="1" applyProtection="1">
      <alignment horizontal="left" vertical="center" wrapText="1"/>
      <protection locked="0"/>
    </xf>
    <xf numFmtId="49" fontId="11" fillId="2" borderId="16" xfId="0" applyNumberFormat="1" applyFont="1" applyFill="1" applyBorder="1" applyAlignment="1" applyProtection="1">
      <alignment horizontal="left" vertical="center" wrapText="1" shrinkToFit="1"/>
      <protection locked="0"/>
    </xf>
    <xf numFmtId="49" fontId="11" fillId="2" borderId="1" xfId="0" applyNumberFormat="1" applyFont="1" applyFill="1" applyBorder="1" applyAlignment="1" applyProtection="1">
      <alignment horizontal="left" vertical="center" wrapText="1" shrinkToFit="1"/>
      <protection locked="0"/>
    </xf>
    <xf numFmtId="49" fontId="11" fillId="2" borderId="17" xfId="0" applyNumberFormat="1" applyFont="1" applyFill="1" applyBorder="1" applyAlignment="1" applyProtection="1">
      <alignment horizontal="left" vertical="center" wrapText="1" shrinkToFit="1"/>
      <protection locked="0"/>
    </xf>
    <xf numFmtId="49" fontId="0" fillId="0" borderId="6" xfId="0" applyNumberFormat="1" applyBorder="1" applyAlignment="1" applyProtection="1">
      <alignment horizontal="left"/>
      <protection locked="0"/>
    </xf>
    <xf numFmtId="49" fontId="0" fillId="0" borderId="1" xfId="0" applyNumberFormat="1" applyBorder="1" applyAlignment="1" applyProtection="1">
      <alignment horizontal="left"/>
      <protection locked="0"/>
    </xf>
    <xf numFmtId="49" fontId="0" fillId="0" borderId="31" xfId="0" applyNumberFormat="1" applyBorder="1" applyAlignment="1" applyProtection="1">
      <alignment horizontal="left"/>
      <protection locked="0"/>
    </xf>
    <xf numFmtId="49" fontId="0" fillId="0" borderId="8" xfId="0" applyNumberFormat="1" applyBorder="1" applyAlignment="1" applyProtection="1">
      <alignment horizontal="left"/>
      <protection locked="0"/>
    </xf>
    <xf numFmtId="49" fontId="0" fillId="0" borderId="4" xfId="0" applyNumberFormat="1" applyBorder="1" applyAlignment="1" applyProtection="1">
      <alignment horizontal="left"/>
      <protection locked="0"/>
    </xf>
    <xf numFmtId="49" fontId="0" fillId="0" borderId="32" xfId="0" applyNumberFormat="1" applyBorder="1" applyAlignment="1" applyProtection="1">
      <alignment horizontal="left"/>
      <protection locked="0"/>
    </xf>
    <xf numFmtId="0" fontId="6" fillId="0" borderId="19"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 fillId="3" borderId="20" xfId="0" applyFont="1" applyFill="1" applyBorder="1" applyAlignment="1">
      <alignment horizontal="right"/>
    </xf>
    <xf numFmtId="0" fontId="5" fillId="3" borderId="21" xfId="0" applyFont="1" applyFill="1" applyBorder="1" applyAlignment="1">
      <alignment horizontal="right"/>
    </xf>
    <xf numFmtId="0" fontId="5" fillId="3" borderId="20" xfId="0" applyFont="1" applyFill="1" applyBorder="1" applyAlignment="1">
      <alignment horizontal="center" vertical="center" wrapText="1"/>
    </xf>
    <xf numFmtId="49" fontId="4" fillId="0" borderId="6" xfId="0" applyNumberFormat="1" applyFont="1" applyBorder="1" applyAlignment="1" applyProtection="1">
      <alignment horizontal="left" vertical="center"/>
      <protection locked="0"/>
    </xf>
    <xf numFmtId="49" fontId="4" fillId="0" borderId="1" xfId="0" applyNumberFormat="1" applyFont="1" applyBorder="1" applyAlignment="1" applyProtection="1">
      <alignment horizontal="left" vertical="center"/>
      <protection locked="0"/>
    </xf>
    <xf numFmtId="170" fontId="4" fillId="0" borderId="8" xfId="0" applyNumberFormat="1" applyFont="1" applyBorder="1" applyAlignment="1" applyProtection="1">
      <alignment horizontal="right" vertical="center"/>
      <protection locked="0"/>
    </xf>
    <xf numFmtId="170" fontId="4" fillId="0" borderId="32" xfId="0" applyNumberFormat="1" applyFont="1" applyBorder="1" applyAlignment="1" applyProtection="1">
      <alignment horizontal="right" vertical="center"/>
      <protection locked="0"/>
    </xf>
    <xf numFmtId="170" fontId="4" fillId="0" borderId="6" xfId="0" applyNumberFormat="1" applyFont="1" applyBorder="1" applyAlignment="1" applyProtection="1">
      <alignment horizontal="right" vertical="center"/>
      <protection locked="0"/>
    </xf>
    <xf numFmtId="170" fontId="4" fillId="0" borderId="31" xfId="0" applyNumberFormat="1" applyFont="1" applyBorder="1" applyAlignment="1" applyProtection="1">
      <alignment horizontal="right" vertical="center"/>
      <protection locked="0"/>
    </xf>
    <xf numFmtId="49" fontId="0" fillId="0" borderId="6" xfId="0" applyNumberFormat="1" applyBorder="1" applyProtection="1">
      <protection locked="0"/>
    </xf>
    <xf numFmtId="49" fontId="0" fillId="0" borderId="1" xfId="0" applyNumberFormat="1" applyBorder="1" applyProtection="1">
      <protection locked="0"/>
    </xf>
    <xf numFmtId="49" fontId="0" fillId="0" borderId="31" xfId="0" applyNumberFormat="1" applyBorder="1" applyProtection="1">
      <protection locked="0"/>
    </xf>
    <xf numFmtId="0" fontId="10" fillId="5" borderId="40" xfId="0" applyFont="1" applyFill="1" applyBorder="1" applyAlignment="1">
      <alignment horizontal="center"/>
    </xf>
    <xf numFmtId="0" fontId="10" fillId="5" borderId="41" xfId="0" applyFont="1" applyFill="1" applyBorder="1" applyAlignment="1">
      <alignment horizontal="center"/>
    </xf>
    <xf numFmtId="0" fontId="10" fillId="5" borderId="42" xfId="0" applyFont="1" applyFill="1" applyBorder="1" applyAlignment="1">
      <alignment horizontal="center"/>
    </xf>
    <xf numFmtId="165" fontId="20" fillId="5" borderId="12" xfId="0" applyNumberFormat="1" applyFont="1" applyFill="1" applyBorder="1" applyAlignment="1">
      <alignment horizontal="left" wrapText="1"/>
    </xf>
    <xf numFmtId="165" fontId="20" fillId="5" borderId="0" xfId="0" applyNumberFormat="1" applyFont="1" applyFill="1" applyAlignment="1">
      <alignment horizontal="left" wrapText="1"/>
    </xf>
    <xf numFmtId="165" fontId="20" fillId="5" borderId="18" xfId="0" applyNumberFormat="1" applyFont="1" applyFill="1" applyBorder="1" applyAlignment="1">
      <alignment horizontal="left" wrapText="1"/>
    </xf>
    <xf numFmtId="0" fontId="20" fillId="5" borderId="12" xfId="0" applyFont="1" applyFill="1" applyBorder="1" applyAlignment="1">
      <alignment horizontal="left" wrapText="1"/>
    </xf>
    <xf numFmtId="0" fontId="20" fillId="5" borderId="0" xfId="0" applyFont="1" applyFill="1" applyAlignment="1">
      <alignment horizontal="left" wrapText="1"/>
    </xf>
    <xf numFmtId="165" fontId="6" fillId="0" borderId="13" xfId="0" applyNumberFormat="1" applyFont="1" applyFill="1" applyBorder="1" applyAlignment="1">
      <alignment horizontal="left" vertical="center"/>
    </xf>
    <xf numFmtId="0" fontId="5" fillId="3" borderId="19" xfId="0" applyFont="1" applyFill="1" applyBorder="1" applyAlignment="1">
      <alignment horizontal="left" wrapText="1"/>
    </xf>
    <xf numFmtId="0" fontId="5" fillId="3" borderId="20" xfId="0" applyFont="1" applyFill="1" applyBorder="1" applyAlignment="1">
      <alignment horizontal="left" wrapText="1"/>
    </xf>
    <xf numFmtId="0" fontId="5" fillId="3" borderId="21" xfId="0" applyFont="1" applyFill="1" applyBorder="1" applyAlignment="1">
      <alignment horizontal="left" wrapText="1"/>
    </xf>
    <xf numFmtId="0" fontId="4" fillId="0" borderId="0" xfId="0" applyFont="1" applyFill="1"/>
    <xf numFmtId="0" fontId="28" fillId="5" borderId="0" xfId="0" applyFont="1" applyFill="1" applyAlignment="1">
      <alignment horizontal="left" wrapText="1"/>
    </xf>
    <xf numFmtId="0" fontId="6" fillId="9" borderId="12" xfId="0" applyFont="1" applyFill="1" applyBorder="1" applyAlignment="1">
      <alignment horizontal="left" wrapText="1"/>
    </xf>
    <xf numFmtId="0" fontId="6" fillId="9" borderId="0" xfId="0" applyFont="1" applyFill="1" applyAlignment="1">
      <alignment horizontal="left" wrapText="1"/>
    </xf>
    <xf numFmtId="0" fontId="6" fillId="9" borderId="18" xfId="0" applyFont="1" applyFill="1" applyBorder="1" applyAlignment="1">
      <alignment horizontal="left" wrapText="1"/>
    </xf>
    <xf numFmtId="0" fontId="0" fillId="9" borderId="0" xfId="0" applyFill="1" applyAlignment="1">
      <alignment horizontal="right"/>
    </xf>
    <xf numFmtId="3" fontId="44" fillId="11" borderId="38" xfId="0" applyNumberFormat="1" applyFont="1" applyFill="1" applyBorder="1"/>
    <xf numFmtId="165" fontId="1" fillId="10" borderId="3" xfId="0" applyNumberFormat="1" applyFont="1" applyFill="1" applyBorder="1" applyAlignment="1">
      <alignment horizontal="left"/>
    </xf>
    <xf numFmtId="0" fontId="13" fillId="9" borderId="0" xfId="0" applyFont="1" applyFill="1"/>
  </cellXfs>
  <cellStyles count="4">
    <cellStyle name="Hyperlink" xfId="1" builtinId="8"/>
    <cellStyle name="Procent" xfId="3" builtinId="5"/>
    <cellStyle name="Standaard" xfId="0" builtinId="0"/>
    <cellStyle name="Valuta" xfId="2" builtinId="4"/>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1"/>
      </font>
      <fill>
        <patternFill>
          <bgColor theme="4" tint="0.79998168889431442"/>
        </patternFill>
      </fill>
    </dxf>
    <dxf>
      <fill>
        <patternFill>
          <bgColor rgb="FFFFCCCC"/>
        </patternFill>
      </fill>
    </dxf>
    <dxf>
      <font>
        <color auto="1"/>
      </font>
      <fill>
        <patternFill>
          <bgColor rgb="FFFED4D4"/>
        </patternFill>
      </fill>
    </dxf>
    <dxf>
      <fill>
        <patternFill>
          <bgColor rgb="FFFFCCCC"/>
        </patternFill>
      </fill>
    </dxf>
  </dxfs>
  <tableStyles count="1" defaultTableStyle="TableStyleMedium2" defaultPivotStyle="PivotStyleLight16">
    <tableStyle name="Invisible" pivot="0" table="0" count="0" xr9:uid="{4CBD3DCD-4A39-4C12-AB6B-1F8FFD421B27}"/>
  </tableStyles>
  <colors>
    <mruColors>
      <color rgb="FF005576"/>
      <color rgb="FF0000FF"/>
      <color rgb="FFF4F4F4"/>
      <color rgb="FFECF1E5"/>
      <color rgb="FF60574F"/>
      <color rgb="FFF6EEEF"/>
      <color rgb="FFF6F0E7"/>
      <color rgb="FFE4F1F1"/>
      <color rgb="FFE9F1F6"/>
      <color rgb="FF9E23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10</xdr:col>
      <xdr:colOff>83061</xdr:colOff>
      <xdr:row>1</xdr:row>
      <xdr:rowOff>154612</xdr:rowOff>
    </xdr:from>
    <xdr:to>
      <xdr:col>12</xdr:col>
      <xdr:colOff>683033</xdr:colOff>
      <xdr:row>4</xdr:row>
      <xdr:rowOff>247226</xdr:rowOff>
    </xdr:to>
    <xdr:pic>
      <xdr:nvPicPr>
        <xdr:cNvPr id="3" name="Afbeelding 2">
          <a:extLst>
            <a:ext uri="{FF2B5EF4-FFF2-40B4-BE49-F238E27FC236}">
              <a16:creationId xmlns:a16="http://schemas.microsoft.com/office/drawing/2014/main" id="{E096C64E-5CF4-43DF-85C3-BD8B46C725ED}"/>
            </a:ext>
          </a:extLst>
        </xdr:cNvPr>
        <xdr:cNvPicPr>
          <a:picLocks noChangeAspect="1"/>
        </xdr:cNvPicPr>
      </xdr:nvPicPr>
      <xdr:blipFill>
        <a:blip xmlns:r="http://schemas.openxmlformats.org/officeDocument/2006/relationships" r:embed="rId1"/>
        <a:stretch>
          <a:fillRect/>
        </a:stretch>
      </xdr:blipFill>
      <xdr:spPr>
        <a:xfrm>
          <a:off x="12503661" y="345112"/>
          <a:ext cx="2581172" cy="702214"/>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324996</xdr:colOff>
      <xdr:row>2</xdr:row>
      <xdr:rowOff>38407</xdr:rowOff>
    </xdr:from>
    <xdr:to>
      <xdr:col>12</xdr:col>
      <xdr:colOff>1004222</xdr:colOff>
      <xdr:row>5</xdr:row>
      <xdr:rowOff>58631</xdr:rowOff>
    </xdr:to>
    <xdr:pic>
      <xdr:nvPicPr>
        <xdr:cNvPr id="3" name="Afbeelding 2">
          <a:extLst>
            <a:ext uri="{FF2B5EF4-FFF2-40B4-BE49-F238E27FC236}">
              <a16:creationId xmlns:a16="http://schemas.microsoft.com/office/drawing/2014/main" id="{D71F9A0C-2356-48C4-985F-AD0C2DDDBABC}"/>
            </a:ext>
          </a:extLst>
        </xdr:cNvPr>
        <xdr:cNvPicPr>
          <a:picLocks noChangeAspect="1"/>
        </xdr:cNvPicPr>
      </xdr:nvPicPr>
      <xdr:blipFill>
        <a:blip xmlns:r="http://schemas.openxmlformats.org/officeDocument/2006/relationships" r:embed="rId1"/>
        <a:stretch>
          <a:fillRect/>
        </a:stretch>
      </xdr:blipFill>
      <xdr:spPr>
        <a:xfrm>
          <a:off x="13046163" y="408824"/>
          <a:ext cx="2554713" cy="646545"/>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163286</xdr:colOff>
      <xdr:row>1</xdr:row>
      <xdr:rowOff>97154</xdr:rowOff>
    </xdr:from>
    <xdr:to>
      <xdr:col>8</xdr:col>
      <xdr:colOff>263868</xdr:colOff>
      <xdr:row>38</xdr:row>
      <xdr:rowOff>109696</xdr:rowOff>
    </xdr:to>
    <xdr:pic>
      <xdr:nvPicPr>
        <xdr:cNvPr id="2" name="Afbeelding 1">
          <a:extLst>
            <a:ext uri="{FF2B5EF4-FFF2-40B4-BE49-F238E27FC236}">
              <a16:creationId xmlns:a16="http://schemas.microsoft.com/office/drawing/2014/main" id="{A0494C5B-2460-77BE-F0B0-F19549C9810E}"/>
            </a:ext>
          </a:extLst>
        </xdr:cNvPr>
        <xdr:cNvPicPr>
          <a:picLocks noChangeAspect="1"/>
        </xdr:cNvPicPr>
      </xdr:nvPicPr>
      <xdr:blipFill>
        <a:blip xmlns:r="http://schemas.openxmlformats.org/officeDocument/2006/relationships" r:embed="rId1"/>
        <a:stretch>
          <a:fillRect/>
        </a:stretch>
      </xdr:blipFill>
      <xdr:spPr>
        <a:xfrm>
          <a:off x="163286" y="301261"/>
          <a:ext cx="4999153" cy="6557578"/>
        </a:xfrm>
        <a:prstGeom prst="rect">
          <a:avLst/>
        </a:prstGeom>
      </xdr:spPr>
    </xdr:pic>
    <xdr:clientData/>
  </xdr:twoCellAnchor>
  <xdr:twoCellAnchor editAs="oneCell">
    <xdr:from>
      <xdr:col>0</xdr:col>
      <xdr:colOff>213903</xdr:colOff>
      <xdr:row>38</xdr:row>
      <xdr:rowOff>105047</xdr:rowOff>
    </xdr:from>
    <xdr:to>
      <xdr:col>8</xdr:col>
      <xdr:colOff>329727</xdr:colOff>
      <xdr:row>76</xdr:row>
      <xdr:rowOff>169317</xdr:rowOff>
    </xdr:to>
    <xdr:pic>
      <xdr:nvPicPr>
        <xdr:cNvPr id="3" name="Afbeelding 2">
          <a:extLst>
            <a:ext uri="{FF2B5EF4-FFF2-40B4-BE49-F238E27FC236}">
              <a16:creationId xmlns:a16="http://schemas.microsoft.com/office/drawing/2014/main" id="{2EC037CB-7148-3038-9DDE-BE47548F2FAF}"/>
            </a:ext>
          </a:extLst>
        </xdr:cNvPr>
        <xdr:cNvPicPr>
          <a:picLocks noChangeAspect="1"/>
        </xdr:cNvPicPr>
      </xdr:nvPicPr>
      <xdr:blipFill>
        <a:blip xmlns:r="http://schemas.openxmlformats.org/officeDocument/2006/relationships" r:embed="rId2"/>
        <a:stretch>
          <a:fillRect/>
        </a:stretch>
      </xdr:blipFill>
      <xdr:spPr>
        <a:xfrm>
          <a:off x="213903" y="6854190"/>
          <a:ext cx="5014395" cy="6786198"/>
        </a:xfrm>
        <a:prstGeom prst="rect">
          <a:avLst/>
        </a:prstGeom>
      </xdr:spPr>
    </xdr:pic>
    <xdr:clientData/>
  </xdr:twoCellAnchor>
  <xdr:twoCellAnchor editAs="oneCell">
    <xdr:from>
      <xdr:col>0</xdr:col>
      <xdr:colOff>394607</xdr:colOff>
      <xdr:row>73</xdr:row>
      <xdr:rowOff>139882</xdr:rowOff>
    </xdr:from>
    <xdr:to>
      <xdr:col>8</xdr:col>
      <xdr:colOff>146544</xdr:colOff>
      <xdr:row>111</xdr:row>
      <xdr:rowOff>105084</xdr:rowOff>
    </xdr:to>
    <xdr:pic>
      <xdr:nvPicPr>
        <xdr:cNvPr id="7" name="Afbeelding 6">
          <a:extLst>
            <a:ext uri="{FF2B5EF4-FFF2-40B4-BE49-F238E27FC236}">
              <a16:creationId xmlns:a16="http://schemas.microsoft.com/office/drawing/2014/main" id="{96A170A8-F343-D636-F86B-3E063685895E}"/>
            </a:ext>
          </a:extLst>
        </xdr:cNvPr>
        <xdr:cNvPicPr>
          <a:picLocks noChangeAspect="1"/>
        </xdr:cNvPicPr>
      </xdr:nvPicPr>
      <xdr:blipFill>
        <a:blip xmlns:r="http://schemas.openxmlformats.org/officeDocument/2006/relationships" r:embed="rId3"/>
        <a:stretch>
          <a:fillRect/>
        </a:stretch>
      </xdr:blipFill>
      <xdr:spPr>
        <a:xfrm>
          <a:off x="394607" y="13080275"/>
          <a:ext cx="4650508" cy="6687130"/>
        </a:xfrm>
        <a:prstGeom prst="rect">
          <a:avLst/>
        </a:prstGeom>
      </xdr:spPr>
    </xdr:pic>
    <xdr:clientData/>
  </xdr:twoCellAnchor>
  <xdr:twoCellAnchor editAs="oneCell">
    <xdr:from>
      <xdr:col>0</xdr:col>
      <xdr:colOff>0</xdr:colOff>
      <xdr:row>110</xdr:row>
      <xdr:rowOff>99059</xdr:rowOff>
    </xdr:from>
    <xdr:to>
      <xdr:col>8</xdr:col>
      <xdr:colOff>304435</xdr:colOff>
      <xdr:row>148</xdr:row>
      <xdr:rowOff>58546</xdr:rowOff>
    </xdr:to>
    <xdr:pic>
      <xdr:nvPicPr>
        <xdr:cNvPr id="8" name="Afbeelding 7">
          <a:extLst>
            <a:ext uri="{FF2B5EF4-FFF2-40B4-BE49-F238E27FC236}">
              <a16:creationId xmlns:a16="http://schemas.microsoft.com/office/drawing/2014/main" id="{DD23EC2D-FD4D-CDB9-CCE4-F388C0BEE4FD}"/>
            </a:ext>
          </a:extLst>
        </xdr:cNvPr>
        <xdr:cNvPicPr>
          <a:picLocks noChangeAspect="1"/>
        </xdr:cNvPicPr>
      </xdr:nvPicPr>
      <xdr:blipFill>
        <a:blip xmlns:r="http://schemas.openxmlformats.org/officeDocument/2006/relationships" r:embed="rId4"/>
        <a:stretch>
          <a:fillRect/>
        </a:stretch>
      </xdr:blipFill>
      <xdr:spPr>
        <a:xfrm>
          <a:off x="0" y="19584488"/>
          <a:ext cx="5203006" cy="6681415"/>
        </a:xfrm>
        <a:prstGeom prst="rect">
          <a:avLst/>
        </a:prstGeom>
      </xdr:spPr>
    </xdr:pic>
    <xdr:clientData/>
  </xdr:twoCellAnchor>
  <xdr:twoCellAnchor editAs="oneCell">
    <xdr:from>
      <xdr:col>0</xdr:col>
      <xdr:colOff>0</xdr:colOff>
      <xdr:row>149</xdr:row>
      <xdr:rowOff>149679</xdr:rowOff>
    </xdr:from>
    <xdr:to>
      <xdr:col>8</xdr:col>
      <xdr:colOff>180599</xdr:colOff>
      <xdr:row>188</xdr:row>
      <xdr:rowOff>858</xdr:rowOff>
    </xdr:to>
    <xdr:pic>
      <xdr:nvPicPr>
        <xdr:cNvPr id="11" name="Afbeelding 10">
          <a:extLst>
            <a:ext uri="{FF2B5EF4-FFF2-40B4-BE49-F238E27FC236}">
              <a16:creationId xmlns:a16="http://schemas.microsoft.com/office/drawing/2014/main" id="{220ED35A-1C85-AD8D-7F82-B740DCCE6760}"/>
            </a:ext>
          </a:extLst>
        </xdr:cNvPr>
        <xdr:cNvPicPr>
          <a:picLocks noChangeAspect="1"/>
        </xdr:cNvPicPr>
      </xdr:nvPicPr>
      <xdr:blipFill>
        <a:blip xmlns:r="http://schemas.openxmlformats.org/officeDocument/2006/relationships" r:embed="rId5"/>
        <a:stretch>
          <a:fillRect/>
        </a:stretch>
      </xdr:blipFill>
      <xdr:spPr>
        <a:xfrm>
          <a:off x="0" y="26533929"/>
          <a:ext cx="5079170" cy="6750000"/>
        </a:xfrm>
        <a:prstGeom prst="rect">
          <a:avLst/>
        </a:prstGeom>
      </xdr:spPr>
    </xdr:pic>
    <xdr:clientData/>
  </xdr:twoCellAnchor>
  <xdr:twoCellAnchor editAs="oneCell">
    <xdr:from>
      <xdr:col>0</xdr:col>
      <xdr:colOff>0</xdr:colOff>
      <xdr:row>185</xdr:row>
      <xdr:rowOff>151584</xdr:rowOff>
    </xdr:from>
    <xdr:to>
      <xdr:col>8</xdr:col>
      <xdr:colOff>207271</xdr:colOff>
      <xdr:row>218</xdr:row>
      <xdr:rowOff>162977</xdr:rowOff>
    </xdr:to>
    <xdr:pic>
      <xdr:nvPicPr>
        <xdr:cNvPr id="13" name="Afbeelding 12">
          <a:extLst>
            <a:ext uri="{FF2B5EF4-FFF2-40B4-BE49-F238E27FC236}">
              <a16:creationId xmlns:a16="http://schemas.microsoft.com/office/drawing/2014/main" id="{79F337F4-BDA0-ED41-CCFC-88BF5A1245BE}"/>
            </a:ext>
          </a:extLst>
        </xdr:cNvPr>
        <xdr:cNvPicPr>
          <a:picLocks noChangeAspect="1"/>
        </xdr:cNvPicPr>
      </xdr:nvPicPr>
      <xdr:blipFill>
        <a:blip xmlns:r="http://schemas.openxmlformats.org/officeDocument/2006/relationships" r:embed="rId6"/>
        <a:stretch>
          <a:fillRect/>
        </a:stretch>
      </xdr:blipFill>
      <xdr:spPr>
        <a:xfrm>
          <a:off x="0" y="32903977"/>
          <a:ext cx="5105842" cy="584885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ijn.zonmw.nl/" TargetMode="External"/><Relationship Id="rId3" Type="http://schemas.openxmlformats.org/officeDocument/2006/relationships/hyperlink" Target="https://www.nwo.nl/financiering/hoe-werkt-dat/salaristabellen" TargetMode="External"/><Relationship Id="rId7" Type="http://schemas.openxmlformats.org/officeDocument/2006/relationships/hyperlink" Target="https://www.zonmw.nl/sites/zonmw/files/2025-02/ZonMw-Open-Competitie-2025---Call-for-proposals-English-_0.pdf" TargetMode="External"/><Relationship Id="rId2" Type="http://schemas.openxmlformats.org/officeDocument/2006/relationships/hyperlink" Target="https://www.nwo.nl/documents/nwo/juridisch/nwo-subsidieregeling-1-mei-2017" TargetMode="External"/><Relationship Id="rId1" Type="http://schemas.openxmlformats.org/officeDocument/2006/relationships/hyperlink" Target="http://www.zonmw.nl/nl/subsidies/voorwaarden-en-financien/" TargetMode="External"/><Relationship Id="rId6" Type="http://schemas.openxmlformats.org/officeDocument/2006/relationships/hyperlink" Target="https://www.nwo.nl/nwo-subsidieregeling" TargetMode="External"/><Relationship Id="rId5" Type="http://schemas.openxmlformats.org/officeDocument/2006/relationships/hyperlink" Target="https://www.zonmw.nl/fileadmin/zonmw/documenten/Fundamenteel/ZonMw_Open_Competitie/ZonMw_Open_Competitie_-_Call_for_proposals_2021__English_.pdf" TargetMode="External"/><Relationship Id="rId10" Type="http://schemas.openxmlformats.org/officeDocument/2006/relationships/drawing" Target="../drawings/drawing1.xml"/><Relationship Id="rId4" Type="http://schemas.openxmlformats.org/officeDocument/2006/relationships/hyperlink" Target="https://www.zonmw.nl/sites/zonmw/files/2025-02/ZonMw-Open-Competitie---Call-for-proposals-2025_3.pdf"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D01D-7A6E-49B3-8723-CFB6D836BC24}">
  <sheetPr codeName="Sheet2"/>
  <dimension ref="B1:M106"/>
  <sheetViews>
    <sheetView showGridLines="0" tabSelected="1" zoomScale="80" zoomScaleNormal="80" workbookViewId="0">
      <selection activeCell="M51" sqref="M51"/>
    </sheetView>
  </sheetViews>
  <sheetFormatPr defaultColWidth="8.85546875" defaultRowHeight="15" x14ac:dyDescent="0.25"/>
  <cols>
    <col min="3" max="3" width="51.7109375" customWidth="1"/>
    <col min="4" max="4" width="40.7109375" customWidth="1"/>
    <col min="5" max="11" width="11.7109375" customWidth="1"/>
    <col min="12" max="12" width="17.140625" customWidth="1"/>
    <col min="13" max="13" width="11.7109375" customWidth="1"/>
  </cols>
  <sheetData>
    <row r="1" spans="2:13" ht="15.75" thickBot="1" x14ac:dyDescent="0.3"/>
    <row r="2" spans="2:13" x14ac:dyDescent="0.25">
      <c r="B2" s="79"/>
      <c r="C2" s="52"/>
      <c r="D2" s="52"/>
      <c r="E2" s="52"/>
      <c r="F2" s="52"/>
      <c r="G2" s="52"/>
      <c r="H2" s="52"/>
      <c r="I2" s="52"/>
      <c r="J2" s="52"/>
      <c r="K2" s="52"/>
      <c r="L2" s="52"/>
      <c r="M2" s="80"/>
    </row>
    <row r="3" spans="2:13" ht="18.75" x14ac:dyDescent="0.3">
      <c r="B3" s="54"/>
      <c r="C3" s="35"/>
      <c r="D3" s="45"/>
      <c r="E3" s="94" t="s">
        <v>134</v>
      </c>
      <c r="F3" s="37"/>
      <c r="G3" s="37"/>
      <c r="H3" s="37"/>
      <c r="I3" s="37"/>
      <c r="J3" s="37"/>
      <c r="K3" s="37"/>
      <c r="L3" s="37"/>
      <c r="M3" s="53"/>
    </row>
    <row r="4" spans="2:13" ht="15.75" x14ac:dyDescent="0.25">
      <c r="B4" s="54"/>
      <c r="C4" s="35"/>
      <c r="D4" s="46"/>
      <c r="E4" s="95" t="s">
        <v>11</v>
      </c>
      <c r="F4" s="37"/>
      <c r="G4" s="37"/>
      <c r="H4" s="37"/>
      <c r="I4" s="37"/>
      <c r="J4" s="37"/>
      <c r="K4" s="37"/>
      <c r="L4" s="37"/>
      <c r="M4" s="53"/>
    </row>
    <row r="5" spans="2:13" ht="26.25" x14ac:dyDescent="0.4">
      <c r="B5" s="54"/>
      <c r="C5" s="144"/>
      <c r="D5" s="144"/>
      <c r="E5" s="131" t="s">
        <v>54</v>
      </c>
      <c r="F5" s="144"/>
      <c r="G5" s="144"/>
      <c r="H5" s="144"/>
      <c r="I5" s="144"/>
      <c r="J5" s="144"/>
      <c r="K5" s="144"/>
      <c r="L5" s="144"/>
      <c r="M5" s="53"/>
    </row>
    <row r="6" spans="2:13" ht="21" x14ac:dyDescent="0.35">
      <c r="B6" s="54"/>
      <c r="C6" s="93"/>
      <c r="D6" s="93"/>
      <c r="E6" s="157" t="s">
        <v>69</v>
      </c>
      <c r="F6" s="93"/>
      <c r="G6" s="93"/>
      <c r="H6" s="93"/>
      <c r="I6" s="93"/>
      <c r="J6" s="37"/>
      <c r="K6" s="37"/>
      <c r="L6" s="37"/>
      <c r="M6" s="53"/>
    </row>
    <row r="7" spans="2:13" ht="21.75" thickBot="1" x14ac:dyDescent="0.4">
      <c r="B7" s="54"/>
      <c r="C7" s="47"/>
      <c r="D7" s="47"/>
      <c r="E7" s="47"/>
      <c r="F7" s="93"/>
      <c r="G7" s="93"/>
      <c r="H7" s="93"/>
      <c r="I7" s="93"/>
      <c r="J7" s="37"/>
      <c r="K7" s="37"/>
      <c r="L7" s="37"/>
      <c r="M7" s="53"/>
    </row>
    <row r="8" spans="2:13" x14ac:dyDescent="0.25">
      <c r="B8" s="39"/>
      <c r="C8" s="262" t="s">
        <v>135</v>
      </c>
      <c r="D8" s="263"/>
      <c r="E8" s="263"/>
      <c r="F8" s="263"/>
      <c r="G8" s="263"/>
      <c r="H8" s="263"/>
      <c r="I8" s="263"/>
      <c r="J8" s="264"/>
      <c r="K8" s="37"/>
      <c r="L8" s="37"/>
      <c r="M8" s="40"/>
    </row>
    <row r="9" spans="2:13" ht="15.75" thickBot="1" x14ac:dyDescent="0.3">
      <c r="B9" s="39"/>
      <c r="C9" s="277" t="s">
        <v>136</v>
      </c>
      <c r="D9" s="278"/>
      <c r="E9" s="278"/>
      <c r="F9" s="278"/>
      <c r="G9" s="278"/>
      <c r="H9" s="278"/>
      <c r="I9" s="278"/>
      <c r="J9" s="279"/>
      <c r="K9" s="37"/>
      <c r="L9" s="37"/>
      <c r="M9" s="40"/>
    </row>
    <row r="10" spans="2:13" ht="21.75" thickBot="1" x14ac:dyDescent="0.4">
      <c r="B10" s="39"/>
      <c r="C10" s="125"/>
      <c r="D10" s="125"/>
      <c r="E10" s="125"/>
      <c r="F10" s="125"/>
      <c r="G10" s="93"/>
      <c r="H10" s="93"/>
      <c r="I10" s="93"/>
      <c r="J10" s="125"/>
      <c r="K10" s="125"/>
      <c r="L10" s="125"/>
      <c r="M10" s="40"/>
    </row>
    <row r="11" spans="2:13" x14ac:dyDescent="0.25">
      <c r="B11" s="39"/>
      <c r="C11" s="262" t="s">
        <v>138</v>
      </c>
      <c r="D11" s="263"/>
      <c r="E11" s="263"/>
      <c r="F11" s="263"/>
      <c r="G11" s="263"/>
      <c r="H11" s="263"/>
      <c r="I11" s="263"/>
      <c r="J11" s="264"/>
      <c r="K11" s="35"/>
      <c r="L11" s="35"/>
      <c r="M11" s="40"/>
    </row>
    <row r="12" spans="2:13" x14ac:dyDescent="0.25">
      <c r="B12" s="39"/>
      <c r="C12" s="145" t="s">
        <v>137</v>
      </c>
      <c r="D12" s="238" t="s">
        <v>53</v>
      </c>
      <c r="E12" s="238"/>
      <c r="F12" s="238"/>
      <c r="G12" s="238"/>
      <c r="H12" s="238"/>
      <c r="I12" s="238"/>
      <c r="J12" s="239"/>
      <c r="K12" s="35"/>
      <c r="L12" s="35"/>
      <c r="M12" s="40"/>
    </row>
    <row r="13" spans="2:13" ht="9.6" customHeight="1" x14ac:dyDescent="0.25">
      <c r="B13" s="39"/>
      <c r="C13" s="145"/>
      <c r="D13" s="129"/>
      <c r="E13" s="129"/>
      <c r="F13" s="129"/>
      <c r="G13" s="129"/>
      <c r="H13" s="129"/>
      <c r="I13" s="129"/>
      <c r="J13" s="130"/>
      <c r="K13" s="35"/>
      <c r="L13" s="35"/>
      <c r="M13" s="40"/>
    </row>
    <row r="14" spans="2:13" ht="14.45" customHeight="1" x14ac:dyDescent="0.25">
      <c r="B14" s="39"/>
      <c r="C14" s="247" t="s">
        <v>139</v>
      </c>
      <c r="D14" s="248"/>
      <c r="E14" s="248"/>
      <c r="F14" s="248"/>
      <c r="G14" s="248"/>
      <c r="H14" s="248"/>
      <c r="I14" s="248"/>
      <c r="J14" s="249"/>
      <c r="K14" s="35"/>
      <c r="L14" s="35"/>
      <c r="M14" s="40"/>
    </row>
    <row r="15" spans="2:13" ht="14.45" customHeight="1" x14ac:dyDescent="0.25">
      <c r="B15" s="39"/>
      <c r="C15" s="247"/>
      <c r="D15" s="248"/>
      <c r="E15" s="248"/>
      <c r="F15" s="248"/>
      <c r="G15" s="248"/>
      <c r="H15" s="248"/>
      <c r="I15" s="248"/>
      <c r="J15" s="249"/>
      <c r="K15" s="35"/>
      <c r="L15" s="35"/>
      <c r="M15" s="40"/>
    </row>
    <row r="16" spans="2:13" ht="14.45" customHeight="1" x14ac:dyDescent="0.25">
      <c r="B16" s="39"/>
      <c r="C16" s="247"/>
      <c r="D16" s="248"/>
      <c r="E16" s="248"/>
      <c r="F16" s="248"/>
      <c r="G16" s="248"/>
      <c r="H16" s="248"/>
      <c r="I16" s="248"/>
      <c r="J16" s="249"/>
      <c r="K16" s="35"/>
      <c r="L16" s="35"/>
      <c r="M16" s="40"/>
    </row>
    <row r="17" spans="2:13" ht="15.75" thickBot="1" x14ac:dyDescent="0.3">
      <c r="B17" s="39"/>
      <c r="C17" s="250"/>
      <c r="D17" s="251"/>
      <c r="E17" s="251"/>
      <c r="F17" s="251"/>
      <c r="G17" s="251"/>
      <c r="H17" s="251"/>
      <c r="I17" s="251"/>
      <c r="J17" s="252"/>
      <c r="K17" s="35"/>
      <c r="L17" s="35"/>
      <c r="M17" s="40"/>
    </row>
    <row r="18" spans="2:13" x14ac:dyDescent="0.25">
      <c r="B18" s="39"/>
      <c r="C18" s="47"/>
      <c r="D18" s="35"/>
      <c r="E18" s="35"/>
      <c r="F18" s="35"/>
      <c r="G18" s="35"/>
      <c r="H18" s="35"/>
      <c r="I18" s="35"/>
      <c r="J18" s="35"/>
      <c r="K18" s="35"/>
      <c r="L18" s="35"/>
      <c r="M18" s="40"/>
    </row>
    <row r="19" spans="2:13" ht="21" x14ac:dyDescent="0.35">
      <c r="B19" s="39"/>
      <c r="C19" s="124" t="s">
        <v>57</v>
      </c>
      <c r="D19" s="146"/>
      <c r="E19" s="146"/>
      <c r="F19" s="35"/>
      <c r="G19" s="35"/>
      <c r="H19" s="35"/>
      <c r="I19" s="35"/>
      <c r="J19" s="35"/>
      <c r="K19" s="35"/>
      <c r="L19" s="35"/>
      <c r="M19" s="40"/>
    </row>
    <row r="20" spans="2:13" ht="18.75" x14ac:dyDescent="0.3">
      <c r="B20" s="39"/>
      <c r="C20" s="121" t="s">
        <v>109</v>
      </c>
      <c r="D20" s="147"/>
      <c r="E20" s="35"/>
      <c r="F20" s="35"/>
      <c r="G20" s="35"/>
      <c r="H20" s="35"/>
      <c r="I20" s="35"/>
      <c r="J20" s="35"/>
      <c r="K20" s="35"/>
      <c r="L20" s="35"/>
      <c r="M20" s="40"/>
    </row>
    <row r="21" spans="2:13" ht="18.75" x14ac:dyDescent="0.3">
      <c r="B21" s="39"/>
      <c r="C21" s="121" t="s">
        <v>132</v>
      </c>
      <c r="D21" s="35"/>
      <c r="E21" s="35"/>
      <c r="F21" s="35"/>
      <c r="G21" s="35"/>
      <c r="H21" s="35"/>
      <c r="I21" s="35"/>
      <c r="J21" s="35"/>
      <c r="K21" s="35"/>
      <c r="L21" s="35"/>
      <c r="M21" s="40"/>
    </row>
    <row r="22" spans="2:13" ht="18.75" x14ac:dyDescent="0.3">
      <c r="B22" s="39"/>
      <c r="C22" s="202" t="s">
        <v>133</v>
      </c>
      <c r="D22" s="35"/>
      <c r="E22" s="35"/>
      <c r="F22" s="35"/>
      <c r="G22" s="35"/>
      <c r="H22" s="35"/>
      <c r="I22" s="35"/>
      <c r="J22" s="35"/>
      <c r="K22" s="35"/>
      <c r="L22" s="35"/>
      <c r="M22" s="40"/>
    </row>
    <row r="23" spans="2:13" ht="18.75" x14ac:dyDescent="0.3">
      <c r="B23" s="39"/>
      <c r="C23" s="121" t="s">
        <v>129</v>
      </c>
      <c r="D23" s="35"/>
      <c r="E23" s="35"/>
      <c r="F23" s="35"/>
      <c r="G23" s="35"/>
      <c r="H23" s="35"/>
      <c r="I23" s="35"/>
      <c r="J23" s="35"/>
      <c r="K23" s="35"/>
      <c r="L23" s="35"/>
      <c r="M23" s="40"/>
    </row>
    <row r="24" spans="2:13" ht="18.75" x14ac:dyDescent="0.3">
      <c r="B24" s="39"/>
      <c r="C24" s="121" t="s">
        <v>130</v>
      </c>
      <c r="D24" s="35"/>
      <c r="E24" s="35"/>
      <c r="F24" s="35"/>
      <c r="G24" s="35"/>
      <c r="H24" s="35"/>
      <c r="I24" s="35"/>
      <c r="J24" s="35"/>
      <c r="K24" s="35"/>
      <c r="L24" s="35"/>
      <c r="M24" s="40"/>
    </row>
    <row r="25" spans="2:13" ht="18.75" x14ac:dyDescent="0.3">
      <c r="B25" s="39"/>
      <c r="C25" s="122" t="s">
        <v>131</v>
      </c>
      <c r="D25" s="146"/>
      <c r="E25" s="146"/>
      <c r="F25" s="35"/>
      <c r="G25" s="35"/>
      <c r="H25" s="35"/>
      <c r="I25" s="35"/>
      <c r="J25" s="35"/>
      <c r="K25" s="35"/>
      <c r="L25" s="35"/>
      <c r="M25" s="40"/>
    </row>
    <row r="26" spans="2:13" ht="21" x14ac:dyDescent="0.35">
      <c r="B26" s="39"/>
      <c r="C26" s="97"/>
      <c r="D26" s="35"/>
      <c r="E26" s="35"/>
      <c r="F26" s="35"/>
      <c r="G26" s="35"/>
      <c r="H26" s="35"/>
      <c r="I26" s="35"/>
      <c r="J26" s="35"/>
      <c r="K26" s="35"/>
      <c r="L26" s="35"/>
      <c r="M26" s="40"/>
    </row>
    <row r="27" spans="2:13" ht="21.75" thickBot="1" x14ac:dyDescent="0.4">
      <c r="B27" s="39"/>
      <c r="C27" s="123" t="s">
        <v>59</v>
      </c>
      <c r="D27" s="35"/>
      <c r="E27" s="35"/>
      <c r="F27" s="35"/>
      <c r="G27" s="35"/>
      <c r="H27" s="35"/>
      <c r="I27" s="35"/>
      <c r="J27" s="35"/>
      <c r="K27" s="35"/>
      <c r="L27" s="35"/>
      <c r="M27" s="40"/>
    </row>
    <row r="28" spans="2:13" ht="21" customHeight="1" x14ac:dyDescent="0.25">
      <c r="B28" s="39"/>
      <c r="C28" s="265" t="s">
        <v>140</v>
      </c>
      <c r="D28" s="266"/>
      <c r="E28" s="266"/>
      <c r="F28" s="266"/>
      <c r="G28" s="266"/>
      <c r="H28" s="266"/>
      <c r="I28" s="266"/>
      <c r="J28" s="266"/>
      <c r="K28" s="266"/>
      <c r="L28" s="267"/>
      <c r="M28" s="40"/>
    </row>
    <row r="29" spans="2:13" ht="14.45" customHeight="1" x14ac:dyDescent="0.25">
      <c r="B29" s="39"/>
      <c r="C29" s="268"/>
      <c r="D29" s="269"/>
      <c r="E29" s="269"/>
      <c r="F29" s="269"/>
      <c r="G29" s="269"/>
      <c r="H29" s="269"/>
      <c r="I29" s="269"/>
      <c r="J29" s="269"/>
      <c r="K29" s="269"/>
      <c r="L29" s="270"/>
      <c r="M29" s="40"/>
    </row>
    <row r="30" spans="2:13" ht="21" customHeight="1" x14ac:dyDescent="0.25">
      <c r="B30" s="39"/>
      <c r="C30" s="268"/>
      <c r="D30" s="269"/>
      <c r="E30" s="269"/>
      <c r="F30" s="269"/>
      <c r="G30" s="269"/>
      <c r="H30" s="269"/>
      <c r="I30" s="269"/>
      <c r="J30" s="269"/>
      <c r="K30" s="269"/>
      <c r="L30" s="270"/>
      <c r="M30" s="40"/>
    </row>
    <row r="31" spans="2:13" ht="21" customHeight="1" x14ac:dyDescent="0.25">
      <c r="B31" s="39"/>
      <c r="C31" s="268"/>
      <c r="D31" s="269"/>
      <c r="E31" s="269"/>
      <c r="F31" s="269"/>
      <c r="G31" s="269"/>
      <c r="H31" s="269"/>
      <c r="I31" s="269"/>
      <c r="J31" s="269"/>
      <c r="K31" s="269"/>
      <c r="L31" s="270"/>
      <c r="M31" s="40"/>
    </row>
    <row r="32" spans="2:13" ht="21" customHeight="1" x14ac:dyDescent="0.25">
      <c r="B32" s="39"/>
      <c r="C32" s="268"/>
      <c r="D32" s="269"/>
      <c r="E32" s="269"/>
      <c r="F32" s="269"/>
      <c r="G32" s="269"/>
      <c r="H32" s="269"/>
      <c r="I32" s="269"/>
      <c r="J32" s="269"/>
      <c r="K32" s="269"/>
      <c r="L32" s="270"/>
      <c r="M32" s="40"/>
    </row>
    <row r="33" spans="2:13" ht="21" customHeight="1" x14ac:dyDescent="0.25">
      <c r="B33" s="39"/>
      <c r="C33" s="268"/>
      <c r="D33" s="269"/>
      <c r="E33" s="269"/>
      <c r="F33" s="269"/>
      <c r="G33" s="269"/>
      <c r="H33" s="269"/>
      <c r="I33" s="269"/>
      <c r="J33" s="269"/>
      <c r="K33" s="269"/>
      <c r="L33" s="270"/>
      <c r="M33" s="40"/>
    </row>
    <row r="34" spans="2:13" ht="21" customHeight="1" x14ac:dyDescent="0.25">
      <c r="B34" s="39"/>
      <c r="C34" s="268"/>
      <c r="D34" s="269"/>
      <c r="E34" s="269"/>
      <c r="F34" s="269"/>
      <c r="G34" s="269"/>
      <c r="H34" s="269"/>
      <c r="I34" s="269"/>
      <c r="J34" s="269"/>
      <c r="K34" s="269"/>
      <c r="L34" s="270"/>
      <c r="M34" s="40"/>
    </row>
    <row r="35" spans="2:13" ht="21" customHeight="1" x14ac:dyDescent="0.25">
      <c r="B35" s="39"/>
      <c r="C35" s="268"/>
      <c r="D35" s="269"/>
      <c r="E35" s="269"/>
      <c r="F35" s="269"/>
      <c r="G35" s="269"/>
      <c r="H35" s="269"/>
      <c r="I35" s="269"/>
      <c r="J35" s="269"/>
      <c r="K35" s="269"/>
      <c r="L35" s="270"/>
      <c r="M35" s="40"/>
    </row>
    <row r="36" spans="2:13" ht="32.450000000000003" customHeight="1" thickBot="1" x14ac:dyDescent="0.3">
      <c r="B36" s="39"/>
      <c r="C36" s="271"/>
      <c r="D36" s="272"/>
      <c r="E36" s="272"/>
      <c r="F36" s="272"/>
      <c r="G36" s="272"/>
      <c r="H36" s="272"/>
      <c r="I36" s="272"/>
      <c r="J36" s="272"/>
      <c r="K36" s="272"/>
      <c r="L36" s="273"/>
      <c r="M36" s="40"/>
    </row>
    <row r="37" spans="2:13" ht="12" customHeight="1" x14ac:dyDescent="0.25">
      <c r="B37" s="39"/>
      <c r="C37" s="110"/>
      <c r="D37" s="110"/>
      <c r="E37" s="110"/>
      <c r="F37" s="110"/>
      <c r="G37" s="110"/>
      <c r="H37" s="110"/>
      <c r="I37" s="110"/>
      <c r="J37" s="110"/>
      <c r="K37" s="110"/>
      <c r="L37" s="110"/>
      <c r="M37" s="40"/>
    </row>
    <row r="38" spans="2:13" ht="21.75" thickBot="1" x14ac:dyDescent="0.4">
      <c r="B38" s="54"/>
      <c r="C38" s="123" t="s">
        <v>52</v>
      </c>
      <c r="D38" s="47"/>
      <c r="E38" s="47"/>
      <c r="F38" s="47"/>
      <c r="G38" s="47"/>
      <c r="H38" s="37"/>
      <c r="I38" s="37"/>
      <c r="J38" s="37"/>
      <c r="K38" s="37"/>
      <c r="L38" s="37"/>
      <c r="M38" s="53"/>
    </row>
    <row r="39" spans="2:13" x14ac:dyDescent="0.25">
      <c r="B39" s="54"/>
      <c r="C39" s="253" t="s">
        <v>78</v>
      </c>
      <c r="D39" s="254"/>
      <c r="E39" s="254"/>
      <c r="F39" s="254"/>
      <c r="G39" s="254"/>
      <c r="H39" s="254"/>
      <c r="I39" s="254"/>
      <c r="J39" s="254"/>
      <c r="K39" s="254"/>
      <c r="L39" s="255"/>
      <c r="M39" s="53"/>
    </row>
    <row r="40" spans="2:13" x14ac:dyDescent="0.25">
      <c r="B40" s="54"/>
      <c r="C40" s="256"/>
      <c r="D40" s="257"/>
      <c r="E40" s="257"/>
      <c r="F40" s="257"/>
      <c r="G40" s="257"/>
      <c r="H40" s="257"/>
      <c r="I40" s="257"/>
      <c r="J40" s="257"/>
      <c r="K40" s="257"/>
      <c r="L40" s="258"/>
      <c r="M40" s="53"/>
    </row>
    <row r="41" spans="2:13" ht="15.75" thickBot="1" x14ac:dyDescent="0.3">
      <c r="B41" s="54"/>
      <c r="C41" s="259"/>
      <c r="D41" s="260"/>
      <c r="E41" s="260"/>
      <c r="F41" s="260"/>
      <c r="G41" s="260"/>
      <c r="H41" s="260"/>
      <c r="I41" s="260"/>
      <c r="J41" s="260"/>
      <c r="K41" s="260"/>
      <c r="L41" s="261"/>
      <c r="M41" s="53"/>
    </row>
    <row r="42" spans="2:13" x14ac:dyDescent="0.25">
      <c r="B42" s="54"/>
      <c r="C42" s="111"/>
      <c r="D42" s="111"/>
      <c r="E42" s="111"/>
      <c r="F42" s="111"/>
      <c r="G42" s="111"/>
      <c r="H42" s="111"/>
      <c r="I42" s="111"/>
      <c r="J42" s="111"/>
      <c r="K42" s="111"/>
      <c r="L42" s="111"/>
      <c r="M42" s="53"/>
    </row>
    <row r="43" spans="2:13" ht="21.75" thickBot="1" x14ac:dyDescent="0.4">
      <c r="B43" s="54"/>
      <c r="C43" s="123" t="s">
        <v>55</v>
      </c>
      <c r="D43" s="47"/>
      <c r="E43" s="47"/>
      <c r="F43" s="47"/>
      <c r="G43" s="47"/>
      <c r="H43" s="37"/>
      <c r="I43" s="37"/>
      <c r="J43" s="37"/>
      <c r="K43" s="37"/>
      <c r="L43" s="37"/>
      <c r="M43" s="53"/>
    </row>
    <row r="44" spans="2:13" x14ac:dyDescent="0.25">
      <c r="B44" s="54"/>
      <c r="C44" s="253" t="s">
        <v>124</v>
      </c>
      <c r="D44" s="254"/>
      <c r="E44" s="254"/>
      <c r="F44" s="254"/>
      <c r="G44" s="254"/>
      <c r="H44" s="254"/>
      <c r="I44" s="254"/>
      <c r="J44" s="254"/>
      <c r="K44" s="254"/>
      <c r="L44" s="255"/>
      <c r="M44" s="53"/>
    </row>
    <row r="45" spans="2:13" x14ac:dyDescent="0.25">
      <c r="B45" s="54"/>
      <c r="C45" s="256"/>
      <c r="D45" s="257"/>
      <c r="E45" s="257"/>
      <c r="F45" s="257"/>
      <c r="G45" s="257"/>
      <c r="H45" s="257"/>
      <c r="I45" s="257"/>
      <c r="J45" s="257"/>
      <c r="K45" s="257"/>
      <c r="L45" s="258"/>
      <c r="M45" s="53"/>
    </row>
    <row r="46" spans="2:13" x14ac:dyDescent="0.25">
      <c r="B46" s="54"/>
      <c r="C46" s="256"/>
      <c r="D46" s="257"/>
      <c r="E46" s="257"/>
      <c r="F46" s="257"/>
      <c r="G46" s="257"/>
      <c r="H46" s="257"/>
      <c r="I46" s="257"/>
      <c r="J46" s="257"/>
      <c r="K46" s="257"/>
      <c r="L46" s="258"/>
      <c r="M46" s="53"/>
    </row>
    <row r="47" spans="2:13" ht="15.75" thickBot="1" x14ac:dyDescent="0.3">
      <c r="B47" s="54"/>
      <c r="C47" s="259"/>
      <c r="D47" s="260"/>
      <c r="E47" s="260"/>
      <c r="F47" s="260"/>
      <c r="G47" s="260"/>
      <c r="H47" s="260"/>
      <c r="I47" s="260"/>
      <c r="J47" s="260"/>
      <c r="K47" s="260"/>
      <c r="L47" s="261"/>
      <c r="M47" s="53"/>
    </row>
    <row r="48" spans="2:13" x14ac:dyDescent="0.25">
      <c r="B48" s="54"/>
      <c r="C48" s="96"/>
      <c r="D48" s="96"/>
      <c r="E48" s="96"/>
      <c r="F48" s="96"/>
      <c r="G48" s="96"/>
      <c r="H48" s="96"/>
      <c r="I48" s="96"/>
      <c r="J48" s="96"/>
      <c r="K48" s="96"/>
      <c r="L48" s="96"/>
      <c r="M48" s="53"/>
    </row>
    <row r="49" spans="2:13" ht="21.75" thickBot="1" x14ac:dyDescent="0.4">
      <c r="B49" s="54"/>
      <c r="C49" s="97" t="s">
        <v>170</v>
      </c>
      <c r="D49" s="47"/>
      <c r="E49" s="47"/>
      <c r="F49" s="47"/>
      <c r="G49" s="47"/>
      <c r="H49" s="37"/>
      <c r="I49" s="37"/>
      <c r="J49" s="37"/>
      <c r="K49" s="37"/>
      <c r="L49" s="37"/>
      <c r="M49" s="53"/>
    </row>
    <row r="50" spans="2:13" x14ac:dyDescent="0.25">
      <c r="B50" s="54"/>
      <c r="C50" s="274" t="s">
        <v>26</v>
      </c>
      <c r="D50" s="275"/>
      <c r="E50" s="275"/>
      <c r="F50" s="275"/>
      <c r="G50" s="275"/>
      <c r="H50" s="275"/>
      <c r="I50" s="275"/>
      <c r="J50" s="275"/>
      <c r="K50" s="275"/>
      <c r="L50" s="276"/>
      <c r="M50" s="53"/>
    </row>
    <row r="51" spans="2:13" ht="14.45" customHeight="1" x14ac:dyDescent="0.25">
      <c r="B51" s="54"/>
      <c r="C51" s="227" t="s">
        <v>61</v>
      </c>
      <c r="D51" s="228"/>
      <c r="E51" s="228"/>
      <c r="F51" s="228"/>
      <c r="G51" s="228"/>
      <c r="H51" s="228"/>
      <c r="I51" s="228"/>
      <c r="J51" s="228"/>
      <c r="K51" s="228"/>
      <c r="L51" s="229"/>
      <c r="M51" s="53"/>
    </row>
    <row r="52" spans="2:13" x14ac:dyDescent="0.25">
      <c r="B52" s="54"/>
      <c r="C52" s="227"/>
      <c r="D52" s="228"/>
      <c r="E52" s="228"/>
      <c r="F52" s="228"/>
      <c r="G52" s="228"/>
      <c r="H52" s="228"/>
      <c r="I52" s="228"/>
      <c r="J52" s="228"/>
      <c r="K52" s="228"/>
      <c r="L52" s="229"/>
      <c r="M52" s="53"/>
    </row>
    <row r="53" spans="2:13" x14ac:dyDescent="0.25">
      <c r="B53" s="54"/>
      <c r="C53" s="136"/>
      <c r="D53" s="137"/>
      <c r="E53" s="137"/>
      <c r="F53" s="137"/>
      <c r="G53" s="137"/>
      <c r="H53" s="137"/>
      <c r="I53" s="137"/>
      <c r="J53" s="137"/>
      <c r="K53" s="137"/>
      <c r="L53" s="138"/>
      <c r="M53" s="53"/>
    </row>
    <row r="54" spans="2:13" ht="135" customHeight="1" x14ac:dyDescent="0.25">
      <c r="B54" s="54"/>
      <c r="C54" s="233" t="s">
        <v>125</v>
      </c>
      <c r="D54" s="234"/>
      <c r="E54" s="234"/>
      <c r="F54" s="234"/>
      <c r="G54" s="234"/>
      <c r="H54" s="234"/>
      <c r="I54" s="234"/>
      <c r="J54" s="234"/>
      <c r="K54" s="234"/>
      <c r="L54" s="235"/>
      <c r="M54" s="53"/>
    </row>
    <row r="55" spans="2:13" x14ac:dyDescent="0.25">
      <c r="B55" s="54"/>
      <c r="C55" s="236" t="s">
        <v>79</v>
      </c>
      <c r="D55" s="237"/>
      <c r="E55" s="238" t="s">
        <v>41</v>
      </c>
      <c r="F55" s="238"/>
      <c r="G55" s="238"/>
      <c r="H55" s="238"/>
      <c r="I55" s="238"/>
      <c r="J55" s="238"/>
      <c r="K55" s="238"/>
      <c r="L55" s="239"/>
      <c r="M55" s="53"/>
    </row>
    <row r="56" spans="2:13" x14ac:dyDescent="0.25">
      <c r="B56" s="54"/>
      <c r="C56" s="139" t="s">
        <v>85</v>
      </c>
      <c r="D56" s="140"/>
      <c r="E56" s="129"/>
      <c r="F56" s="129"/>
      <c r="G56" s="129"/>
      <c r="H56" s="129"/>
      <c r="I56" s="129"/>
      <c r="J56" s="129"/>
      <c r="K56" s="129"/>
      <c r="L56" s="130"/>
      <c r="M56" s="53"/>
    </row>
    <row r="57" spans="2:13" x14ac:dyDescent="0.25">
      <c r="B57" s="54"/>
      <c r="C57" s="236"/>
      <c r="D57" s="237"/>
      <c r="E57" s="237"/>
      <c r="F57" s="237"/>
      <c r="G57" s="237"/>
      <c r="H57" s="237"/>
      <c r="I57" s="237"/>
      <c r="J57" s="237"/>
      <c r="K57" s="237"/>
      <c r="L57" s="246"/>
      <c r="M57" s="53"/>
    </row>
    <row r="58" spans="2:13" ht="17.45" customHeight="1" x14ac:dyDescent="0.25">
      <c r="B58" s="54"/>
      <c r="C58" s="240" t="s">
        <v>70</v>
      </c>
      <c r="D58" s="241"/>
      <c r="E58" s="241"/>
      <c r="F58" s="241"/>
      <c r="G58" s="241"/>
      <c r="H58" s="241"/>
      <c r="I58" s="241"/>
      <c r="J58" s="241"/>
      <c r="K58" s="241"/>
      <c r="L58" s="242"/>
      <c r="M58" s="53"/>
    </row>
    <row r="59" spans="2:13" x14ac:dyDescent="0.25">
      <c r="B59" s="54"/>
      <c r="C59" s="240"/>
      <c r="D59" s="241"/>
      <c r="E59" s="241"/>
      <c r="F59" s="241"/>
      <c r="G59" s="241"/>
      <c r="H59" s="241"/>
      <c r="I59" s="241"/>
      <c r="J59" s="241"/>
      <c r="K59" s="241"/>
      <c r="L59" s="242"/>
      <c r="M59" s="53"/>
    </row>
    <row r="60" spans="2:13" x14ac:dyDescent="0.25">
      <c r="B60" s="54"/>
      <c r="C60" s="240"/>
      <c r="D60" s="241"/>
      <c r="E60" s="241"/>
      <c r="F60" s="241"/>
      <c r="G60" s="241"/>
      <c r="H60" s="241"/>
      <c r="I60" s="241"/>
      <c r="J60" s="241"/>
      <c r="K60" s="241"/>
      <c r="L60" s="242"/>
      <c r="M60" s="53"/>
    </row>
    <row r="61" spans="2:13" ht="14.45" customHeight="1" x14ac:dyDescent="0.25">
      <c r="B61" s="54"/>
      <c r="C61" s="240" t="s">
        <v>126</v>
      </c>
      <c r="D61" s="241"/>
      <c r="E61" s="241"/>
      <c r="F61" s="241"/>
      <c r="G61" s="241"/>
      <c r="H61" s="241"/>
      <c r="I61" s="241"/>
      <c r="J61" s="241"/>
      <c r="K61" s="241"/>
      <c r="L61" s="242"/>
      <c r="M61" s="53"/>
    </row>
    <row r="62" spans="2:13" x14ac:dyDescent="0.25">
      <c r="B62" s="54"/>
      <c r="C62" s="240"/>
      <c r="D62" s="241"/>
      <c r="E62" s="241"/>
      <c r="F62" s="241"/>
      <c r="G62" s="241"/>
      <c r="H62" s="241"/>
      <c r="I62" s="241"/>
      <c r="J62" s="241"/>
      <c r="K62" s="241"/>
      <c r="L62" s="242"/>
      <c r="M62" s="53"/>
    </row>
    <row r="63" spans="2:13" x14ac:dyDescent="0.25">
      <c r="B63" s="54"/>
      <c r="C63" s="240"/>
      <c r="D63" s="241"/>
      <c r="E63" s="241"/>
      <c r="F63" s="241"/>
      <c r="G63" s="241"/>
      <c r="H63" s="241"/>
      <c r="I63" s="241"/>
      <c r="J63" s="241"/>
      <c r="K63" s="241"/>
      <c r="L63" s="242"/>
      <c r="M63" s="53"/>
    </row>
    <row r="64" spans="2:13" ht="15.75" thickBot="1" x14ac:dyDescent="0.3">
      <c r="B64" s="54"/>
      <c r="C64" s="243"/>
      <c r="D64" s="244"/>
      <c r="E64" s="244"/>
      <c r="F64" s="244"/>
      <c r="G64" s="244"/>
      <c r="H64" s="244"/>
      <c r="I64" s="244"/>
      <c r="J64" s="244"/>
      <c r="K64" s="244"/>
      <c r="L64" s="245"/>
      <c r="M64" s="53"/>
    </row>
    <row r="65" spans="2:13" x14ac:dyDescent="0.25">
      <c r="B65" s="54"/>
      <c r="C65" s="126"/>
      <c r="D65" s="126"/>
      <c r="E65" s="126"/>
      <c r="F65" s="126"/>
      <c r="G65" s="126"/>
      <c r="H65" s="126"/>
      <c r="I65" s="126"/>
      <c r="J65" s="126"/>
      <c r="K65" s="126"/>
      <c r="L65" s="126"/>
      <c r="M65" s="53"/>
    </row>
    <row r="66" spans="2:13" ht="27.6" customHeight="1" thickBot="1" x14ac:dyDescent="0.4">
      <c r="B66" s="54"/>
      <c r="C66" s="97" t="s">
        <v>62</v>
      </c>
      <c r="D66" s="97"/>
      <c r="E66" s="97"/>
      <c r="F66" s="97"/>
      <c r="G66" s="97"/>
      <c r="H66" s="97"/>
      <c r="I66" s="97"/>
      <c r="J66" s="97"/>
      <c r="K66" s="97"/>
      <c r="L66" s="97"/>
      <c r="M66" s="53"/>
    </row>
    <row r="67" spans="2:13" x14ac:dyDescent="0.25">
      <c r="B67" s="54"/>
      <c r="C67" s="132" t="s">
        <v>99</v>
      </c>
      <c r="D67" s="133"/>
      <c r="E67" s="133"/>
      <c r="F67" s="133"/>
      <c r="G67" s="133"/>
      <c r="H67" s="133"/>
      <c r="I67" s="133"/>
      <c r="J67" s="133"/>
      <c r="K67" s="133"/>
      <c r="L67" s="134"/>
      <c r="M67" s="53"/>
    </row>
    <row r="68" spans="2:13" x14ac:dyDescent="0.25">
      <c r="B68" s="54"/>
      <c r="C68" s="224" t="s">
        <v>81</v>
      </c>
      <c r="D68" s="225"/>
      <c r="E68" s="225"/>
      <c r="F68" s="225"/>
      <c r="G68" s="225"/>
      <c r="H68" s="225"/>
      <c r="I68" s="225"/>
      <c r="J68" s="225"/>
      <c r="K68" s="225"/>
      <c r="L68" s="226"/>
      <c r="M68" s="53"/>
    </row>
    <row r="69" spans="2:13" x14ac:dyDescent="0.25">
      <c r="B69" s="54"/>
      <c r="C69" s="224"/>
      <c r="D69" s="225"/>
      <c r="E69" s="225"/>
      <c r="F69" s="225"/>
      <c r="G69" s="225"/>
      <c r="H69" s="225"/>
      <c r="I69" s="225"/>
      <c r="J69" s="225"/>
      <c r="K69" s="225"/>
      <c r="L69" s="226"/>
      <c r="M69" s="53"/>
    </row>
    <row r="70" spans="2:13" x14ac:dyDescent="0.25">
      <c r="B70" s="54"/>
      <c r="C70" s="224"/>
      <c r="D70" s="225"/>
      <c r="E70" s="225"/>
      <c r="F70" s="225"/>
      <c r="G70" s="225"/>
      <c r="H70" s="225"/>
      <c r="I70" s="225"/>
      <c r="J70" s="225"/>
      <c r="K70" s="225"/>
      <c r="L70" s="226"/>
      <c r="M70" s="53"/>
    </row>
    <row r="71" spans="2:13" x14ac:dyDescent="0.25">
      <c r="B71" s="54"/>
      <c r="C71" s="135" t="s">
        <v>100</v>
      </c>
      <c r="D71" s="141"/>
      <c r="E71" s="141"/>
      <c r="F71" s="141"/>
      <c r="G71" s="141"/>
      <c r="H71" s="141"/>
      <c r="I71" s="141"/>
      <c r="J71" s="141"/>
      <c r="K71" s="141"/>
      <c r="L71" s="142"/>
      <c r="M71" s="53"/>
    </row>
    <row r="72" spans="2:13" x14ac:dyDescent="0.25">
      <c r="B72" s="54"/>
      <c r="C72" s="224" t="s">
        <v>80</v>
      </c>
      <c r="D72" s="225"/>
      <c r="E72" s="225"/>
      <c r="F72" s="225"/>
      <c r="G72" s="225"/>
      <c r="H72" s="225"/>
      <c r="I72" s="225"/>
      <c r="J72" s="225"/>
      <c r="K72" s="225"/>
      <c r="L72" s="226"/>
      <c r="M72" s="53"/>
    </row>
    <row r="73" spans="2:13" x14ac:dyDescent="0.25">
      <c r="B73" s="54"/>
      <c r="C73" s="224"/>
      <c r="D73" s="225"/>
      <c r="E73" s="225"/>
      <c r="F73" s="225"/>
      <c r="G73" s="225"/>
      <c r="H73" s="225"/>
      <c r="I73" s="225"/>
      <c r="J73" s="225"/>
      <c r="K73" s="225"/>
      <c r="L73" s="226"/>
      <c r="M73" s="53"/>
    </row>
    <row r="74" spans="2:13" ht="14.45" customHeight="1" x14ac:dyDescent="0.25">
      <c r="B74" s="54"/>
      <c r="C74" s="227" t="s">
        <v>127</v>
      </c>
      <c r="D74" s="228"/>
      <c r="E74" s="228"/>
      <c r="F74" s="228"/>
      <c r="G74" s="228"/>
      <c r="H74" s="228"/>
      <c r="I74" s="228"/>
      <c r="J74" s="228"/>
      <c r="K74" s="228"/>
      <c r="L74" s="229"/>
      <c r="M74" s="53"/>
    </row>
    <row r="75" spans="2:13" x14ac:dyDescent="0.25">
      <c r="B75" s="54"/>
      <c r="C75" s="227"/>
      <c r="D75" s="228"/>
      <c r="E75" s="228"/>
      <c r="F75" s="228"/>
      <c r="G75" s="228"/>
      <c r="H75" s="228"/>
      <c r="I75" s="228"/>
      <c r="J75" s="228"/>
      <c r="K75" s="228"/>
      <c r="L75" s="229"/>
      <c r="M75" s="53"/>
    </row>
    <row r="76" spans="2:13" x14ac:dyDescent="0.25">
      <c r="B76" s="54"/>
      <c r="C76" s="227"/>
      <c r="D76" s="228"/>
      <c r="E76" s="228"/>
      <c r="F76" s="228"/>
      <c r="G76" s="228"/>
      <c r="H76" s="228"/>
      <c r="I76" s="228"/>
      <c r="J76" s="228"/>
      <c r="K76" s="228"/>
      <c r="L76" s="229"/>
      <c r="M76" s="53"/>
    </row>
    <row r="77" spans="2:13" x14ac:dyDescent="0.25">
      <c r="B77" s="54"/>
      <c r="C77" s="227"/>
      <c r="D77" s="228"/>
      <c r="E77" s="228"/>
      <c r="F77" s="228"/>
      <c r="G77" s="228"/>
      <c r="H77" s="228"/>
      <c r="I77" s="228"/>
      <c r="J77" s="228"/>
      <c r="K77" s="228"/>
      <c r="L77" s="229"/>
      <c r="M77" s="53"/>
    </row>
    <row r="78" spans="2:13" ht="15.75" thickBot="1" x14ac:dyDescent="0.3">
      <c r="B78" s="54"/>
      <c r="C78" s="230"/>
      <c r="D78" s="231"/>
      <c r="E78" s="231"/>
      <c r="F78" s="231"/>
      <c r="G78" s="231"/>
      <c r="H78" s="231"/>
      <c r="I78" s="231"/>
      <c r="J78" s="231"/>
      <c r="K78" s="231"/>
      <c r="L78" s="232"/>
      <c r="M78" s="53"/>
    </row>
    <row r="79" spans="2:13" x14ac:dyDescent="0.25">
      <c r="B79" s="54"/>
      <c r="C79" s="126"/>
      <c r="D79" s="126"/>
      <c r="E79" s="126"/>
      <c r="F79" s="126"/>
      <c r="G79" s="126"/>
      <c r="H79" s="126"/>
      <c r="I79" s="126"/>
      <c r="J79" s="126"/>
      <c r="K79" s="126"/>
      <c r="L79" s="126"/>
      <c r="M79" s="53"/>
    </row>
    <row r="80" spans="2:13" x14ac:dyDescent="0.25">
      <c r="B80" s="54"/>
      <c r="C80" s="47"/>
      <c r="D80" s="47"/>
      <c r="E80" s="47"/>
      <c r="F80" s="47"/>
      <c r="G80" s="47"/>
      <c r="H80" s="37"/>
      <c r="I80" s="37"/>
      <c r="J80" s="37"/>
      <c r="K80" s="37"/>
      <c r="L80" s="37"/>
      <c r="M80" s="53"/>
    </row>
    <row r="81" spans="2:13" ht="15.75" thickBot="1" x14ac:dyDescent="0.3">
      <c r="B81" s="101"/>
      <c r="C81" s="102"/>
      <c r="D81" s="102"/>
      <c r="E81" s="102"/>
      <c r="F81" s="102"/>
      <c r="G81" s="102"/>
      <c r="H81" s="58"/>
      <c r="I81" s="58"/>
      <c r="J81" s="58"/>
      <c r="K81" s="58"/>
      <c r="L81" s="58"/>
      <c r="M81" s="59"/>
    </row>
    <row r="83" spans="2:13" x14ac:dyDescent="0.25">
      <c r="C83" s="114"/>
    </row>
    <row r="84" spans="2:13" x14ac:dyDescent="0.25">
      <c r="C84" s="112"/>
    </row>
    <row r="85" spans="2:13" x14ac:dyDescent="0.25">
      <c r="C85" s="112"/>
    </row>
    <row r="86" spans="2:13" x14ac:dyDescent="0.25">
      <c r="C86" s="112"/>
    </row>
    <row r="89" spans="2:13" ht="23.25" x14ac:dyDescent="0.25">
      <c r="C89" s="115"/>
    </row>
    <row r="91" spans="2:13" x14ac:dyDescent="0.25">
      <c r="C91" s="113"/>
    </row>
    <row r="93" spans="2:13" ht="23.25" x14ac:dyDescent="0.25">
      <c r="C93" s="115"/>
    </row>
    <row r="95" spans="2:13" x14ac:dyDescent="0.25">
      <c r="C95" s="127"/>
    </row>
    <row r="96" spans="2:13" x14ac:dyDescent="0.25">
      <c r="C96" s="112"/>
    </row>
    <row r="97" spans="3:4" x14ac:dyDescent="0.25">
      <c r="C97" s="127"/>
    </row>
    <row r="100" spans="3:4" x14ac:dyDescent="0.25">
      <c r="C100" s="128"/>
    </row>
    <row r="101" spans="3:4" x14ac:dyDescent="0.25">
      <c r="C101" s="128"/>
    </row>
    <row r="102" spans="3:4" x14ac:dyDescent="0.25">
      <c r="C102" s="116"/>
    </row>
    <row r="103" spans="3:4" x14ac:dyDescent="0.25">
      <c r="C103" s="116"/>
    </row>
    <row r="104" spans="3:4" x14ac:dyDescent="0.25">
      <c r="C104" s="116"/>
      <c r="D104" s="116"/>
    </row>
    <row r="105" spans="3:4" x14ac:dyDescent="0.25">
      <c r="C105" s="116"/>
      <c r="D105" s="116"/>
    </row>
    <row r="106" spans="3:4" x14ac:dyDescent="0.25">
      <c r="C106" s="116"/>
      <c r="D106" s="116"/>
    </row>
  </sheetData>
  <sheetProtection sort="0" autoFilter="0"/>
  <mergeCells count="19">
    <mergeCell ref="C8:J8"/>
    <mergeCell ref="C28:L36"/>
    <mergeCell ref="C50:L50"/>
    <mergeCell ref="C9:J9"/>
    <mergeCell ref="C11:J11"/>
    <mergeCell ref="C51:L52"/>
    <mergeCell ref="D12:J12"/>
    <mergeCell ref="C14:J17"/>
    <mergeCell ref="C44:L47"/>
    <mergeCell ref="C39:L41"/>
    <mergeCell ref="C68:L70"/>
    <mergeCell ref="C72:L73"/>
    <mergeCell ref="C74:L78"/>
    <mergeCell ref="C54:L54"/>
    <mergeCell ref="C55:D55"/>
    <mergeCell ref="E55:L55"/>
    <mergeCell ref="C58:L60"/>
    <mergeCell ref="C61:L64"/>
    <mergeCell ref="C57:L57"/>
  </mergeCells>
  <hyperlinks>
    <hyperlink ref="C9" r:id="rId1" display="www.zonmw.nl/nl/subsidies/voorwaarden-en-financien/" xr:uid="{13E6108B-96AF-4A5E-9B70-1CF05C8DB288}"/>
    <hyperlink ref="C9:D9" r:id="rId2" display="NWO Subsidieregeling 2017" xr:uid="{C2AF61FA-6993-4826-B473-53FD1C255252}"/>
    <hyperlink ref="E55" r:id="rId3" xr:uid="{45D05F14-AEEF-4139-BD96-C72F6C71F7D5}"/>
    <hyperlink ref="C12" r:id="rId4" xr:uid="{D3137AFE-F2CE-475E-A530-A1FF805DF8A3}"/>
    <hyperlink ref="D12:F12" r:id="rId5" display="(English version)" xr:uid="{B0623A0E-EB61-439C-9E76-6B466E98E60A}"/>
    <hyperlink ref="C9:J9" r:id="rId6" display="NWO Subsidieregeling 2024" xr:uid="{713E064F-8324-4ACC-880F-9FBF4C616BC4}"/>
    <hyperlink ref="D12:J12" r:id="rId7" display="(English version)" xr:uid="{142348BA-502E-47DD-AC98-DCD52768ECF4}"/>
    <hyperlink ref="C22" r:id="rId8" xr:uid="{B924564B-3ED7-47CB-B68F-A3D545A32F06}"/>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O96"/>
  <sheetViews>
    <sheetView topLeftCell="A68" zoomScale="80" zoomScaleNormal="80" zoomScaleSheetLayoutView="90" workbookViewId="0">
      <selection activeCell="H52" sqref="H52:I52"/>
    </sheetView>
  </sheetViews>
  <sheetFormatPr defaultColWidth="8.85546875" defaultRowHeight="15" x14ac:dyDescent="0.25"/>
  <cols>
    <col min="1" max="1" width="2.85546875" customWidth="1"/>
    <col min="2" max="2" width="6.7109375" customWidth="1"/>
    <col min="3" max="3" width="50.42578125" customWidth="1"/>
    <col min="4" max="4" width="44.7109375" customWidth="1"/>
    <col min="5" max="5" width="17" customWidth="1"/>
    <col min="6" max="6" width="14.5703125" customWidth="1"/>
    <col min="7" max="7" width="17.42578125" customWidth="1"/>
    <col min="8" max="11" width="12.7109375" customWidth="1"/>
    <col min="12" max="12" width="14.5703125" customWidth="1"/>
    <col min="13" max="13" width="20" bestFit="1" customWidth="1"/>
    <col min="14" max="14" width="11.28515625" customWidth="1"/>
    <col min="15" max="15" width="2.85546875" customWidth="1"/>
  </cols>
  <sheetData>
    <row r="1" spans="2:15" ht="15.75" thickBot="1" x14ac:dyDescent="0.3"/>
    <row r="2" spans="2:15" x14ac:dyDescent="0.25">
      <c r="B2" s="79"/>
      <c r="C2" s="52"/>
      <c r="D2" s="52"/>
      <c r="E2" s="52"/>
      <c r="F2" s="52"/>
      <c r="G2" s="52"/>
      <c r="H2" s="52"/>
      <c r="I2" s="52"/>
      <c r="J2" s="52"/>
      <c r="K2" s="52"/>
      <c r="L2" s="52"/>
      <c r="M2" s="52"/>
      <c r="N2" s="80"/>
      <c r="O2" s="109"/>
    </row>
    <row r="3" spans="2:15" ht="18.75" x14ac:dyDescent="0.3">
      <c r="B3" s="54"/>
      <c r="C3" s="45" t="s">
        <v>134</v>
      </c>
      <c r="D3" s="45"/>
      <c r="E3" s="45"/>
      <c r="F3" s="37"/>
      <c r="G3" s="37"/>
      <c r="H3" s="37"/>
      <c r="I3" s="37"/>
      <c r="J3" s="37"/>
      <c r="K3" s="37"/>
      <c r="L3" s="37"/>
      <c r="M3" s="37"/>
      <c r="N3" s="53"/>
      <c r="O3" s="109"/>
    </row>
    <row r="4" spans="2:15" ht="15.75" x14ac:dyDescent="0.25">
      <c r="B4" s="54"/>
      <c r="C4" s="46" t="s">
        <v>11</v>
      </c>
      <c r="D4" s="46"/>
      <c r="E4" s="46"/>
      <c r="F4" s="37"/>
      <c r="G4" s="37"/>
      <c r="H4" s="37"/>
      <c r="I4" s="37"/>
      <c r="J4" s="37"/>
      <c r="K4" s="37"/>
      <c r="L4" s="37"/>
      <c r="M4" s="37"/>
      <c r="N4" s="53"/>
      <c r="O4" s="109"/>
    </row>
    <row r="5" spans="2:15" ht="15.75" thickBot="1" x14ac:dyDescent="0.3">
      <c r="B5" s="54"/>
      <c r="C5" s="37"/>
      <c r="D5" s="37"/>
      <c r="E5" s="37"/>
      <c r="F5" s="37"/>
      <c r="G5" s="37"/>
      <c r="H5" s="37"/>
      <c r="I5" s="37"/>
      <c r="J5" s="37"/>
      <c r="K5" s="37"/>
      <c r="L5" s="37"/>
      <c r="M5" s="37"/>
      <c r="N5" s="53"/>
      <c r="O5" s="109"/>
    </row>
    <row r="6" spans="2:15" ht="24.6" customHeight="1" thickBot="1" x14ac:dyDescent="0.3">
      <c r="B6" s="54"/>
      <c r="C6" s="108" t="s">
        <v>0</v>
      </c>
      <c r="D6" s="309"/>
      <c r="E6" s="310"/>
      <c r="F6" s="310"/>
      <c r="G6" s="310"/>
      <c r="H6" s="310"/>
      <c r="I6" s="311"/>
      <c r="J6" s="37"/>
      <c r="K6" s="37"/>
      <c r="L6" s="37"/>
      <c r="M6" s="37"/>
      <c r="N6" s="53"/>
      <c r="O6" s="109"/>
    </row>
    <row r="7" spans="2:15" ht="39.6" customHeight="1" thickBot="1" x14ac:dyDescent="0.3">
      <c r="B7" s="54"/>
      <c r="C7" s="108" t="s">
        <v>58</v>
      </c>
      <c r="D7" s="312"/>
      <c r="E7" s="313"/>
      <c r="F7" s="313"/>
      <c r="G7" s="313"/>
      <c r="H7" s="313"/>
      <c r="I7" s="314"/>
      <c r="J7" s="37"/>
      <c r="K7" s="37"/>
      <c r="L7" s="37"/>
      <c r="M7" s="37"/>
      <c r="N7" s="53"/>
      <c r="O7" s="109"/>
    </row>
    <row r="8" spans="2:15" ht="24" customHeight="1" thickBot="1" x14ac:dyDescent="0.3">
      <c r="B8" s="54"/>
      <c r="C8" s="108" t="s">
        <v>42</v>
      </c>
      <c r="D8" s="315"/>
      <c r="E8" s="316"/>
      <c r="F8" s="316"/>
      <c r="G8" s="316"/>
      <c r="H8" s="316"/>
      <c r="I8" s="317"/>
      <c r="J8" s="37"/>
      <c r="K8" s="37"/>
      <c r="L8" s="37"/>
      <c r="M8" s="37"/>
      <c r="N8" s="53"/>
      <c r="O8" s="109"/>
    </row>
    <row r="9" spans="2:15" x14ac:dyDescent="0.25">
      <c r="B9" s="54"/>
      <c r="C9" s="47"/>
      <c r="D9" s="47"/>
      <c r="E9" s="47"/>
      <c r="F9" s="47"/>
      <c r="G9" s="47"/>
      <c r="H9" s="47"/>
      <c r="I9" s="37"/>
      <c r="J9" s="37"/>
      <c r="K9" s="37"/>
      <c r="L9" s="37"/>
      <c r="M9" s="37"/>
      <c r="N9" s="53"/>
      <c r="O9" s="109"/>
    </row>
    <row r="10" spans="2:15" x14ac:dyDescent="0.25">
      <c r="B10" s="54"/>
      <c r="C10" s="155" t="s">
        <v>95</v>
      </c>
      <c r="D10" s="47"/>
      <c r="E10" s="47"/>
      <c r="F10" s="47"/>
      <c r="G10" s="47"/>
      <c r="H10" s="47"/>
      <c r="I10" s="37"/>
      <c r="J10" s="37"/>
      <c r="K10" s="37"/>
      <c r="L10" s="37"/>
      <c r="M10" s="37"/>
      <c r="N10" s="53"/>
      <c r="O10" s="109"/>
    </row>
    <row r="11" spans="2:15" ht="16.5" thickBot="1" x14ac:dyDescent="0.3">
      <c r="B11" s="54"/>
      <c r="C11" s="46" t="s">
        <v>63</v>
      </c>
      <c r="D11" s="46"/>
      <c r="E11" s="46"/>
      <c r="F11" s="37"/>
      <c r="G11" s="37"/>
      <c r="H11" s="37"/>
      <c r="I11" s="37"/>
      <c r="J11" s="37"/>
      <c r="K11" s="37"/>
      <c r="L11" s="37"/>
      <c r="M11" s="37"/>
      <c r="N11" s="53"/>
      <c r="O11" s="109"/>
    </row>
    <row r="12" spans="2:15" ht="45.75" thickBot="1" x14ac:dyDescent="0.3">
      <c r="B12" s="39"/>
      <c r="C12" s="14" t="s">
        <v>27</v>
      </c>
      <c r="D12" s="82" t="s">
        <v>67</v>
      </c>
      <c r="E12" s="149" t="s">
        <v>93</v>
      </c>
      <c r="F12" s="16" t="s">
        <v>7</v>
      </c>
      <c r="G12" s="15" t="s">
        <v>21</v>
      </c>
      <c r="H12" s="32" t="s">
        <v>29</v>
      </c>
      <c r="I12" s="32" t="s">
        <v>30</v>
      </c>
      <c r="J12" s="32" t="s">
        <v>31</v>
      </c>
      <c r="K12" s="32" t="s">
        <v>32</v>
      </c>
      <c r="L12" s="32" t="s">
        <v>33</v>
      </c>
      <c r="M12" s="77" t="s">
        <v>12</v>
      </c>
      <c r="N12" s="40"/>
    </row>
    <row r="13" spans="2:15" x14ac:dyDescent="0.25">
      <c r="B13" s="39"/>
      <c r="C13" s="9"/>
      <c r="D13" s="171"/>
      <c r="E13" s="153"/>
      <c r="F13" s="166"/>
      <c r="G13" s="6"/>
      <c r="H13" s="215"/>
      <c r="I13" s="215"/>
      <c r="J13" s="215"/>
      <c r="K13" s="215"/>
      <c r="L13" s="215"/>
      <c r="M13" s="60">
        <f>SUM(H13:L13)</f>
        <v>0</v>
      </c>
      <c r="N13" s="40"/>
    </row>
    <row r="14" spans="2:15" x14ac:dyDescent="0.25">
      <c r="B14" s="39"/>
      <c r="C14" s="9"/>
      <c r="D14" s="172"/>
      <c r="E14" s="150"/>
      <c r="F14" s="166"/>
      <c r="G14" s="6"/>
      <c r="H14" s="215"/>
      <c r="I14" s="215"/>
      <c r="J14" s="215"/>
      <c r="K14" s="215"/>
      <c r="L14" s="215"/>
      <c r="M14" s="60">
        <f t="shared" ref="M14:M24" si="0">SUM(H14:L14)</f>
        <v>0</v>
      </c>
      <c r="N14" s="40"/>
    </row>
    <row r="15" spans="2:15" x14ac:dyDescent="0.25">
      <c r="B15" s="39"/>
      <c r="C15" s="9"/>
      <c r="D15" s="172"/>
      <c r="E15" s="150"/>
      <c r="F15" s="166"/>
      <c r="G15" s="6"/>
      <c r="H15" s="215"/>
      <c r="I15" s="215"/>
      <c r="J15" s="215"/>
      <c r="K15" s="215"/>
      <c r="L15" s="215"/>
      <c r="M15" s="60">
        <f t="shared" si="0"/>
        <v>0</v>
      </c>
      <c r="N15" s="40"/>
    </row>
    <row r="16" spans="2:15" x14ac:dyDescent="0.25">
      <c r="B16" s="39"/>
      <c r="C16" s="9"/>
      <c r="D16" s="172"/>
      <c r="E16" s="150"/>
      <c r="F16" s="166"/>
      <c r="G16" s="6"/>
      <c r="H16" s="215"/>
      <c r="I16" s="215"/>
      <c r="J16" s="215"/>
      <c r="K16" s="215"/>
      <c r="L16" s="215"/>
      <c r="M16" s="60">
        <f>SUM(H16:L16)</f>
        <v>0</v>
      </c>
      <c r="N16" s="40"/>
    </row>
    <row r="17" spans="2:15" x14ac:dyDescent="0.25">
      <c r="B17" s="39"/>
      <c r="C17" s="9"/>
      <c r="D17" s="172"/>
      <c r="E17" s="150"/>
      <c r="F17" s="166"/>
      <c r="G17" s="6"/>
      <c r="H17" s="215"/>
      <c r="I17" s="215"/>
      <c r="J17" s="215"/>
      <c r="K17" s="215"/>
      <c r="L17" s="215"/>
      <c r="M17" s="60">
        <f t="shared" si="0"/>
        <v>0</v>
      </c>
      <c r="N17" s="40"/>
    </row>
    <row r="18" spans="2:15" x14ac:dyDescent="0.25">
      <c r="B18" s="39"/>
      <c r="C18" s="9"/>
      <c r="D18" s="172"/>
      <c r="E18" s="150"/>
      <c r="F18" s="166"/>
      <c r="G18" s="6"/>
      <c r="H18" s="215"/>
      <c r="I18" s="215"/>
      <c r="J18" s="215"/>
      <c r="K18" s="215"/>
      <c r="L18" s="215"/>
      <c r="M18" s="60">
        <f t="shared" si="0"/>
        <v>0</v>
      </c>
      <c r="N18" s="40"/>
    </row>
    <row r="19" spans="2:15" x14ac:dyDescent="0.25">
      <c r="B19" s="39"/>
      <c r="C19" s="9"/>
      <c r="D19" s="172"/>
      <c r="E19" s="150"/>
      <c r="F19" s="166"/>
      <c r="G19" s="6"/>
      <c r="H19" s="215"/>
      <c r="I19" s="215"/>
      <c r="J19" s="215"/>
      <c r="K19" s="215"/>
      <c r="L19" s="215"/>
      <c r="M19" s="60">
        <f t="shared" si="0"/>
        <v>0</v>
      </c>
      <c r="N19" s="40"/>
    </row>
    <row r="20" spans="2:15" x14ac:dyDescent="0.25">
      <c r="B20" s="39"/>
      <c r="C20" s="9"/>
      <c r="D20" s="172"/>
      <c r="E20" s="150"/>
      <c r="F20" s="166"/>
      <c r="G20" s="6"/>
      <c r="H20" s="215"/>
      <c r="I20" s="215"/>
      <c r="J20" s="215"/>
      <c r="K20" s="215"/>
      <c r="L20" s="215"/>
      <c r="M20" s="60">
        <f t="shared" si="0"/>
        <v>0</v>
      </c>
      <c r="N20" s="40"/>
    </row>
    <row r="21" spans="2:15" x14ac:dyDescent="0.25">
      <c r="B21" s="39"/>
      <c r="C21" s="9"/>
      <c r="D21" s="172"/>
      <c r="E21" s="150"/>
      <c r="F21" s="166"/>
      <c r="G21" s="6"/>
      <c r="H21" s="215"/>
      <c r="I21" s="215"/>
      <c r="J21" s="215"/>
      <c r="K21" s="215"/>
      <c r="L21" s="215"/>
      <c r="M21" s="60">
        <f t="shared" si="0"/>
        <v>0</v>
      </c>
      <c r="N21" s="40"/>
    </row>
    <row r="22" spans="2:15" x14ac:dyDescent="0.25">
      <c r="B22" s="39"/>
      <c r="C22" s="9"/>
      <c r="D22" s="172"/>
      <c r="E22" s="150"/>
      <c r="F22" s="166"/>
      <c r="G22" s="6"/>
      <c r="H22" s="215"/>
      <c r="I22" s="215"/>
      <c r="J22" s="215"/>
      <c r="K22" s="215"/>
      <c r="L22" s="215"/>
      <c r="M22" s="60">
        <f t="shared" si="0"/>
        <v>0</v>
      </c>
      <c r="N22" s="40"/>
    </row>
    <row r="23" spans="2:15" x14ac:dyDescent="0.25">
      <c r="B23" s="39"/>
      <c r="C23" s="9"/>
      <c r="D23" s="172"/>
      <c r="E23" s="150"/>
      <c r="F23" s="166"/>
      <c r="G23" s="6"/>
      <c r="H23" s="215"/>
      <c r="I23" s="215"/>
      <c r="J23" s="215"/>
      <c r="K23" s="215"/>
      <c r="L23" s="215"/>
      <c r="M23" s="60">
        <f t="shared" si="0"/>
        <v>0</v>
      </c>
      <c r="N23" s="40"/>
    </row>
    <row r="24" spans="2:15" ht="15.75" thickBot="1" x14ac:dyDescent="0.3">
      <c r="B24" s="39"/>
      <c r="C24" s="10"/>
      <c r="D24" s="173"/>
      <c r="E24" s="151"/>
      <c r="F24" s="167"/>
      <c r="G24" s="62"/>
      <c r="H24" s="216"/>
      <c r="I24" s="216"/>
      <c r="J24" s="216"/>
      <c r="K24" s="216"/>
      <c r="L24" s="216"/>
      <c r="M24" s="61">
        <f t="shared" si="0"/>
        <v>0</v>
      </c>
      <c r="N24" s="40"/>
    </row>
    <row r="25" spans="2:15" ht="27" thickBot="1" x14ac:dyDescent="0.3">
      <c r="B25" s="39"/>
      <c r="C25" s="14" t="s">
        <v>208</v>
      </c>
      <c r="D25" s="16"/>
      <c r="E25" s="16"/>
      <c r="F25" s="17" t="s">
        <v>19</v>
      </c>
      <c r="G25" s="217" t="s">
        <v>206</v>
      </c>
      <c r="H25" s="17"/>
      <c r="I25" s="31"/>
      <c r="J25" s="31"/>
      <c r="K25" s="31"/>
      <c r="L25" s="327"/>
      <c r="M25" s="328"/>
      <c r="N25" s="40"/>
    </row>
    <row r="26" spans="2:15" ht="15.75" thickBot="1" x14ac:dyDescent="0.3">
      <c r="B26" s="39"/>
      <c r="C26" s="18" t="s">
        <v>92</v>
      </c>
      <c r="D26" s="78"/>
      <c r="E26" s="152"/>
      <c r="F26" s="168">
        <v>5000</v>
      </c>
      <c r="G26" s="357"/>
      <c r="H26" s="20"/>
      <c r="I26" s="19"/>
      <c r="J26" s="19"/>
      <c r="K26" s="327" t="s">
        <v>20</v>
      </c>
      <c r="L26" s="328"/>
      <c r="M26" s="21">
        <f>$F$26*$G$26</f>
        <v>0</v>
      </c>
      <c r="N26" s="40"/>
    </row>
    <row r="27" spans="2:15" ht="15.75" thickBot="1" x14ac:dyDescent="0.3">
      <c r="B27" s="54"/>
      <c r="C27" s="55" t="s">
        <v>60</v>
      </c>
      <c r="D27" s="37"/>
      <c r="E27" s="37"/>
      <c r="F27" s="56"/>
      <c r="G27" s="47"/>
      <c r="H27" s="47"/>
      <c r="I27" s="57"/>
      <c r="J27" s="57"/>
      <c r="K27" s="57"/>
      <c r="L27" s="47" t="s">
        <v>122</v>
      </c>
      <c r="M27" s="117">
        <f>SUM($M$13:$M$24)+$M$26</f>
        <v>0</v>
      </c>
      <c r="N27" s="53"/>
      <c r="O27" s="109"/>
    </row>
    <row r="28" spans="2:15" x14ac:dyDescent="0.25">
      <c r="B28" s="54"/>
      <c r="C28" s="55"/>
      <c r="D28" s="37"/>
      <c r="E28" s="37"/>
      <c r="F28" s="56"/>
      <c r="G28" s="47"/>
      <c r="H28" s="47"/>
      <c r="I28" s="57"/>
      <c r="J28" s="57"/>
      <c r="K28" s="57"/>
      <c r="L28" s="47" t="s">
        <v>86</v>
      </c>
      <c r="M28" s="103"/>
      <c r="N28" s="53"/>
      <c r="O28" s="109"/>
    </row>
    <row r="29" spans="2:15" x14ac:dyDescent="0.25">
      <c r="B29" s="54"/>
      <c r="C29" s="155" t="s">
        <v>95</v>
      </c>
      <c r="D29" s="37"/>
      <c r="E29" s="37"/>
      <c r="F29" s="56"/>
      <c r="G29" s="47"/>
      <c r="H29" s="47"/>
      <c r="I29" s="57"/>
      <c r="J29" s="57"/>
      <c r="K29" s="57"/>
      <c r="L29" s="47"/>
      <c r="M29" s="103"/>
      <c r="N29" s="53"/>
      <c r="O29" s="109"/>
    </row>
    <row r="30" spans="2:15" ht="16.5" thickBot="1" x14ac:dyDescent="0.3">
      <c r="B30" s="54"/>
      <c r="C30" s="46" t="s">
        <v>64</v>
      </c>
      <c r="D30" s="46"/>
      <c r="E30" s="46"/>
      <c r="F30" s="37"/>
      <c r="G30" s="37"/>
      <c r="H30" s="37"/>
      <c r="I30" s="37"/>
      <c r="J30" s="37"/>
      <c r="K30" s="37"/>
      <c r="L30" s="37"/>
      <c r="M30" s="37"/>
      <c r="N30" s="53"/>
      <c r="O30" s="109"/>
    </row>
    <row r="31" spans="2:15" ht="15.75" thickBot="1" x14ac:dyDescent="0.3">
      <c r="B31" s="39"/>
      <c r="C31" s="14" t="s">
        <v>68</v>
      </c>
      <c r="D31" s="303" t="s">
        <v>9</v>
      </c>
      <c r="E31" s="304"/>
      <c r="F31" s="304"/>
      <c r="G31" s="305"/>
      <c r="H31" s="22" t="s">
        <v>29</v>
      </c>
      <c r="I31" s="32" t="s">
        <v>30</v>
      </c>
      <c r="J31" s="32" t="s">
        <v>31</v>
      </c>
      <c r="K31" s="32" t="s">
        <v>32</v>
      </c>
      <c r="L31" s="32" t="s">
        <v>33</v>
      </c>
      <c r="M31" s="77" t="s">
        <v>12</v>
      </c>
      <c r="N31" s="40"/>
    </row>
    <row r="32" spans="2:15" x14ac:dyDescent="0.25">
      <c r="B32" s="39"/>
      <c r="C32" s="9"/>
      <c r="D32" s="321"/>
      <c r="E32" s="322"/>
      <c r="F32" s="322"/>
      <c r="G32" s="323"/>
      <c r="H32" s="211"/>
      <c r="I32" s="212"/>
      <c r="J32" s="212"/>
      <c r="K32" s="212"/>
      <c r="L32" s="212"/>
      <c r="M32" s="60">
        <f>SUM(H32:L32)</f>
        <v>0</v>
      </c>
      <c r="N32" s="40"/>
    </row>
    <row r="33" spans="2:14" x14ac:dyDescent="0.25">
      <c r="B33" s="39"/>
      <c r="C33" s="9"/>
      <c r="D33" s="288"/>
      <c r="E33" s="289"/>
      <c r="F33" s="289"/>
      <c r="G33" s="290"/>
      <c r="H33" s="211"/>
      <c r="I33" s="212"/>
      <c r="J33" s="212"/>
      <c r="K33" s="212"/>
      <c r="L33" s="212"/>
      <c r="M33" s="60">
        <f t="shared" ref="M33:M46" si="1">SUM(H33:L33)</f>
        <v>0</v>
      </c>
      <c r="N33" s="40"/>
    </row>
    <row r="34" spans="2:14" x14ac:dyDescent="0.25">
      <c r="B34" s="39"/>
      <c r="C34" s="9"/>
      <c r="D34" s="288"/>
      <c r="E34" s="289"/>
      <c r="F34" s="289"/>
      <c r="G34" s="290"/>
      <c r="H34" s="211"/>
      <c r="I34" s="212"/>
      <c r="J34" s="212"/>
      <c r="K34" s="212"/>
      <c r="L34" s="212"/>
      <c r="M34" s="60">
        <f t="shared" si="1"/>
        <v>0</v>
      </c>
      <c r="N34" s="40"/>
    </row>
    <row r="35" spans="2:14" x14ac:dyDescent="0.25">
      <c r="B35" s="39"/>
      <c r="C35" s="9"/>
      <c r="D35" s="288"/>
      <c r="E35" s="289"/>
      <c r="F35" s="289"/>
      <c r="G35" s="290"/>
      <c r="H35" s="211"/>
      <c r="I35" s="212"/>
      <c r="J35" s="212"/>
      <c r="K35" s="212"/>
      <c r="L35" s="212"/>
      <c r="M35" s="60">
        <f t="shared" si="1"/>
        <v>0</v>
      </c>
      <c r="N35" s="40"/>
    </row>
    <row r="36" spans="2:14" x14ac:dyDescent="0.25">
      <c r="B36" s="39"/>
      <c r="C36" s="9"/>
      <c r="D36" s="288"/>
      <c r="E36" s="289"/>
      <c r="F36" s="289"/>
      <c r="G36" s="290"/>
      <c r="H36" s="211"/>
      <c r="I36" s="212"/>
      <c r="J36" s="212"/>
      <c r="K36" s="212"/>
      <c r="L36" s="212"/>
      <c r="M36" s="60">
        <f t="shared" si="1"/>
        <v>0</v>
      </c>
      <c r="N36" s="40"/>
    </row>
    <row r="37" spans="2:14" x14ac:dyDescent="0.25">
      <c r="B37" s="39"/>
      <c r="C37" s="9"/>
      <c r="D37" s="288"/>
      <c r="E37" s="289"/>
      <c r="F37" s="289"/>
      <c r="G37" s="290"/>
      <c r="H37" s="211"/>
      <c r="I37" s="212"/>
      <c r="J37" s="212"/>
      <c r="K37" s="212"/>
      <c r="L37" s="212"/>
      <c r="M37" s="60">
        <f t="shared" si="1"/>
        <v>0</v>
      </c>
      <c r="N37" s="40"/>
    </row>
    <row r="38" spans="2:14" x14ac:dyDescent="0.25">
      <c r="B38" s="39"/>
      <c r="C38" s="9"/>
      <c r="D38" s="288"/>
      <c r="E38" s="289"/>
      <c r="F38" s="289"/>
      <c r="G38" s="290"/>
      <c r="H38" s="211"/>
      <c r="I38" s="212"/>
      <c r="J38" s="212"/>
      <c r="K38" s="212"/>
      <c r="L38" s="212"/>
      <c r="M38" s="60">
        <f t="shared" si="1"/>
        <v>0</v>
      </c>
      <c r="N38" s="40"/>
    </row>
    <row r="39" spans="2:14" x14ac:dyDescent="0.25">
      <c r="B39" s="39"/>
      <c r="C39" s="9"/>
      <c r="D39" s="288"/>
      <c r="E39" s="289"/>
      <c r="F39" s="289"/>
      <c r="G39" s="290"/>
      <c r="H39" s="211"/>
      <c r="I39" s="212"/>
      <c r="J39" s="212"/>
      <c r="K39" s="212"/>
      <c r="L39" s="212"/>
      <c r="M39" s="60">
        <f t="shared" si="1"/>
        <v>0</v>
      </c>
      <c r="N39" s="40"/>
    </row>
    <row r="40" spans="2:14" x14ac:dyDescent="0.25">
      <c r="B40" s="39"/>
      <c r="C40" s="9"/>
      <c r="D40" s="288"/>
      <c r="E40" s="289"/>
      <c r="F40" s="289"/>
      <c r="G40" s="290"/>
      <c r="H40" s="211"/>
      <c r="I40" s="212"/>
      <c r="J40" s="212"/>
      <c r="K40" s="212"/>
      <c r="L40" s="212"/>
      <c r="M40" s="60">
        <f t="shared" si="1"/>
        <v>0</v>
      </c>
      <c r="N40" s="40"/>
    </row>
    <row r="41" spans="2:14" x14ac:dyDescent="0.25">
      <c r="B41" s="39"/>
      <c r="C41" s="9"/>
      <c r="D41" s="288"/>
      <c r="E41" s="289"/>
      <c r="F41" s="289"/>
      <c r="G41" s="290"/>
      <c r="H41" s="211"/>
      <c r="I41" s="212"/>
      <c r="J41" s="212"/>
      <c r="K41" s="212"/>
      <c r="L41" s="212"/>
      <c r="M41" s="60">
        <f t="shared" si="1"/>
        <v>0</v>
      </c>
      <c r="N41" s="40"/>
    </row>
    <row r="42" spans="2:14" x14ac:dyDescent="0.25">
      <c r="B42" s="39"/>
      <c r="C42" s="9"/>
      <c r="D42" s="288"/>
      <c r="E42" s="289"/>
      <c r="F42" s="289"/>
      <c r="G42" s="290"/>
      <c r="H42" s="211"/>
      <c r="I42" s="212" t="s">
        <v>123</v>
      </c>
      <c r="J42" s="212"/>
      <c r="K42" s="212"/>
      <c r="L42" s="212"/>
      <c r="M42" s="60">
        <f t="shared" si="1"/>
        <v>0</v>
      </c>
      <c r="N42" s="40"/>
    </row>
    <row r="43" spans="2:14" x14ac:dyDescent="0.25">
      <c r="B43" s="39"/>
      <c r="C43" s="9"/>
      <c r="D43" s="288"/>
      <c r="E43" s="289"/>
      <c r="F43" s="289"/>
      <c r="G43" s="290"/>
      <c r="H43" s="211"/>
      <c r="I43" s="212"/>
      <c r="J43" s="212"/>
      <c r="K43" s="212"/>
      <c r="L43" s="212"/>
      <c r="M43" s="60">
        <f t="shared" si="1"/>
        <v>0</v>
      </c>
      <c r="N43" s="40"/>
    </row>
    <row r="44" spans="2:14" x14ac:dyDescent="0.25">
      <c r="B44" s="39"/>
      <c r="C44" s="9"/>
      <c r="D44" s="288"/>
      <c r="E44" s="289"/>
      <c r="F44" s="289"/>
      <c r="G44" s="290"/>
      <c r="H44" s="211"/>
      <c r="I44" s="212"/>
      <c r="J44" s="212"/>
      <c r="K44" s="212"/>
      <c r="L44" s="212"/>
      <c r="M44" s="60">
        <f t="shared" si="1"/>
        <v>0</v>
      </c>
      <c r="N44" s="40"/>
    </row>
    <row r="45" spans="2:14" x14ac:dyDescent="0.25">
      <c r="B45" s="39"/>
      <c r="C45" s="9"/>
      <c r="D45" s="288"/>
      <c r="E45" s="289"/>
      <c r="F45" s="289"/>
      <c r="G45" s="290"/>
      <c r="H45" s="211"/>
      <c r="I45" s="212"/>
      <c r="J45" s="212"/>
      <c r="K45" s="212"/>
      <c r="L45" s="212"/>
      <c r="M45" s="60">
        <f t="shared" si="1"/>
        <v>0</v>
      </c>
      <c r="N45" s="40"/>
    </row>
    <row r="46" spans="2:14" ht="15.75" thickBot="1" x14ac:dyDescent="0.3">
      <c r="B46" s="39"/>
      <c r="C46" s="10"/>
      <c r="D46" s="318"/>
      <c r="E46" s="319"/>
      <c r="F46" s="319"/>
      <c r="G46" s="320"/>
      <c r="H46" s="213"/>
      <c r="I46" s="214"/>
      <c r="J46" s="214"/>
      <c r="K46" s="214"/>
      <c r="L46" s="214"/>
      <c r="M46" s="61">
        <f t="shared" si="1"/>
        <v>0</v>
      </c>
      <c r="N46" s="40"/>
    </row>
    <row r="47" spans="2:14" ht="15.75" thickBot="1" x14ac:dyDescent="0.3">
      <c r="B47" s="39"/>
      <c r="C47" s="98"/>
      <c r="D47" s="98"/>
      <c r="E47" s="98"/>
      <c r="F47" s="98"/>
      <c r="G47" s="99"/>
      <c r="H47" s="99"/>
      <c r="I47" s="99"/>
      <c r="J47" s="99"/>
      <c r="K47" s="99"/>
      <c r="L47" s="47" t="s">
        <v>121</v>
      </c>
      <c r="M47" s="118">
        <f>SUM(M32:M46)</f>
        <v>0</v>
      </c>
      <c r="N47" s="40"/>
    </row>
    <row r="48" spans="2:14" x14ac:dyDescent="0.25">
      <c r="B48" s="39"/>
      <c r="C48" s="154" t="s">
        <v>94</v>
      </c>
      <c r="D48" s="98"/>
      <c r="E48" s="98"/>
      <c r="F48" s="98"/>
      <c r="G48" s="99"/>
      <c r="H48" s="99"/>
      <c r="I48" s="99"/>
      <c r="J48" s="99"/>
      <c r="K48" s="99"/>
      <c r="L48" s="47" t="s">
        <v>87</v>
      </c>
      <c r="M48" s="100"/>
      <c r="N48" s="40"/>
    </row>
    <row r="49" spans="2:15" ht="15" customHeight="1" x14ac:dyDescent="0.25">
      <c r="B49" s="39"/>
      <c r="C49" s="294" t="s">
        <v>209</v>
      </c>
      <c r="D49" s="294"/>
      <c r="E49" s="294"/>
      <c r="F49" s="294"/>
      <c r="G49" s="294"/>
      <c r="H49" s="294"/>
      <c r="I49" s="294"/>
      <c r="J49" s="294"/>
      <c r="K49" s="294"/>
      <c r="L49" s="294"/>
      <c r="M49" s="294"/>
      <c r="N49" s="40"/>
    </row>
    <row r="50" spans="2:15" ht="32.25" customHeight="1" thickBot="1" x14ac:dyDescent="0.3">
      <c r="B50" s="39"/>
      <c r="C50" s="352" t="s">
        <v>210</v>
      </c>
      <c r="D50" s="352"/>
      <c r="E50" s="352"/>
      <c r="F50" s="352"/>
      <c r="G50" s="352"/>
      <c r="H50" s="352"/>
      <c r="I50" s="352"/>
      <c r="J50" s="352"/>
      <c r="K50" s="352"/>
      <c r="L50" s="352"/>
      <c r="M50" s="352"/>
      <c r="N50" s="40"/>
    </row>
    <row r="51" spans="2:15" s="25" customFormat="1" ht="42.6" customHeight="1" thickBot="1" x14ac:dyDescent="0.3">
      <c r="B51" s="39"/>
      <c r="C51" s="23" t="s">
        <v>34</v>
      </c>
      <c r="D51" s="81" t="s">
        <v>35</v>
      </c>
      <c r="E51" s="24"/>
      <c r="F51" s="24"/>
      <c r="G51" s="24"/>
      <c r="H51" s="295" t="s">
        <v>36</v>
      </c>
      <c r="I51" s="296"/>
      <c r="J51" s="295" t="s">
        <v>37</v>
      </c>
      <c r="K51" s="329"/>
      <c r="L51" s="163" t="s">
        <v>38</v>
      </c>
      <c r="M51" s="165" t="s">
        <v>39</v>
      </c>
      <c r="N51" s="40"/>
      <c r="O51"/>
    </row>
    <row r="52" spans="2:15" x14ac:dyDescent="0.25">
      <c r="B52" s="39"/>
      <c r="C52" s="169"/>
      <c r="D52" s="297"/>
      <c r="E52" s="298"/>
      <c r="F52" s="298"/>
      <c r="G52" s="298"/>
      <c r="H52" s="332"/>
      <c r="I52" s="333"/>
      <c r="J52" s="332"/>
      <c r="K52" s="333"/>
      <c r="L52" s="170" t="str">
        <f>IFERROR(J52/H52,"At least 25%")</f>
        <v>At least 25%</v>
      </c>
      <c r="M52" s="161">
        <f>H52-J52</f>
        <v>0</v>
      </c>
      <c r="N52" s="40"/>
    </row>
    <row r="53" spans="2:15" ht="15.75" thickBot="1" x14ac:dyDescent="0.3">
      <c r="B53" s="39"/>
      <c r="C53" s="11"/>
      <c r="D53" s="330"/>
      <c r="E53" s="331"/>
      <c r="F53" s="331"/>
      <c r="G53" s="331"/>
      <c r="H53" s="334"/>
      <c r="I53" s="335"/>
      <c r="J53" s="334"/>
      <c r="K53" s="335"/>
      <c r="L53" s="164" t="str">
        <f>IFERROR(J53/H53,"At least 25%")</f>
        <v>At least 25%</v>
      </c>
      <c r="M53" s="162">
        <f>H53-J53</f>
        <v>0</v>
      </c>
      <c r="N53" s="40"/>
    </row>
    <row r="54" spans="2:15" ht="15.75" thickBot="1" x14ac:dyDescent="0.3">
      <c r="B54" s="39"/>
      <c r="C54" s="48"/>
      <c r="D54" s="148"/>
      <c r="E54" s="148"/>
      <c r="F54" s="148"/>
      <c r="G54" s="47" t="s">
        <v>88</v>
      </c>
      <c r="H54" s="301">
        <f>SUM(H52:I53)</f>
        <v>0</v>
      </c>
      <c r="I54" s="302"/>
      <c r="J54" s="47"/>
      <c r="K54" s="47"/>
      <c r="L54" s="47" t="s">
        <v>120</v>
      </c>
      <c r="M54" s="117">
        <f>SUM(M52:M53)</f>
        <v>0</v>
      </c>
      <c r="N54" s="40"/>
    </row>
    <row r="55" spans="2:15" ht="15.75" thickBot="1" x14ac:dyDescent="0.3">
      <c r="B55" s="39"/>
      <c r="C55" s="155" t="s">
        <v>95</v>
      </c>
      <c r="D55" s="35"/>
      <c r="E55" s="35"/>
      <c r="F55" s="35"/>
      <c r="G55" s="35"/>
      <c r="H55" s="35"/>
      <c r="I55" s="47" t="s">
        <v>89</v>
      </c>
      <c r="J55" s="299">
        <f>SUM(J52:K53)</f>
        <v>0</v>
      </c>
      <c r="K55" s="300"/>
      <c r="L55" s="37"/>
      <c r="M55" s="37"/>
      <c r="N55" s="40"/>
    </row>
    <row r="56" spans="2:15" ht="16.5" thickBot="1" x14ac:dyDescent="0.3">
      <c r="B56" s="54"/>
      <c r="C56" s="46" t="s">
        <v>150</v>
      </c>
      <c r="D56" s="46"/>
      <c r="E56" s="46"/>
      <c r="F56" s="37"/>
      <c r="G56" s="37"/>
      <c r="H56" s="37"/>
      <c r="I56" s="37"/>
      <c r="J56" s="37"/>
      <c r="K56" s="37"/>
      <c r="L56" s="37"/>
      <c r="M56" s="37"/>
      <c r="N56" s="53"/>
      <c r="O56" s="109"/>
    </row>
    <row r="57" spans="2:15" ht="15.75" thickBot="1" x14ac:dyDescent="0.3">
      <c r="B57" s="39"/>
      <c r="C57" s="14" t="s">
        <v>68</v>
      </c>
      <c r="D57" s="303" t="s">
        <v>9</v>
      </c>
      <c r="E57" s="304"/>
      <c r="F57" s="304"/>
      <c r="G57" s="305"/>
      <c r="H57" s="22" t="s">
        <v>29</v>
      </c>
      <c r="I57" s="32" t="s">
        <v>30</v>
      </c>
      <c r="J57" s="32" t="s">
        <v>31</v>
      </c>
      <c r="K57" s="32" t="s">
        <v>32</v>
      </c>
      <c r="L57" s="32" t="s">
        <v>33</v>
      </c>
      <c r="M57" s="77" t="s">
        <v>12</v>
      </c>
      <c r="N57" s="40"/>
    </row>
    <row r="58" spans="2:15" x14ac:dyDescent="0.25">
      <c r="B58" s="39"/>
      <c r="C58" s="9"/>
      <c r="D58" s="306"/>
      <c r="E58" s="307"/>
      <c r="F58" s="307"/>
      <c r="G58" s="308"/>
      <c r="H58" s="218"/>
      <c r="I58" s="219"/>
      <c r="J58" s="219"/>
      <c r="K58" s="219"/>
      <c r="L58" s="219"/>
      <c r="M58" s="60">
        <f>SUM(H58:L58)</f>
        <v>0</v>
      </c>
      <c r="N58" s="40"/>
    </row>
    <row r="59" spans="2:15" x14ac:dyDescent="0.25">
      <c r="B59" s="39"/>
      <c r="C59" s="9"/>
      <c r="D59" s="291"/>
      <c r="E59" s="292"/>
      <c r="F59" s="292"/>
      <c r="G59" s="293"/>
      <c r="H59" s="218"/>
      <c r="I59" s="219"/>
      <c r="J59" s="219"/>
      <c r="K59" s="219"/>
      <c r="L59" s="219"/>
      <c r="M59" s="60">
        <f t="shared" ref="M59:M67" si="2">SUM(H59:L59)</f>
        <v>0</v>
      </c>
      <c r="N59" s="40"/>
    </row>
    <row r="60" spans="2:15" x14ac:dyDescent="0.25">
      <c r="B60" s="39"/>
      <c r="C60" s="9"/>
      <c r="D60" s="291"/>
      <c r="E60" s="292"/>
      <c r="F60" s="292"/>
      <c r="G60" s="293"/>
      <c r="H60" s="218"/>
      <c r="I60" s="219"/>
      <c r="J60" s="219"/>
      <c r="K60" s="219"/>
      <c r="L60" s="219"/>
      <c r="M60" s="60">
        <f t="shared" si="2"/>
        <v>0</v>
      </c>
      <c r="N60" s="40"/>
    </row>
    <row r="61" spans="2:15" x14ac:dyDescent="0.25">
      <c r="B61" s="39"/>
      <c r="C61" s="9"/>
      <c r="D61" s="291"/>
      <c r="E61" s="292"/>
      <c r="F61" s="292"/>
      <c r="G61" s="293"/>
      <c r="H61" s="218"/>
      <c r="I61" s="219"/>
      <c r="J61" s="219"/>
      <c r="K61" s="219"/>
      <c r="L61" s="219"/>
      <c r="M61" s="60">
        <f t="shared" si="2"/>
        <v>0</v>
      </c>
      <c r="N61" s="40"/>
    </row>
    <row r="62" spans="2:15" x14ac:dyDescent="0.25">
      <c r="B62" s="39"/>
      <c r="C62" s="9"/>
      <c r="D62" s="291"/>
      <c r="E62" s="292"/>
      <c r="F62" s="292"/>
      <c r="G62" s="293"/>
      <c r="H62" s="218"/>
      <c r="I62" s="219"/>
      <c r="J62" s="219"/>
      <c r="K62" s="219"/>
      <c r="L62" s="219"/>
      <c r="M62" s="60">
        <f t="shared" si="2"/>
        <v>0</v>
      </c>
      <c r="N62" s="40"/>
    </row>
    <row r="63" spans="2:15" x14ac:dyDescent="0.25">
      <c r="B63" s="39"/>
      <c r="C63" s="9"/>
      <c r="D63" s="291"/>
      <c r="E63" s="292"/>
      <c r="F63" s="292"/>
      <c r="G63" s="293"/>
      <c r="H63" s="218"/>
      <c r="I63" s="219"/>
      <c r="J63" s="219"/>
      <c r="K63" s="219"/>
      <c r="L63" s="219"/>
      <c r="M63" s="60">
        <f t="shared" si="2"/>
        <v>0</v>
      </c>
      <c r="N63" s="40"/>
    </row>
    <row r="64" spans="2:15" x14ac:dyDescent="0.25">
      <c r="B64" s="39"/>
      <c r="C64" s="9"/>
      <c r="D64" s="291"/>
      <c r="E64" s="292"/>
      <c r="F64" s="292"/>
      <c r="G64" s="293"/>
      <c r="H64" s="218"/>
      <c r="I64" s="219"/>
      <c r="J64" s="219"/>
      <c r="K64" s="219"/>
      <c r="L64" s="219"/>
      <c r="M64" s="60">
        <f t="shared" si="2"/>
        <v>0</v>
      </c>
      <c r="N64" s="40"/>
    </row>
    <row r="65" spans="2:15" x14ac:dyDescent="0.25">
      <c r="B65" s="39"/>
      <c r="C65" s="9"/>
      <c r="D65" s="291"/>
      <c r="E65" s="292"/>
      <c r="F65" s="292"/>
      <c r="G65" s="293"/>
      <c r="H65" s="218"/>
      <c r="I65" s="219"/>
      <c r="J65" s="219"/>
      <c r="K65" s="219"/>
      <c r="L65" s="219"/>
      <c r="M65" s="60">
        <f t="shared" si="2"/>
        <v>0</v>
      </c>
      <c r="N65" s="40"/>
    </row>
    <row r="66" spans="2:15" x14ac:dyDescent="0.25">
      <c r="B66" s="39"/>
      <c r="C66" s="9"/>
      <c r="D66" s="291"/>
      <c r="E66" s="292"/>
      <c r="F66" s="292"/>
      <c r="G66" s="293"/>
      <c r="H66" s="218"/>
      <c r="I66" s="219"/>
      <c r="J66" s="219"/>
      <c r="K66" s="219"/>
      <c r="L66" s="219"/>
      <c r="M66" s="60">
        <f t="shared" si="2"/>
        <v>0</v>
      </c>
      <c r="N66" s="40"/>
    </row>
    <row r="67" spans="2:15" ht="15.75" thickBot="1" x14ac:dyDescent="0.3">
      <c r="B67" s="39"/>
      <c r="C67" s="10"/>
      <c r="D67" s="336"/>
      <c r="E67" s="337"/>
      <c r="F67" s="337"/>
      <c r="G67" s="338"/>
      <c r="H67" s="220"/>
      <c r="I67" s="221"/>
      <c r="J67" s="221"/>
      <c r="K67" s="221"/>
      <c r="L67" s="221"/>
      <c r="M67" s="61">
        <f t="shared" si="2"/>
        <v>0</v>
      </c>
      <c r="N67" s="40"/>
    </row>
    <row r="68" spans="2:15" ht="15.75" thickBot="1" x14ac:dyDescent="0.3">
      <c r="B68" s="54"/>
      <c r="C68" s="55"/>
      <c r="D68" s="37"/>
      <c r="E68" s="37"/>
      <c r="F68" s="56"/>
      <c r="G68" s="47"/>
      <c r="H68" s="47"/>
      <c r="I68" s="57"/>
      <c r="J68" s="57"/>
      <c r="K68" s="57"/>
      <c r="L68" s="47" t="s">
        <v>56</v>
      </c>
      <c r="M68" s="117">
        <f>SUM(M58:M67)</f>
        <v>0</v>
      </c>
      <c r="N68" s="53"/>
      <c r="O68" s="109"/>
    </row>
    <row r="69" spans="2:15" x14ac:dyDescent="0.25">
      <c r="B69" s="54"/>
      <c r="C69" s="154"/>
      <c r="D69" s="37"/>
      <c r="E69" s="37"/>
      <c r="F69" s="56"/>
      <c r="G69" s="47"/>
      <c r="H69" s="47"/>
      <c r="I69" s="57"/>
      <c r="J69" s="57"/>
      <c r="K69" s="57"/>
      <c r="L69" s="47" t="s">
        <v>90</v>
      </c>
      <c r="M69" s="37"/>
      <c r="N69" s="53"/>
      <c r="O69" s="109"/>
    </row>
    <row r="70" spans="2:15" x14ac:dyDescent="0.25">
      <c r="B70" s="39"/>
      <c r="C70" s="48"/>
      <c r="D70" s="35"/>
      <c r="E70" s="35"/>
      <c r="F70" s="49"/>
      <c r="G70" s="35"/>
      <c r="H70" s="35"/>
      <c r="I70" s="35"/>
      <c r="J70" s="35"/>
      <c r="K70" s="35"/>
      <c r="L70" s="47"/>
      <c r="M70" s="37"/>
      <c r="N70" s="40"/>
    </row>
    <row r="71" spans="2:15" ht="15.75" thickBot="1" x14ac:dyDescent="0.3">
      <c r="B71" s="54"/>
      <c r="C71" s="37"/>
      <c r="D71" s="37"/>
      <c r="E71" s="37"/>
      <c r="F71" s="51"/>
      <c r="G71" s="37"/>
      <c r="H71" s="37"/>
      <c r="I71" s="37"/>
      <c r="J71" s="37"/>
      <c r="K71" s="37"/>
      <c r="L71" s="37"/>
      <c r="M71" s="37"/>
      <c r="N71" s="53"/>
      <c r="O71" s="109"/>
    </row>
    <row r="72" spans="2:15" ht="34.5" customHeight="1" thickBot="1" x14ac:dyDescent="0.3">
      <c r="B72" s="39"/>
      <c r="C72" s="348" t="s">
        <v>211</v>
      </c>
      <c r="D72" s="349"/>
      <c r="E72" s="349"/>
      <c r="F72" s="349"/>
      <c r="G72" s="349"/>
      <c r="H72" s="349"/>
      <c r="I72" s="349"/>
      <c r="J72" s="349"/>
      <c r="K72" s="349"/>
      <c r="L72" s="349"/>
      <c r="M72" s="350"/>
      <c r="N72" s="40"/>
    </row>
    <row r="73" spans="2:15" ht="160.15" customHeight="1" thickBot="1" x14ac:dyDescent="0.3">
      <c r="B73" s="39"/>
      <c r="C73" s="324"/>
      <c r="D73" s="325"/>
      <c r="E73" s="325"/>
      <c r="F73" s="325"/>
      <c r="G73" s="325"/>
      <c r="H73" s="325"/>
      <c r="I73" s="325"/>
      <c r="J73" s="325"/>
      <c r="K73" s="325"/>
      <c r="L73" s="325"/>
      <c r="M73" s="326"/>
      <c r="N73" s="40"/>
    </row>
    <row r="74" spans="2:15" ht="15.75" x14ac:dyDescent="0.25">
      <c r="B74" s="39"/>
      <c r="C74" s="44"/>
      <c r="D74" s="35"/>
      <c r="E74" s="35"/>
      <c r="F74" s="49"/>
      <c r="G74" s="35"/>
      <c r="H74" s="35"/>
      <c r="I74" s="35"/>
      <c r="J74" s="35"/>
      <c r="K74" s="35"/>
      <c r="L74" s="35"/>
      <c r="M74" s="35"/>
      <c r="N74" s="40"/>
    </row>
    <row r="75" spans="2:15" x14ac:dyDescent="0.25">
      <c r="B75" s="39"/>
      <c r="C75" s="154" t="s">
        <v>94</v>
      </c>
      <c r="D75" s="35"/>
      <c r="E75" s="35"/>
      <c r="F75" s="49"/>
      <c r="G75" s="35"/>
      <c r="H75" s="35"/>
      <c r="I75" s="35"/>
      <c r="J75" s="35"/>
      <c r="K75" s="35"/>
      <c r="L75" s="35"/>
      <c r="M75" s="35"/>
      <c r="N75" s="40"/>
    </row>
    <row r="76" spans="2:15" ht="16.5" thickBot="1" x14ac:dyDescent="0.3">
      <c r="B76" s="39"/>
      <c r="C76" s="44" t="s">
        <v>65</v>
      </c>
      <c r="D76" s="50"/>
      <c r="E76" s="50"/>
      <c r="F76" s="49"/>
      <c r="G76" s="35"/>
      <c r="H76" s="35"/>
      <c r="I76" s="37"/>
      <c r="J76" s="37"/>
      <c r="K76" s="37"/>
      <c r="L76" s="37"/>
      <c r="M76" s="35"/>
      <c r="N76" s="40"/>
    </row>
    <row r="77" spans="2:15" ht="26.25" thickBot="1" x14ac:dyDescent="0.3">
      <c r="B77" s="39"/>
      <c r="C77" s="23" t="s">
        <v>24</v>
      </c>
      <c r="D77" s="81" t="s">
        <v>40</v>
      </c>
      <c r="E77" s="24"/>
      <c r="F77" s="26" t="s">
        <v>98</v>
      </c>
      <c r="G77" s="27" t="s">
        <v>23</v>
      </c>
      <c r="H77" s="35"/>
      <c r="I77" s="37"/>
      <c r="J77" s="37"/>
      <c r="K77" s="37"/>
      <c r="L77" s="47"/>
      <c r="M77" s="35"/>
      <c r="N77" s="40"/>
    </row>
    <row r="78" spans="2:15" x14ac:dyDescent="0.25">
      <c r="B78" s="39"/>
      <c r="C78" s="7"/>
      <c r="D78" s="280"/>
      <c r="E78" s="281"/>
      <c r="F78" s="174"/>
      <c r="G78" s="222"/>
      <c r="H78" s="35"/>
      <c r="I78" s="37"/>
      <c r="J78" s="37"/>
      <c r="K78" s="37"/>
      <c r="L78" s="37"/>
      <c r="M78" s="35"/>
      <c r="N78" s="40"/>
    </row>
    <row r="79" spans="2:15" x14ac:dyDescent="0.25">
      <c r="B79" s="39"/>
      <c r="C79" s="7"/>
      <c r="D79" s="282"/>
      <c r="E79" s="283"/>
      <c r="F79" s="175"/>
      <c r="G79" s="222"/>
      <c r="H79" s="35"/>
      <c r="I79" s="37"/>
      <c r="J79" s="37"/>
      <c r="K79" s="37"/>
      <c r="L79" s="37"/>
      <c r="M79" s="35"/>
      <c r="N79" s="40"/>
    </row>
    <row r="80" spans="2:15" x14ac:dyDescent="0.25">
      <c r="B80" s="39"/>
      <c r="C80" s="7"/>
      <c r="D80" s="284"/>
      <c r="E80" s="285"/>
      <c r="F80" s="175"/>
      <c r="G80" s="222"/>
      <c r="H80" s="35"/>
      <c r="I80" s="37"/>
      <c r="J80" s="37"/>
      <c r="K80" s="37"/>
      <c r="L80" s="37"/>
      <c r="M80" s="35"/>
      <c r="N80" s="40"/>
    </row>
    <row r="81" spans="2:14" x14ac:dyDescent="0.25">
      <c r="B81" s="39"/>
      <c r="C81" s="7"/>
      <c r="D81" s="282"/>
      <c r="E81" s="283"/>
      <c r="F81" s="175"/>
      <c r="G81" s="222"/>
      <c r="H81" s="35"/>
      <c r="I81" s="37"/>
      <c r="J81" s="37"/>
      <c r="K81" s="37"/>
      <c r="L81" s="37"/>
      <c r="M81" s="35"/>
      <c r="N81" s="40"/>
    </row>
    <row r="82" spans="2:14" ht="15.75" thickBot="1" x14ac:dyDescent="0.3">
      <c r="B82" s="39"/>
      <c r="C82" s="8"/>
      <c r="D82" s="286"/>
      <c r="E82" s="287"/>
      <c r="F82" s="176"/>
      <c r="G82" s="223"/>
      <c r="H82" s="35"/>
      <c r="I82" s="37"/>
      <c r="J82" s="37"/>
      <c r="K82" s="37"/>
      <c r="L82" s="37"/>
      <c r="M82" s="35"/>
      <c r="N82" s="40"/>
    </row>
    <row r="83" spans="2:14" ht="15.75" thickBot="1" x14ac:dyDescent="0.3">
      <c r="B83" s="39"/>
      <c r="C83" s="37"/>
      <c r="D83" s="37"/>
      <c r="E83" s="37"/>
      <c r="F83" s="119" t="s">
        <v>66</v>
      </c>
      <c r="G83" s="120">
        <f>SUM(G78:G82)</f>
        <v>0</v>
      </c>
      <c r="H83" s="35"/>
      <c r="I83" s="37"/>
      <c r="J83" s="37"/>
      <c r="K83" s="37"/>
      <c r="L83" s="37"/>
      <c r="M83" s="35"/>
      <c r="N83" s="40"/>
    </row>
    <row r="84" spans="2:14" x14ac:dyDescent="0.25">
      <c r="B84" s="39"/>
      <c r="C84" s="37"/>
      <c r="D84" s="37"/>
      <c r="E84" s="37"/>
      <c r="F84" s="47" t="s">
        <v>91</v>
      </c>
      <c r="G84" s="37"/>
      <c r="H84" s="35"/>
      <c r="I84" s="37"/>
      <c r="J84" s="37"/>
      <c r="K84" s="37"/>
      <c r="L84" s="37"/>
      <c r="M84" s="35"/>
      <c r="N84" s="40"/>
    </row>
    <row r="85" spans="2:14" x14ac:dyDescent="0.25">
      <c r="B85" s="39"/>
      <c r="C85" s="37"/>
      <c r="D85" s="37"/>
      <c r="E85" s="37"/>
      <c r="F85" s="51"/>
      <c r="G85" s="37"/>
      <c r="H85" s="37"/>
      <c r="I85" s="37"/>
      <c r="J85" s="37"/>
      <c r="K85" s="37"/>
      <c r="L85" s="37"/>
      <c r="M85" s="35"/>
      <c r="N85" s="40"/>
    </row>
    <row r="86" spans="2:14" x14ac:dyDescent="0.25">
      <c r="B86" s="39"/>
      <c r="C86" s="37"/>
      <c r="D86" s="37"/>
      <c r="E86" s="37"/>
      <c r="F86" s="51"/>
      <c r="G86" s="35"/>
      <c r="H86" s="35"/>
      <c r="I86" s="37"/>
      <c r="J86" s="37"/>
      <c r="K86" s="37"/>
      <c r="L86" s="37"/>
      <c r="M86" s="35"/>
      <c r="N86" s="40"/>
    </row>
    <row r="87" spans="2:14" ht="21" x14ac:dyDescent="0.35">
      <c r="B87" s="39"/>
      <c r="C87" s="37"/>
      <c r="D87" s="37"/>
      <c r="E87" s="37"/>
      <c r="F87" s="51"/>
      <c r="G87" s="35"/>
      <c r="H87" s="35"/>
      <c r="I87" s="37"/>
      <c r="J87" s="37"/>
      <c r="K87" s="37"/>
      <c r="L87" s="37"/>
      <c r="M87" s="106" t="s">
        <v>96</v>
      </c>
      <c r="N87" s="40"/>
    </row>
    <row r="88" spans="2:14" x14ac:dyDescent="0.25">
      <c r="B88" s="39"/>
      <c r="C88" s="37"/>
      <c r="D88" s="37"/>
      <c r="E88" s="37"/>
      <c r="F88" s="51"/>
      <c r="G88" s="35"/>
      <c r="H88" s="35"/>
      <c r="I88" s="37"/>
      <c r="J88" s="37"/>
      <c r="K88" s="37"/>
      <c r="L88" s="47"/>
      <c r="M88" s="47"/>
      <c r="N88" s="40"/>
    </row>
    <row r="89" spans="2:14" ht="15.75" thickBot="1" x14ac:dyDescent="0.3">
      <c r="B89" s="39"/>
      <c r="C89" s="37"/>
      <c r="D89" s="37"/>
      <c r="E89" s="37"/>
      <c r="F89" s="51"/>
      <c r="G89" s="35"/>
      <c r="H89" s="35"/>
      <c r="I89" s="37"/>
      <c r="J89" s="37"/>
      <c r="K89" s="37"/>
      <c r="L89" s="47"/>
      <c r="M89" s="47"/>
      <c r="N89" s="40"/>
    </row>
    <row r="90" spans="2:14" x14ac:dyDescent="0.25">
      <c r="B90" s="39"/>
      <c r="C90" s="37"/>
      <c r="D90" s="37"/>
      <c r="E90" s="37"/>
      <c r="F90" s="51"/>
      <c r="G90" s="35"/>
      <c r="H90" s="35"/>
      <c r="I90" s="37"/>
      <c r="J90" s="37"/>
      <c r="K90" s="37"/>
      <c r="L90" s="47" t="s">
        <v>76</v>
      </c>
      <c r="M90" s="107">
        <f>M27+M47+M68</f>
        <v>0</v>
      </c>
      <c r="N90" s="40"/>
    </row>
    <row r="91" spans="2:14" ht="15.75" thickBot="1" x14ac:dyDescent="0.3">
      <c r="B91" s="39"/>
      <c r="C91" s="37"/>
      <c r="D91" s="37"/>
      <c r="E91" s="37"/>
      <c r="F91" s="51"/>
      <c r="G91" s="35"/>
      <c r="H91" s="35"/>
      <c r="I91" s="37"/>
      <c r="J91" s="37"/>
      <c r="K91" s="37"/>
      <c r="L91" s="47" t="s">
        <v>97</v>
      </c>
      <c r="M91" s="28">
        <f>G83</f>
        <v>0</v>
      </c>
      <c r="N91" s="40"/>
    </row>
    <row r="92" spans="2:14" ht="21.75" thickBot="1" x14ac:dyDescent="0.4">
      <c r="B92" s="39"/>
      <c r="C92" s="37"/>
      <c r="D92" s="37"/>
      <c r="E92" s="37"/>
      <c r="F92" s="51"/>
      <c r="G92" s="35"/>
      <c r="H92" s="35"/>
      <c r="I92" s="37"/>
      <c r="J92" s="37"/>
      <c r="K92" s="37"/>
      <c r="L92" s="105" t="s">
        <v>74</v>
      </c>
      <c r="M92" s="104">
        <f>M90-M91</f>
        <v>0</v>
      </c>
      <c r="N92" s="40"/>
    </row>
    <row r="93" spans="2:14" ht="21.75" thickBot="1" x14ac:dyDescent="0.4">
      <c r="B93" s="39"/>
      <c r="C93" s="37"/>
      <c r="D93" s="37"/>
      <c r="E93" s="37"/>
      <c r="F93" s="51"/>
      <c r="G93" s="35"/>
      <c r="H93" s="35"/>
      <c r="I93" s="37"/>
      <c r="J93" s="37"/>
      <c r="K93" s="37"/>
      <c r="L93" s="105" t="s">
        <v>73</v>
      </c>
      <c r="M93" s="104">
        <f>M54</f>
        <v>0</v>
      </c>
      <c r="N93" s="40"/>
    </row>
    <row r="94" spans="2:14" ht="21.75" thickBot="1" x14ac:dyDescent="0.4">
      <c r="B94" s="39"/>
      <c r="C94" s="37"/>
      <c r="D94" s="37"/>
      <c r="E94" s="37"/>
      <c r="F94" s="51"/>
      <c r="G94" s="35"/>
      <c r="H94" s="35"/>
      <c r="I94" s="37"/>
      <c r="J94" s="37"/>
      <c r="K94" s="37"/>
      <c r="L94" s="105" t="s">
        <v>72</v>
      </c>
      <c r="M94" s="143">
        <f>SUM(M92:M93)</f>
        <v>0</v>
      </c>
      <c r="N94" s="40"/>
    </row>
    <row r="95" spans="2:14" x14ac:dyDescent="0.25">
      <c r="B95" s="39"/>
      <c r="C95" s="35"/>
      <c r="D95" s="35"/>
      <c r="E95" s="35"/>
      <c r="F95" s="35"/>
      <c r="G95" s="35"/>
      <c r="H95" s="35"/>
      <c r="I95" s="37"/>
      <c r="J95" s="37"/>
      <c r="K95" s="37"/>
      <c r="L95" s="37"/>
      <c r="M95" s="35"/>
      <c r="N95" s="40"/>
    </row>
    <row r="96" spans="2:14" ht="15.75" thickBot="1" x14ac:dyDescent="0.3">
      <c r="B96" s="41"/>
      <c r="C96" s="42"/>
      <c r="D96" s="42"/>
      <c r="E96" s="42"/>
      <c r="F96" s="42"/>
      <c r="G96" s="42"/>
      <c r="H96" s="42"/>
      <c r="I96" s="42"/>
      <c r="J96" s="42"/>
      <c r="K96" s="42"/>
      <c r="L96" s="42"/>
      <c r="M96" s="42"/>
      <c r="N96" s="43"/>
    </row>
  </sheetData>
  <sheetProtection sort="0" autoFilter="0"/>
  <mergeCells count="51">
    <mergeCell ref="L25:M25"/>
    <mergeCell ref="J51:K51"/>
    <mergeCell ref="D53:G53"/>
    <mergeCell ref="H52:I52"/>
    <mergeCell ref="H53:I53"/>
    <mergeCell ref="J52:K52"/>
    <mergeCell ref="J53:K53"/>
    <mergeCell ref="D41:G41"/>
    <mergeCell ref="D42:G42"/>
    <mergeCell ref="C73:M73"/>
    <mergeCell ref="C72:M72"/>
    <mergeCell ref="K26:L26"/>
    <mergeCell ref="C50:M50"/>
    <mergeCell ref="D67:G67"/>
    <mergeCell ref="D66:G66"/>
    <mergeCell ref="D64:G64"/>
    <mergeCell ref="D65:G65"/>
    <mergeCell ref="D6:I6"/>
    <mergeCell ref="D7:I7"/>
    <mergeCell ref="D8:I8"/>
    <mergeCell ref="D46:G46"/>
    <mergeCell ref="D35:G35"/>
    <mergeCell ref="D36:G36"/>
    <mergeCell ref="D37:G37"/>
    <mergeCell ref="D38:G38"/>
    <mergeCell ref="D31:G31"/>
    <mergeCell ref="D32:G32"/>
    <mergeCell ref="D33:G33"/>
    <mergeCell ref="D34:G34"/>
    <mergeCell ref="D39:G39"/>
    <mergeCell ref="D40:G40"/>
    <mergeCell ref="D43:G43"/>
    <mergeCell ref="D44:G44"/>
    <mergeCell ref="D45:G45"/>
    <mergeCell ref="D62:G62"/>
    <mergeCell ref="D63:G63"/>
    <mergeCell ref="C49:M49"/>
    <mergeCell ref="H51:I51"/>
    <mergeCell ref="D52:G52"/>
    <mergeCell ref="J55:K55"/>
    <mergeCell ref="H54:I54"/>
    <mergeCell ref="D59:G59"/>
    <mergeCell ref="D60:G60"/>
    <mergeCell ref="D61:G61"/>
    <mergeCell ref="D57:G57"/>
    <mergeCell ref="D58:G58"/>
    <mergeCell ref="D78:E78"/>
    <mergeCell ref="D79:E79"/>
    <mergeCell ref="D81:E81"/>
    <mergeCell ref="D80:E80"/>
    <mergeCell ref="D82:E82"/>
  </mergeCells>
  <conditionalFormatting sqref="F14:G14 F15:L15 H17:L17 I17:I18 H18 J18:L18 H33:L35 H59:L60">
    <cfRule type="expression" dxfId="32" priority="326">
      <formula>OR(#REF!="FOUT",#REF!="FOUT",#REF!="FOUT",#REF!="FOUT",#REF!="FOUT",#REF!="FOUT")</formula>
    </cfRule>
  </conditionalFormatting>
  <conditionalFormatting sqref="F13:L13 H14:L14 H32:L32 H58:L58">
    <cfRule type="expression" dxfId="31" priority="334">
      <formula>OR(#REF!="FOUT",#REF!="FOUT",#REF!="FOUT",#REF!="FOUT",#REF!="FOUT",#REF!="FOUT")</formula>
    </cfRule>
  </conditionalFormatting>
  <conditionalFormatting sqref="F16:L16 F17:G18 F19:L24 H35:L45 H61:L66">
    <cfRule type="expression" dxfId="30" priority="327">
      <formula>OR(#REF!="FOUT",#REF!="FOUT",#REF!="FOUT",#REF!="FOUT",#REF!="FOUT")</formula>
    </cfRule>
  </conditionalFormatting>
  <conditionalFormatting sqref="L52:L53">
    <cfRule type="containsText" dxfId="29" priority="4" operator="containsText" text="At least 25%">
      <formula>NOT(ISERROR(SEARCH("At least 25%",L52)))</formula>
    </cfRule>
    <cfRule type="cellIs" dxfId="28" priority="5" operator="lessThan">
      <formula>0.25</formula>
    </cfRule>
    <cfRule type="cellIs" dxfId="27" priority="7" operator="greaterThanOrEqual">
      <formula>0.25</formula>
    </cfRule>
  </conditionalFormatting>
  <dataValidations count="5">
    <dataValidation type="decimal" allowBlank="1" showInputMessage="1" showErrorMessage="1" sqref="F13:F24" xr:uid="{00000000-0002-0000-0100-000000000000}">
      <formula1>0</formula1>
      <formula2>1</formula2>
    </dataValidation>
    <dataValidation type="decimal" allowBlank="1" showInputMessage="1" showErrorMessage="1" sqref="N51:O53 M13:M24 M32:M48 M58:M67 M54 H78:M84 G78:G82" xr:uid="{00000000-0002-0000-0100-000001000000}">
      <formula1>0</formula1>
      <formula2>10000000</formula2>
    </dataValidation>
    <dataValidation type="whole" allowBlank="1" showInputMessage="1" showErrorMessage="1" sqref="G13:G24" xr:uid="{00000000-0002-0000-0100-000002000000}">
      <formula1>1</formula1>
      <formula2>72</formula2>
    </dataValidation>
    <dataValidation type="decimal" allowBlank="1" showInputMessage="1" showErrorMessage="1" sqref="M52:M53" xr:uid="{00000000-0002-0000-0100-000003000000}">
      <formula1>0</formula1>
      <formula2>2500000</formula2>
    </dataValidation>
    <dataValidation type="whole" operator="lessThanOrEqual" allowBlank="1" showInputMessage="1" showErrorMessage="1" errorTitle="Above budget" error="A maximum of €800.000,-- can be requested. Please adjust your budget distribution accordingly." sqref="M92" xr:uid="{553A6B93-6301-44DF-93C0-58EC19E251EB}">
      <formula1>800000</formula1>
    </dataValidation>
  </dataValidations>
  <pageMargins left="0.70866141732283472" right="0.70866141732283472" top="0.74803149606299213" bottom="0.74803149606299213" header="0.31496062992125984" footer="0.31496062992125984"/>
  <pageSetup paperSize="9" scale="36" fitToHeight="2"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14" operator="greaterThan" id="{A6785D99-DB4C-4115-A646-BC944C0785B5}">
            <xm:f>Background!$C$63</xm:f>
            <x14:dxf>
              <font>
                <color rgb="FF9C0006"/>
              </font>
              <fill>
                <patternFill>
                  <bgColor rgb="FFFFC7CE"/>
                </patternFill>
              </fill>
            </x14:dxf>
          </x14:cfRule>
          <xm:sqref>M92</xm:sqref>
        </x14:conditionalFormatting>
        <x14:conditionalFormatting xmlns:xm="http://schemas.microsoft.com/office/excel/2006/main">
          <x14:cfRule type="cellIs" priority="11" operator="greaterThan" id="{E8AF5453-1465-40F5-AA09-C606D230F8B0}">
            <xm:f>Background!$C$22</xm:f>
            <x14:dxf>
              <font>
                <color rgb="FF9C0006"/>
              </font>
              <fill>
                <patternFill>
                  <bgColor rgb="FFFFC7CE"/>
                </patternFill>
              </fill>
            </x14:dxf>
          </x14:cfRule>
          <xm:sqref>M93</xm:sqref>
        </x14:conditionalFormatting>
        <x14:conditionalFormatting xmlns:xm="http://schemas.microsoft.com/office/excel/2006/main">
          <x14:cfRule type="cellIs" priority="10" operator="greaterThan" id="{4F660022-2FD9-4CD2-BA4E-4B87F0C490E7}">
            <xm:f>Background!$C$65</xm:f>
            <x14:dxf>
              <font>
                <color rgb="FF9C0006"/>
              </font>
              <fill>
                <patternFill>
                  <bgColor rgb="FFFFC7CE"/>
                </patternFill>
              </fill>
            </x14:dxf>
          </x14:cfRule>
          <xm:sqref>M94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4000000}">
          <x14:formula1>
            <xm:f>Background!$B$68:$B$69</xm:f>
          </x14:formula1>
          <xm:sqref>F78:F82</xm:sqref>
        </x14:dataValidation>
        <x14:dataValidation type="list" allowBlank="1" showInputMessage="1" showErrorMessage="1" xr:uid="{00000000-0002-0000-0100-000009000000}">
          <x14:formula1>
            <xm:f>Background!$B$70:$B$73</xm:f>
          </x14:formula1>
          <xm:sqref>C78:C82</xm:sqref>
        </x14:dataValidation>
        <x14:dataValidation type="list" allowBlank="1" showInputMessage="1" showErrorMessage="1" xr:uid="{00000000-0002-0000-0100-000005000000}">
          <x14:formula1>
            <xm:f>Background!$B$3:$B$12</xm:f>
          </x14:formula1>
          <xm:sqref>C13:C24</xm:sqref>
        </x14:dataValidation>
        <x14:dataValidation type="list" allowBlank="1" showInputMessage="1" showErrorMessage="1" xr:uid="{9D666CC4-CFC7-4CAB-B6DE-F3155554765D}">
          <x14:formula1>
            <xm:f>Background!$B$48:$B$57</xm:f>
          </x14:formula1>
          <xm:sqref>C58:C67</xm:sqref>
        </x14:dataValidation>
        <x14:dataValidation type="list" allowBlank="1" showInputMessage="1" showErrorMessage="1" xr:uid="{00000000-0002-0000-0100-000006000000}">
          <x14:formula1>
            <xm:f>Background!$B$43:$B$45</xm:f>
          </x14:formula1>
          <xm:sqref>C52:C53</xm:sqref>
        </x14:dataValidation>
        <x14:dataValidation type="list" allowBlank="1" showInputMessage="1" showErrorMessage="1" xr:uid="{63AE2228-0694-4250-84AE-B65AE9B5462D}">
          <x14:formula1>
            <xm:f>Background!$B$31:$B$56</xm:f>
          </x14:formula1>
          <xm:sqref>C54 C51</xm:sqref>
        </x14:dataValidation>
        <x14:dataValidation type="list" allowBlank="1" showInputMessage="1" showErrorMessage="1" xr:uid="{C64F2F72-451A-4BCD-AA21-A94762857A9D}">
          <x14:formula1>
            <xm:f>Background!$B$31:$B$42</xm:f>
          </x14:formula1>
          <xm:sqref>C32:C46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H85"/>
  <sheetViews>
    <sheetView showGridLines="0" zoomScaleNormal="100" workbookViewId="0">
      <selection activeCell="D59" sqref="D59"/>
    </sheetView>
  </sheetViews>
  <sheetFormatPr defaultRowHeight="15" x14ac:dyDescent="0.25"/>
  <cols>
    <col min="2" max="2" width="6.7109375" customWidth="1"/>
    <col min="3" max="3" width="28.42578125" customWidth="1"/>
    <col min="4" max="4" width="20.28515625" customWidth="1"/>
    <col min="5" max="5" width="20.5703125" customWidth="1"/>
    <col min="6" max="6" width="36.7109375" customWidth="1"/>
    <col min="7" max="7" width="6.7109375" customWidth="1"/>
    <col min="8" max="8" width="64.28515625" customWidth="1"/>
    <col min="11" max="11" width="19.7109375" customWidth="1"/>
  </cols>
  <sheetData>
    <row r="1" spans="2:8" ht="15.75" thickBot="1" x14ac:dyDescent="0.3"/>
    <row r="2" spans="2:8" x14ac:dyDescent="0.25">
      <c r="B2" s="63"/>
      <c r="C2" s="64"/>
      <c r="D2" s="64"/>
      <c r="E2" s="65"/>
      <c r="F2" s="65"/>
      <c r="G2" s="66"/>
    </row>
    <row r="3" spans="2:8" ht="15.75" thickBot="1" x14ac:dyDescent="0.3">
      <c r="B3" s="67"/>
      <c r="C3" s="75"/>
      <c r="D3" s="75"/>
      <c r="E3" s="71"/>
      <c r="F3" s="71"/>
      <c r="G3" s="68"/>
    </row>
    <row r="4" spans="2:8" ht="15.75" thickBot="1" x14ac:dyDescent="0.3">
      <c r="B4" s="67"/>
      <c r="C4" s="339" t="s">
        <v>18</v>
      </c>
      <c r="D4" s="340"/>
      <c r="E4" s="340"/>
      <c r="F4" s="341"/>
      <c r="G4" s="68"/>
    </row>
    <row r="5" spans="2:8" ht="15.75" thickTop="1" x14ac:dyDescent="0.25">
      <c r="B5" s="67"/>
      <c r="C5" s="195" t="s">
        <v>103</v>
      </c>
      <c r="D5" s="199"/>
      <c r="E5" s="37"/>
      <c r="F5" s="53"/>
      <c r="G5" s="68"/>
      <c r="H5" s="1"/>
    </row>
    <row r="6" spans="2:8" ht="15.75" thickBot="1" x14ac:dyDescent="0.3">
      <c r="B6" s="67"/>
      <c r="C6" s="200" t="s">
        <v>128</v>
      </c>
      <c r="D6" s="201"/>
      <c r="E6" s="58"/>
      <c r="F6" s="59"/>
      <c r="G6" s="68"/>
    </row>
    <row r="7" spans="2:8" ht="15.75" thickBot="1" x14ac:dyDescent="0.3">
      <c r="B7" s="67"/>
      <c r="C7" s="36"/>
      <c r="D7" s="69"/>
      <c r="E7" s="70"/>
      <c r="F7" s="70"/>
      <c r="G7" s="68"/>
    </row>
    <row r="8" spans="2:8" x14ac:dyDescent="0.25">
      <c r="B8" s="67"/>
      <c r="C8" s="178" t="s">
        <v>151</v>
      </c>
      <c r="D8" s="179"/>
      <c r="E8" s="180"/>
      <c r="F8" s="181"/>
      <c r="G8" s="68"/>
      <c r="H8" s="76"/>
    </row>
    <row r="9" spans="2:8" x14ac:dyDescent="0.25">
      <c r="B9" s="67"/>
      <c r="C9" s="182" t="s">
        <v>104</v>
      </c>
      <c r="D9" s="183" t="s">
        <v>105</v>
      </c>
      <c r="E9" s="35"/>
      <c r="F9" s="40"/>
      <c r="G9" s="68"/>
      <c r="H9" s="76"/>
    </row>
    <row r="10" spans="2:8" ht="15.75" thickBot="1" x14ac:dyDescent="0.3">
      <c r="B10" s="67"/>
      <c r="C10" s="182" t="s">
        <v>83</v>
      </c>
      <c r="D10" s="184" t="s">
        <v>82</v>
      </c>
      <c r="E10" s="185"/>
      <c r="F10" s="40"/>
      <c r="G10" s="68"/>
      <c r="H10" s="33"/>
    </row>
    <row r="11" spans="2:8" ht="15.75" thickBot="1" x14ac:dyDescent="0.3">
      <c r="B11" s="67"/>
      <c r="C11" s="186" t="s">
        <v>17</v>
      </c>
      <c r="D11" s="38">
        <f>SUMIF('BUDGET FORM'!$C$13:$C$24, Background!$B$3,'BUDGET FORM'!$M$13:$M$24)</f>
        <v>0</v>
      </c>
      <c r="E11" s="185"/>
      <c r="F11" s="40"/>
      <c r="G11" s="68"/>
    </row>
    <row r="12" spans="2:8" x14ac:dyDescent="0.25">
      <c r="B12" s="67"/>
      <c r="C12" s="186"/>
      <c r="D12" s="183"/>
      <c r="E12" s="185"/>
      <c r="F12" s="40"/>
      <c r="G12" s="68"/>
    </row>
    <row r="13" spans="2:8" x14ac:dyDescent="0.25">
      <c r="B13" s="67"/>
      <c r="C13" s="187" t="s">
        <v>152</v>
      </c>
      <c r="D13" s="183"/>
      <c r="E13" s="185"/>
      <c r="F13" s="40"/>
      <c r="G13" s="68"/>
    </row>
    <row r="14" spans="2:8" x14ac:dyDescent="0.25">
      <c r="B14" s="67"/>
      <c r="C14" s="182" t="s">
        <v>104</v>
      </c>
      <c r="D14" s="183" t="s">
        <v>154</v>
      </c>
      <c r="E14" s="35"/>
      <c r="F14" s="40"/>
      <c r="G14" s="68"/>
      <c r="H14" s="76"/>
    </row>
    <row r="15" spans="2:8" ht="15.75" thickBot="1" x14ac:dyDescent="0.3">
      <c r="B15" s="67"/>
      <c r="C15" s="182" t="s">
        <v>83</v>
      </c>
      <c r="D15" s="184" t="s">
        <v>82</v>
      </c>
      <c r="E15" s="185"/>
      <c r="F15" s="40"/>
      <c r="G15" s="68"/>
      <c r="H15" s="33"/>
    </row>
    <row r="16" spans="2:8" ht="15.75" thickBot="1" x14ac:dyDescent="0.3">
      <c r="B16" s="67"/>
      <c r="C16" s="186" t="s">
        <v>17</v>
      </c>
      <c r="D16" s="38">
        <f>SUMIF('BUDGET FORM'!$C$13:$C$24, Background!$B$4,'BUDGET FORM'!$M$13:$M$24)</f>
        <v>0</v>
      </c>
      <c r="E16" s="185"/>
      <c r="F16" s="40"/>
      <c r="G16" s="68"/>
    </row>
    <row r="17" spans="2:8" x14ac:dyDescent="0.25">
      <c r="B17" s="67"/>
      <c r="C17" s="186"/>
      <c r="D17" s="183"/>
      <c r="E17" s="185"/>
      <c r="F17" s="40"/>
      <c r="G17" s="68"/>
      <c r="H17" s="13"/>
    </row>
    <row r="18" spans="2:8" x14ac:dyDescent="0.25">
      <c r="B18" s="67"/>
      <c r="C18" s="187" t="s">
        <v>153</v>
      </c>
      <c r="D18" s="183"/>
      <c r="E18" s="185"/>
      <c r="F18" s="40"/>
      <c r="G18" s="68"/>
      <c r="H18" s="13"/>
    </row>
    <row r="19" spans="2:8" x14ac:dyDescent="0.25">
      <c r="B19" s="67"/>
      <c r="C19" s="182" t="s">
        <v>104</v>
      </c>
      <c r="D19" s="183" t="s">
        <v>155</v>
      </c>
      <c r="E19" s="185"/>
      <c r="F19" s="40"/>
      <c r="G19" s="68"/>
      <c r="H19" s="13"/>
    </row>
    <row r="20" spans="2:8" ht="15.75" thickBot="1" x14ac:dyDescent="0.3">
      <c r="B20" s="67"/>
      <c r="C20" s="182" t="s">
        <v>77</v>
      </c>
      <c r="D20" s="183" t="s">
        <v>105</v>
      </c>
      <c r="E20" s="185"/>
      <c r="F20" s="40"/>
      <c r="G20" s="68"/>
      <c r="H20" s="13"/>
    </row>
    <row r="21" spans="2:8" ht="15.75" thickBot="1" x14ac:dyDescent="0.3">
      <c r="B21" s="67"/>
      <c r="C21" s="186" t="s">
        <v>17</v>
      </c>
      <c r="D21" s="38">
        <f>SUMIF('BUDGET FORM'!$C$13:$C$24, Background!$B$5,  'BUDGET FORM'!$M$13:$M$24)</f>
        <v>0</v>
      </c>
      <c r="E21" s="185"/>
      <c r="F21" s="40"/>
      <c r="G21" s="68"/>
    </row>
    <row r="22" spans="2:8" x14ac:dyDescent="0.25">
      <c r="B22" s="67"/>
      <c r="C22" s="186"/>
      <c r="D22" s="183"/>
      <c r="E22" s="185"/>
      <c r="F22" s="40"/>
      <c r="G22" s="68"/>
    </row>
    <row r="23" spans="2:8" ht="17.25" x14ac:dyDescent="0.25">
      <c r="B23" s="67"/>
      <c r="C23" s="187" t="s">
        <v>162</v>
      </c>
      <c r="D23" s="183"/>
      <c r="E23" s="185"/>
      <c r="F23" s="40"/>
      <c r="G23" s="68"/>
      <c r="H23" s="13"/>
    </row>
    <row r="24" spans="2:8" x14ac:dyDescent="0.25">
      <c r="B24" s="67"/>
      <c r="C24" s="182" t="s">
        <v>104</v>
      </c>
      <c r="D24" s="183" t="s">
        <v>154</v>
      </c>
      <c r="E24" s="185"/>
      <c r="F24" s="40"/>
      <c r="G24" s="68"/>
      <c r="H24" s="13"/>
    </row>
    <row r="25" spans="2:8" ht="15.75" thickBot="1" x14ac:dyDescent="0.3">
      <c r="B25" s="67"/>
      <c r="C25" s="182" t="s">
        <v>77</v>
      </c>
      <c r="D25" s="183" t="s">
        <v>105</v>
      </c>
      <c r="E25" s="56" t="s">
        <v>84</v>
      </c>
      <c r="F25" s="188">
        <v>100000</v>
      </c>
      <c r="G25" s="68"/>
      <c r="H25" s="13"/>
    </row>
    <row r="26" spans="2:8" ht="15.75" thickBot="1" x14ac:dyDescent="0.3">
      <c r="B26" s="67"/>
      <c r="C26" s="186" t="s">
        <v>17</v>
      </c>
      <c r="D26" s="38">
        <f>SUMIF('BUDGET FORM'!$C$13:$C$24, Background!$B$6, 'BUDGET FORM'!$M$13:$M$24)</f>
        <v>0</v>
      </c>
      <c r="E26" s="189" t="str">
        <f>IF(D26&gt;100000,"The amount entered may not exceed € 100.000,--","")</f>
        <v/>
      </c>
      <c r="F26" s="40"/>
      <c r="G26" s="68"/>
    </row>
    <row r="27" spans="2:8" x14ac:dyDescent="0.25">
      <c r="B27" s="67"/>
      <c r="C27" s="186"/>
      <c r="D27" s="183"/>
      <c r="E27" s="185"/>
      <c r="F27" s="40"/>
      <c r="G27" s="68"/>
    </row>
    <row r="28" spans="2:8" x14ac:dyDescent="0.25">
      <c r="B28" s="67"/>
      <c r="C28" s="187" t="s">
        <v>156</v>
      </c>
      <c r="D28" s="183"/>
      <c r="E28" s="185"/>
      <c r="F28" s="40"/>
      <c r="G28" s="68"/>
    </row>
    <row r="29" spans="2:8" x14ac:dyDescent="0.25">
      <c r="B29" s="67"/>
      <c r="C29" s="186" t="s">
        <v>104</v>
      </c>
      <c r="D29" s="183" t="s">
        <v>82</v>
      </c>
      <c r="E29" s="185"/>
      <c r="F29" s="40"/>
      <c r="G29" s="68"/>
    </row>
    <row r="30" spans="2:8" ht="15.75" thickBot="1" x14ac:dyDescent="0.3">
      <c r="B30" s="67"/>
      <c r="C30" s="186" t="s">
        <v>83</v>
      </c>
      <c r="D30" s="183" t="s">
        <v>82</v>
      </c>
      <c r="E30" s="185"/>
      <c r="F30" s="40"/>
      <c r="G30" s="68"/>
    </row>
    <row r="31" spans="2:8" ht="15.75" thickBot="1" x14ac:dyDescent="0.3">
      <c r="B31" s="67"/>
      <c r="C31" s="186" t="s">
        <v>17</v>
      </c>
      <c r="D31" s="38">
        <f>SUMIF('BUDGET FORM'!$C$13:$C$24, Background!$B$7, 'BUDGET FORM'!$M$13:$M$24)</f>
        <v>0</v>
      </c>
      <c r="E31" s="185"/>
      <c r="F31" s="40"/>
      <c r="G31" s="68"/>
    </row>
    <row r="32" spans="2:8" x14ac:dyDescent="0.25">
      <c r="B32" s="67"/>
      <c r="C32" s="186"/>
      <c r="D32" s="183"/>
      <c r="E32" s="185"/>
      <c r="F32" s="40"/>
      <c r="G32" s="68"/>
    </row>
    <row r="33" spans="2:8" ht="17.25" x14ac:dyDescent="0.25">
      <c r="B33" s="67"/>
      <c r="C33" s="187" t="s">
        <v>165</v>
      </c>
      <c r="D33" s="183"/>
      <c r="E33" s="185"/>
      <c r="F33" s="40"/>
      <c r="G33" s="68"/>
    </row>
    <row r="34" spans="2:8" x14ac:dyDescent="0.25">
      <c r="B34" s="67"/>
      <c r="C34" s="182" t="s">
        <v>104</v>
      </c>
      <c r="D34" s="183" t="s">
        <v>82</v>
      </c>
      <c r="E34" s="185"/>
      <c r="F34" s="40"/>
      <c r="G34" s="68"/>
      <c r="H34" s="13"/>
    </row>
    <row r="35" spans="2:8" ht="15.75" thickBot="1" x14ac:dyDescent="0.3">
      <c r="B35" s="67"/>
      <c r="C35" s="182" t="s">
        <v>83</v>
      </c>
      <c r="D35" s="183" t="s">
        <v>213</v>
      </c>
      <c r="E35" s="56"/>
      <c r="F35" s="188"/>
      <c r="G35" s="68"/>
      <c r="H35" s="13"/>
    </row>
    <row r="36" spans="2:8" ht="15.75" thickBot="1" x14ac:dyDescent="0.3">
      <c r="B36" s="67"/>
      <c r="C36" s="186" t="s">
        <v>17</v>
      </c>
      <c r="D36" s="38">
        <f>SUMIF('BUDGET FORM'!$C$13:$C$24, Background!$B$8,  'BUDGET FORM'!$M$13:$M$24)</f>
        <v>0</v>
      </c>
      <c r="E36" s="189" t="str">
        <f>IF(D36&gt;E69*0.05,"The amount may not exceed 5% of the total requested budget","")</f>
        <v/>
      </c>
      <c r="F36" s="40"/>
      <c r="G36" s="68"/>
      <c r="H36" s="33"/>
    </row>
    <row r="37" spans="2:8" x14ac:dyDescent="0.25">
      <c r="B37" s="67"/>
      <c r="C37" s="186"/>
      <c r="D37" s="183"/>
      <c r="E37" s="185"/>
      <c r="F37" s="40"/>
      <c r="G37" s="68"/>
    </row>
    <row r="38" spans="2:8" ht="32.25" customHeight="1" x14ac:dyDescent="0.25">
      <c r="B38" s="67"/>
      <c r="C38" s="345" t="s">
        <v>157</v>
      </c>
      <c r="D38" s="346"/>
      <c r="E38" s="346"/>
      <c r="F38" s="40"/>
      <c r="G38" s="68"/>
    </row>
    <row r="39" spans="2:8" x14ac:dyDescent="0.25">
      <c r="B39" s="67"/>
      <c r="C39" s="182" t="s">
        <v>77</v>
      </c>
      <c r="D39" s="183" t="s">
        <v>82</v>
      </c>
      <c r="E39" s="185"/>
      <c r="F39" s="40"/>
      <c r="G39" s="68"/>
    </row>
    <row r="40" spans="2:8" ht="15.75" thickBot="1" x14ac:dyDescent="0.3">
      <c r="B40" s="67"/>
      <c r="C40" s="182" t="s">
        <v>83</v>
      </c>
      <c r="D40" s="203">
        <v>100000</v>
      </c>
      <c r="E40" s="190"/>
      <c r="F40" s="188"/>
      <c r="G40" s="68"/>
      <c r="H40" s="76"/>
    </row>
    <row r="41" spans="2:8" ht="15.75" thickBot="1" x14ac:dyDescent="0.3">
      <c r="B41" s="67"/>
      <c r="C41" s="191" t="s">
        <v>17</v>
      </c>
      <c r="D41" s="38">
        <f>SUMIF('BUDGET FORM'!$C$13:$C$24, Background!$B$9,  'BUDGET FORM'!$M$13:$M$24)</f>
        <v>0</v>
      </c>
      <c r="E41" s="189" t="str">
        <f>IF(D41&gt;100000,"The amount entered may not exceed € 100.000,--","")</f>
        <v/>
      </c>
      <c r="F41" s="40"/>
      <c r="G41" s="68"/>
    </row>
    <row r="42" spans="2:8" x14ac:dyDescent="0.25">
      <c r="B42" s="67"/>
      <c r="C42" s="186"/>
      <c r="D42" s="183"/>
      <c r="E42" s="185"/>
      <c r="F42" s="40"/>
      <c r="G42" s="68"/>
    </row>
    <row r="43" spans="2:8" x14ac:dyDescent="0.25">
      <c r="B43" s="67"/>
      <c r="C43" s="187" t="s">
        <v>158</v>
      </c>
      <c r="D43" s="183"/>
      <c r="E43" s="185"/>
      <c r="F43" s="40"/>
      <c r="G43" s="68"/>
    </row>
    <row r="44" spans="2:8" ht="15.75" thickBot="1" x14ac:dyDescent="0.3">
      <c r="B44" s="67"/>
      <c r="C44" s="182" t="s">
        <v>77</v>
      </c>
      <c r="D44" s="183" t="s">
        <v>82</v>
      </c>
      <c r="E44" s="56"/>
      <c r="F44" s="188"/>
      <c r="G44" s="68"/>
      <c r="H44" s="13"/>
    </row>
    <row r="45" spans="2:8" ht="15.75" thickBot="1" x14ac:dyDescent="0.3">
      <c r="B45" s="67"/>
      <c r="C45" s="186" t="s">
        <v>17</v>
      </c>
      <c r="D45" s="38">
        <f>SUMIF('BUDGET FORM'!$C$13:$C$24, Background!$B$10, 'BUDGET FORM'!$M$13:$M$24)</f>
        <v>0</v>
      </c>
      <c r="E45" s="189" t="str">
        <f>IF(D45&gt;100000,"The amount entered may not exceed € 100.000,--","")</f>
        <v/>
      </c>
      <c r="F45" s="40"/>
      <c r="G45" s="68"/>
      <c r="H45" s="33"/>
    </row>
    <row r="46" spans="2:8" x14ac:dyDescent="0.25">
      <c r="B46" s="67"/>
      <c r="C46" s="186"/>
      <c r="D46" s="205"/>
      <c r="E46" s="189"/>
      <c r="F46" s="40"/>
      <c r="G46" s="68"/>
      <c r="H46" s="33"/>
    </row>
    <row r="47" spans="2:8" x14ac:dyDescent="0.25">
      <c r="B47" s="67"/>
      <c r="C47" s="187" t="s">
        <v>159</v>
      </c>
      <c r="D47" s="183"/>
      <c r="E47" s="185"/>
      <c r="F47" s="40"/>
      <c r="G47" s="68"/>
    </row>
    <row r="48" spans="2:8" ht="15.75" thickBot="1" x14ac:dyDescent="0.3">
      <c r="B48" s="67"/>
      <c r="C48" s="182" t="s">
        <v>83</v>
      </c>
      <c r="D48" s="183" t="s">
        <v>214</v>
      </c>
      <c r="E48" s="185"/>
      <c r="F48" s="40"/>
      <c r="G48" s="68"/>
    </row>
    <row r="49" spans="2:8" ht="15.75" thickBot="1" x14ac:dyDescent="0.3">
      <c r="B49" s="67"/>
      <c r="C49" s="186" t="s">
        <v>17</v>
      </c>
      <c r="D49" s="38">
        <f>SUMIF('BUDGET FORM'!$C$13:$C$24, Background!$B$11, 'BUDGET FORM'!$M$13:$M$24)</f>
        <v>0</v>
      </c>
      <c r="E49" s="189" t="str">
        <f>IF(D49&gt;E69*0.5,"The amount may not exceed 50% of the total requested budget","")</f>
        <v/>
      </c>
      <c r="F49" s="40"/>
      <c r="G49" s="68"/>
    </row>
    <row r="50" spans="2:8" x14ac:dyDescent="0.25">
      <c r="B50" s="67"/>
      <c r="C50" s="54"/>
      <c r="D50" s="183"/>
      <c r="E50" s="185"/>
      <c r="F50" s="40"/>
      <c r="G50" s="68"/>
    </row>
    <row r="51" spans="2:8" ht="18" thickBot="1" x14ac:dyDescent="0.3">
      <c r="B51" s="67"/>
      <c r="C51" s="187" t="s">
        <v>102</v>
      </c>
      <c r="D51" s="37"/>
      <c r="E51" s="185"/>
      <c r="F51" s="40"/>
      <c r="G51" s="68"/>
    </row>
    <row r="52" spans="2:8" s="92" customFormat="1" ht="30.75" thickBot="1" x14ac:dyDescent="0.3">
      <c r="B52" s="89"/>
      <c r="C52" s="193" t="s">
        <v>51</v>
      </c>
      <c r="D52" s="90">
        <f>SUMIF('BUDGET FORM'!$C$32:$C$46,Background!$B$31,'BUDGET FORM'!$M$32:$M$46)+SUMIF('BUDGET FORM'!$C$32:$C$46,Background!$B$32,'BUDGET FORM'!$M$32:$M$46)+SUMIF('BUDGET FORM'!$C$32:$C$46,Background!$B$33,'BUDGET FORM'!$M$32:$M$46)+SUMIF('BUDGET FORM'!$C$32:$C$46,Background!$B$34,'BUDGET FORM'!$M$32:$M$46)+SUMIF('BUDGET FORM'!$C$32:$C$46,Background!$B$35,'BUDGET FORM'!$M$32:$M$46)+SUMIF('BUDGET FORM'!$C$32:$C$46,Background!$B$36,'BUDGET FORM'!$M$32:$M$46)+SUMIF('BUDGET FORM'!$C$32:$C$46,Background!$B$37,'BUDGET FORM'!$M$32:$M$46)+SUMIF('BUDGET FORM'!$C$32:$C$46,Background!$B$38,'BUDGET FORM'!$M$32:$M$46)+SUMIF('BUDGET FORM'!$C$32:$C$46,Background!$B$39,'BUDGET FORM'!$M$32:$M$46)+SUMIF('BUDGET FORM'!$C$32:$C$46,Background!$B$40,'BUDGET FORM'!$M$32:$M$46)+SUMIF('BUDGET FORM'!$C$32:$C$46,Background!$B$41,'BUDGET FORM'!$M$32:$M$46)+SUMIF('BUDGET FORM'!$C$32:$C$46,Background!$B$42,'BUDGET FORM'!$M$32:$M$46)</f>
        <v>0</v>
      </c>
      <c r="E52" s="189"/>
      <c r="F52" s="194"/>
      <c r="G52" s="91"/>
      <c r="H52" s="347"/>
    </row>
    <row r="53" spans="2:8" s="92" customFormat="1" x14ac:dyDescent="0.25">
      <c r="B53" s="89"/>
      <c r="C53" s="193"/>
      <c r="D53" s="189"/>
      <c r="E53" s="189"/>
      <c r="F53" s="194"/>
      <c r="G53" s="91"/>
    </row>
    <row r="54" spans="2:8" ht="15.75" thickBot="1" x14ac:dyDescent="0.3">
      <c r="B54" s="67"/>
      <c r="C54" s="187" t="s">
        <v>207</v>
      </c>
      <c r="D54" s="37"/>
      <c r="E54" s="185"/>
      <c r="F54" s="40"/>
      <c r="G54" s="68"/>
    </row>
    <row r="55" spans="2:8" ht="15.75" thickBot="1" x14ac:dyDescent="0.3">
      <c r="B55" s="67"/>
      <c r="C55" s="195" t="s">
        <v>17</v>
      </c>
      <c r="D55" s="38">
        <f>SUMIF('BUDGET FORM'!$C$52:$C$53,Background!$B$43,'BUDGET FORM'!$M$52:$M$53)</f>
        <v>0</v>
      </c>
      <c r="E55" s="189" t="str">
        <f>IF(D55&gt;100000,"The amount entered may not exceed € 100.000,--","")</f>
        <v/>
      </c>
      <c r="F55" s="40"/>
      <c r="G55" s="68"/>
    </row>
    <row r="56" spans="2:8" x14ac:dyDescent="0.25">
      <c r="B56" s="67"/>
      <c r="C56" s="186"/>
      <c r="D56" s="196"/>
      <c r="E56" s="185"/>
      <c r="F56" s="40"/>
      <c r="G56" s="68"/>
    </row>
    <row r="57" spans="2:8" ht="31.5" customHeight="1" x14ac:dyDescent="0.25">
      <c r="B57" s="67"/>
      <c r="C57" s="342" t="s">
        <v>160</v>
      </c>
      <c r="D57" s="343"/>
      <c r="E57" s="343"/>
      <c r="F57" s="344"/>
      <c r="G57" s="68"/>
    </row>
    <row r="58" spans="2:8" ht="15.75" thickBot="1" x14ac:dyDescent="0.3">
      <c r="B58" s="67"/>
      <c r="C58" s="182" t="s">
        <v>83</v>
      </c>
      <c r="D58" s="192">
        <f>Background!$C$21</f>
        <v>250000</v>
      </c>
      <c r="E58" s="37" t="s">
        <v>108</v>
      </c>
      <c r="F58" s="40"/>
      <c r="G58" s="68"/>
    </row>
    <row r="59" spans="2:8" ht="15.75" thickBot="1" x14ac:dyDescent="0.3">
      <c r="B59" s="67"/>
      <c r="C59" s="186" t="s">
        <v>17</v>
      </c>
      <c r="D59" s="38">
        <f>SUMIF('BUDGET FORM'!$C$52:$C$53,Background!$B$44, 'BUDGET FORM'!$M$52:$M$53) +SUMIF('BUDGET FORM'!$C$52:$C$53, Background!$B$45,'BUDGET FORM'!$M$52:$M$53)</f>
        <v>0</v>
      </c>
      <c r="E59" s="359" t="str">
        <f>IF(D59=0,"",IF(D59&gt;250000,"The amount entered may not exceed € 250,000.--",IF(D59&lt;100000,"The amount entered must be at least € 100,000.--","")))</f>
        <v/>
      </c>
      <c r="F59" s="189"/>
      <c r="G59" s="68"/>
    </row>
    <row r="60" spans="2:8" x14ac:dyDescent="0.25">
      <c r="B60" s="67"/>
      <c r="C60" s="186"/>
      <c r="D60" s="196"/>
      <c r="E60" s="185"/>
      <c r="F60" s="40"/>
      <c r="G60" s="68"/>
    </row>
    <row r="61" spans="2:8" ht="17.25" x14ac:dyDescent="0.25">
      <c r="B61" s="67"/>
      <c r="C61" s="187" t="s">
        <v>101</v>
      </c>
      <c r="D61" s="197"/>
      <c r="E61" s="185"/>
      <c r="F61" s="40"/>
      <c r="G61" s="68"/>
    </row>
    <row r="62" spans="2:8" ht="15.75" thickBot="1" x14ac:dyDescent="0.3">
      <c r="B62" s="67"/>
      <c r="C62" s="182" t="s">
        <v>83</v>
      </c>
      <c r="D62" s="192" t="s">
        <v>212</v>
      </c>
      <c r="E62" s="185"/>
      <c r="F62" s="40"/>
      <c r="G62" s="68"/>
    </row>
    <row r="63" spans="2:8" ht="15.75" thickBot="1" x14ac:dyDescent="0.3">
      <c r="B63" s="67"/>
      <c r="C63" s="186" t="s">
        <v>17</v>
      </c>
      <c r="D63" s="38">
        <f>SUMIF('BUDGET FORM'!$C$58:$C$67,Background!B48, 'BUDGET FORM'!$M$58:$M$67)+SUMIF('BUDGET FORM'!$C$58:$C$67,Background!B49, 'BUDGET FORM'!$M$58:$M$67)+SUMIF('BUDGET FORM'!$C$58:$C$67,Background!B50, 'BUDGET FORM'!$M$58:$M$67)+SUMIF('BUDGET FORM'!$C$58:$C$67,Background!B51, 'BUDGET FORM'!$M$58:$M$67)+SUMIF('BUDGET FORM'!$C$58:$C$67,Background!B52, 'BUDGET FORM'!$M$58:$M$67)+SUMIF('BUDGET FORM'!$C$58:$C$67,Background!B53, 'BUDGET FORM'!$M$58:$M$67)+SUMIF('BUDGET FORM'!$C$58:$C$67,Background!B54, 'BUDGET FORM'!$M$58:$M$67)+SUMIF('BUDGET FORM'!$C$58:$C$67,Background!B55, 'BUDGET FORM'!$M$58:$M$67)+SUMIF('BUDGET FORM'!$C$58:$C$67,Background!B56, 'BUDGET FORM'!$M$58:$M$67)+SUMIF('BUDGET FORM'!$C$58:$C$67,Background!B57, 'BUDGET FORM'!$M$58:$M$67)</f>
        <v>0</v>
      </c>
      <c r="E63" s="189" t="str">
        <f>IF(D63&gt;E69*0.05,"The amount entered may not exceed 5% of the total requested budget","")</f>
        <v/>
      </c>
      <c r="F63" s="40"/>
      <c r="G63" s="68"/>
    </row>
    <row r="64" spans="2:8" x14ac:dyDescent="0.25">
      <c r="B64" s="67"/>
      <c r="C64" s="186"/>
      <c r="D64" s="196"/>
      <c r="E64" s="185"/>
      <c r="F64" s="40"/>
      <c r="G64" s="68"/>
    </row>
    <row r="65" spans="2:8" ht="15.75" thickBot="1" x14ac:dyDescent="0.3">
      <c r="B65" s="67"/>
      <c r="C65" s="187" t="s">
        <v>216</v>
      </c>
      <c r="D65" s="37"/>
      <c r="E65" s="185"/>
      <c r="F65" s="40"/>
      <c r="G65" s="68"/>
    </row>
    <row r="66" spans="2:8" ht="15.75" thickBot="1" x14ac:dyDescent="0.3">
      <c r="B66" s="67"/>
      <c r="C66" s="186" t="s">
        <v>217</v>
      </c>
      <c r="D66" s="356" t="s">
        <v>218</v>
      </c>
      <c r="E66" s="38">
        <f>SUMIF('BUDGET FORM'!$C$78:$C$82,Background!B68, 'BUDGET FORM'!$G$78:$G$82)+SUMIF('BUDGET FORM'!$C$78:$C$82,Background!B69, 'BUDGET FORM'!$G$78:$G$82)+SUMIF('BUDGET FORM'!$C$78:$C$82,Background!B70, 'BUDGET FORM'!$G$78:$G$82)+SUMIF('BUDGET FORM'!$C$78:$C$82,Background!B71, 'BUDGET FORM'!$G$78:$G$82)+SUMIF('BUDGET FORM'!$C$78:$C$82,Background!B72, 'BUDGET FORM'!$G$78:$G$82)+SUMIF('BUDGET FORM'!$C$78:$C$82,Background!B73, 'BUDGET FORM'!$G$78:$G$82)</f>
        <v>0</v>
      </c>
      <c r="F66" s="40"/>
      <c r="G66" s="68"/>
    </row>
    <row r="67" spans="2:8" x14ac:dyDescent="0.25">
      <c r="B67" s="67"/>
      <c r="C67" s="186" t="s">
        <v>220</v>
      </c>
      <c r="D67" s="37"/>
      <c r="E67" s="185"/>
      <c r="F67" s="40"/>
      <c r="G67" s="68"/>
    </row>
    <row r="68" spans="2:8" ht="15.75" thickBot="1" x14ac:dyDescent="0.3">
      <c r="B68" s="67"/>
      <c r="C68" s="54"/>
      <c r="D68" s="37"/>
      <c r="E68" s="185"/>
      <c r="F68" s="40"/>
      <c r="G68" s="68"/>
    </row>
    <row r="69" spans="2:8" ht="15.75" thickBot="1" x14ac:dyDescent="0.3">
      <c r="B69" s="67"/>
      <c r="C69" s="187" t="s">
        <v>106</v>
      </c>
      <c r="D69" s="37"/>
      <c r="E69" s="177">
        <f>'BUDGET FORM'!M92</f>
        <v>0</v>
      </c>
      <c r="F69" s="198" t="str">
        <f>IF(E69&gt;800000,"A maximum of €800.000,-- can be requested. Please adjust your budget distribution accordingly.","")</f>
        <v/>
      </c>
      <c r="G69" s="68"/>
    </row>
    <row r="70" spans="2:8" ht="15.75" thickBot="1" x14ac:dyDescent="0.3">
      <c r="B70" s="67"/>
      <c r="C70" s="187" t="s">
        <v>107</v>
      </c>
      <c r="D70" s="37"/>
      <c r="E70" s="358">
        <f>'BUDGET FORM'!M94</f>
        <v>0</v>
      </c>
      <c r="F70" s="198" t="str">
        <f>IF(E70&gt;1050000,"A maximum of €1.050.000,-- can be requested (incl. MOD3 - investments). Please adjust your budget distribution accordingly.","")</f>
        <v/>
      </c>
      <c r="G70" s="68"/>
    </row>
    <row r="71" spans="2:8" x14ac:dyDescent="0.25">
      <c r="B71" s="67"/>
      <c r="C71" s="54"/>
      <c r="D71" s="37"/>
      <c r="E71" s="35"/>
      <c r="F71" s="40"/>
      <c r="G71" s="68"/>
    </row>
    <row r="72" spans="2:8" ht="17.25" x14ac:dyDescent="0.25">
      <c r="B72" s="67"/>
      <c r="C72" s="54" t="s">
        <v>161</v>
      </c>
      <c r="D72" s="37"/>
      <c r="E72" s="35"/>
      <c r="F72" s="40"/>
      <c r="G72" s="68"/>
    </row>
    <row r="73" spans="2:8" x14ac:dyDescent="0.25">
      <c r="B73" s="67"/>
      <c r="C73" s="54"/>
      <c r="D73" s="37"/>
      <c r="E73" s="35"/>
      <c r="F73" s="40"/>
      <c r="G73" s="68"/>
    </row>
    <row r="74" spans="2:8" ht="17.25" x14ac:dyDescent="0.25">
      <c r="B74" s="67"/>
      <c r="C74" s="54" t="s">
        <v>163</v>
      </c>
      <c r="D74" s="37"/>
      <c r="E74" s="35"/>
      <c r="F74" s="40"/>
      <c r="G74" s="68"/>
    </row>
    <row r="75" spans="2:8" x14ac:dyDescent="0.25">
      <c r="B75" s="67"/>
      <c r="C75" s="54" t="s">
        <v>164</v>
      </c>
      <c r="D75" s="37"/>
      <c r="E75" s="35"/>
      <c r="F75" s="40"/>
      <c r="G75" s="68"/>
    </row>
    <row r="76" spans="2:8" x14ac:dyDescent="0.25">
      <c r="B76" s="67"/>
      <c r="C76" s="54" t="s">
        <v>167</v>
      </c>
      <c r="D76" s="37"/>
      <c r="E76" s="35"/>
      <c r="F76" s="40"/>
      <c r="G76" s="68"/>
    </row>
    <row r="77" spans="2:8" x14ac:dyDescent="0.25">
      <c r="B77" s="67"/>
      <c r="C77" s="54"/>
      <c r="D77" s="37"/>
      <c r="E77" s="35"/>
      <c r="F77" s="40"/>
      <c r="G77" s="68"/>
    </row>
    <row r="78" spans="2:8" ht="17.25" x14ac:dyDescent="0.25">
      <c r="B78" s="67"/>
      <c r="C78" s="191" t="s">
        <v>166</v>
      </c>
      <c r="D78" s="37"/>
      <c r="E78" s="35"/>
      <c r="F78" s="40"/>
      <c r="G78" s="68"/>
    </row>
    <row r="79" spans="2:8" ht="42.75" customHeight="1" x14ac:dyDescent="0.25">
      <c r="B79" s="67"/>
      <c r="C79" s="353" t="s">
        <v>219</v>
      </c>
      <c r="D79" s="354"/>
      <c r="E79" s="354"/>
      <c r="F79" s="355"/>
      <c r="G79" s="68"/>
      <c r="H79" s="12"/>
    </row>
    <row r="80" spans="2:8" x14ac:dyDescent="0.25">
      <c r="B80" s="67"/>
      <c r="C80" s="54"/>
      <c r="D80" s="37"/>
      <c r="E80" s="35"/>
      <c r="F80" s="40"/>
      <c r="G80" s="68"/>
    </row>
    <row r="81" spans="2:8" ht="17.25" x14ac:dyDescent="0.25">
      <c r="B81" s="67"/>
      <c r="C81" s="54" t="s">
        <v>168</v>
      </c>
      <c r="D81" s="37"/>
      <c r="E81" s="35"/>
      <c r="F81" s="40"/>
      <c r="G81" s="68"/>
    </row>
    <row r="82" spans="2:8" x14ac:dyDescent="0.25">
      <c r="B82" s="67"/>
      <c r="C82" s="204" t="s">
        <v>215</v>
      </c>
      <c r="D82" s="35"/>
      <c r="E82" s="35"/>
      <c r="F82" s="40"/>
      <c r="G82" s="68"/>
      <c r="H82" s="2"/>
    </row>
    <row r="83" spans="2:8" x14ac:dyDescent="0.25">
      <c r="B83" s="67"/>
      <c r="C83" s="54"/>
      <c r="D83" s="37"/>
      <c r="E83" s="35"/>
      <c r="F83" s="40"/>
      <c r="G83" s="68"/>
    </row>
    <row r="84" spans="2:8" x14ac:dyDescent="0.25">
      <c r="B84" s="67"/>
      <c r="C84" s="71"/>
      <c r="D84" s="71"/>
      <c r="E84" s="71"/>
      <c r="F84" s="71"/>
      <c r="G84" s="68"/>
    </row>
    <row r="85" spans="2:8" ht="15.75" thickBot="1" x14ac:dyDescent="0.3">
      <c r="B85" s="72"/>
      <c r="C85" s="73"/>
      <c r="D85" s="73"/>
      <c r="E85" s="73"/>
      <c r="F85" s="73"/>
      <c r="G85" s="74"/>
    </row>
  </sheetData>
  <sheetProtection sort="0" autoFilter="0"/>
  <dataConsolidate/>
  <mergeCells count="4">
    <mergeCell ref="C4:F4"/>
    <mergeCell ref="C57:F57"/>
    <mergeCell ref="C38:E38"/>
    <mergeCell ref="C79:F79"/>
  </mergeCells>
  <phoneticPr fontId="52" type="noConversion"/>
  <conditionalFormatting sqref="D26">
    <cfRule type="cellIs" dxfId="23" priority="22" operator="greaterThan">
      <formula>100000</formula>
    </cfRule>
  </conditionalFormatting>
  <conditionalFormatting sqref="D36">
    <cfRule type="cellIs" dxfId="22" priority="7" operator="greaterThan">
      <formula>#REF!</formula>
    </cfRule>
  </conditionalFormatting>
  <conditionalFormatting sqref="D41">
    <cfRule type="cellIs" dxfId="21" priority="32" operator="greaterThan">
      <formula>100000</formula>
    </cfRule>
  </conditionalFormatting>
  <conditionalFormatting sqref="D59">
    <cfRule type="cellIs" dxfId="12" priority="15" operator="between">
      <formula>1</formula>
      <formula>100000</formula>
    </cfRule>
    <cfRule type="cellIs" dxfId="20" priority="1" operator="greaterThan">
      <formula>250000</formula>
    </cfRule>
  </conditionalFormatting>
  <conditionalFormatting sqref="D63">
    <cfRule type="cellIs" dxfId="19" priority="14" operator="greaterThan">
      <formula>50000</formula>
    </cfRule>
    <cfRule type="cellIs" dxfId="18" priority="46" operator="greaterThan">
      <formula>$D$62</formula>
    </cfRule>
  </conditionalFormatting>
  <conditionalFormatting sqref="E69">
    <cfRule type="cellIs" dxfId="17" priority="20" operator="greaterThan">
      <formula>800000</formula>
    </cfRule>
  </conditionalFormatting>
  <conditionalFormatting sqref="E70">
    <cfRule type="cellIs" dxfId="16" priority="19" operator="greaterThan">
      <formula>1050000</formula>
    </cfRule>
  </conditionalFormatting>
  <conditionalFormatting sqref="H52">
    <cfRule type="cellIs" dxfId="15" priority="4" operator="greaterThan">
      <formula>#REF!</formula>
    </cfRule>
  </conditionalFormatting>
  <conditionalFormatting sqref="E66">
    <cfRule type="cellIs" dxfId="14" priority="2" operator="greaterThan">
      <formula>50000</formula>
    </cfRule>
    <cfRule type="cellIs" dxfId="13" priority="3" operator="greaterThan">
      <formula>$D$62</formula>
    </cfRule>
  </conditionalFormatting>
  <dataValidations count="6">
    <dataValidation type="whole" operator="lessThanOrEqual" allowBlank="1" showInputMessage="1" showErrorMessage="1" errorTitle="Above budget" error="A maximum of €800.000,-- can be requested. Please adjust your budget distribution accordingly." sqref="E69" xr:uid="{0095F05A-A044-4807-8A8E-955D895FB8A7}">
      <formula1>800000</formula1>
    </dataValidation>
    <dataValidation type="whole" operator="lessThanOrEqual" allowBlank="1" showInputMessage="1" showErrorMessage="1" errorTitle="Above budget" error="A maximum of €1.025.000,-- can be requested (incl. MOD3 - investments). Please adjust your budget distribution accordingly." sqref="E70" xr:uid="{94E9C02A-96EA-403E-B1CD-18F327733AC8}">
      <formula1>1050000</formula1>
    </dataValidation>
    <dataValidation type="custom" errorStyle="warning" allowBlank="1" showInputMessage="1" showErrorMessage="1" errorTitle="Invalid amount" error="The amount entered may not exceed €100.000,--." sqref="D31 D45:D46 D26 D49" xr:uid="{A69F5039-296E-4191-968B-E0A0F4967DD1}">
      <formula1>D26&lt;=100000</formula1>
    </dataValidation>
    <dataValidation type="whole" errorStyle="warning" operator="lessThanOrEqual" allowBlank="1" showInputMessage="1" showErrorMessage="1" errorTitle="Invalid amount" error="The amount entered may not exceed €100,000,--." sqref="D55" xr:uid="{EA77CE7F-4C78-4105-8C96-CCE9DB3D00B8}">
      <formula1>100000</formula1>
    </dataValidation>
    <dataValidation type="whole" errorStyle="warning" operator="lessThanOrEqual" allowBlank="1" showInputMessage="1" showErrorMessage="1" errorTitle="Invalid amount" error="The amount entered may not exceed €250.000,--." sqref="D59" xr:uid="{D5953CF3-4839-46C1-8B67-00C4B7C792AF}">
      <formula1>250000</formula1>
    </dataValidation>
    <dataValidation errorStyle="warning" allowBlank="1" showInputMessage="1" showErrorMessage="1" errorTitle="Invalid amount" error="The amount entered may not exceed €50.000,--." sqref="D63 E66" xr:uid="{86F79013-0A67-4B42-AE1B-864C5FBFEAC4}"/>
  </dataValidations>
  <pageMargins left="0.70866141732283472" right="0.70866141732283472" top="0.74803149606299213" bottom="0.74803149606299213" header="0.31496062992125984" footer="0.31496062992125984"/>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79"/>
  <sheetViews>
    <sheetView zoomScale="90" zoomScaleNormal="90" workbookViewId="0">
      <selection activeCell="B68" sqref="B68"/>
    </sheetView>
  </sheetViews>
  <sheetFormatPr defaultColWidth="8.85546875" defaultRowHeight="15" x14ac:dyDescent="0.25"/>
  <cols>
    <col min="1" max="1" width="4.140625" customWidth="1"/>
    <col min="2" max="2" width="46.85546875" customWidth="1"/>
    <col min="3" max="3" width="24.28515625" customWidth="1"/>
    <col min="4" max="6" width="23.85546875" customWidth="1"/>
    <col min="7" max="7" width="58.42578125" customWidth="1"/>
    <col min="8" max="8" width="4" customWidth="1"/>
  </cols>
  <sheetData>
    <row r="1" spans="1:10" ht="18.75" x14ac:dyDescent="0.3">
      <c r="A1" s="75"/>
      <c r="B1" s="75"/>
      <c r="C1" s="75"/>
      <c r="D1" s="83" t="s">
        <v>43</v>
      </c>
      <c r="E1" s="75"/>
      <c r="F1" s="75"/>
      <c r="G1" s="71"/>
      <c r="H1" s="75"/>
    </row>
    <row r="2" spans="1:10" x14ac:dyDescent="0.25">
      <c r="A2" s="75"/>
      <c r="B2" s="1" t="s">
        <v>49</v>
      </c>
      <c r="C2" s="1" t="s">
        <v>1</v>
      </c>
      <c r="D2" s="1" t="s">
        <v>116</v>
      </c>
      <c r="E2" s="1" t="s">
        <v>118</v>
      </c>
      <c r="F2" s="1" t="s">
        <v>119</v>
      </c>
      <c r="G2" s="1" t="s">
        <v>14</v>
      </c>
      <c r="H2" s="86"/>
      <c r="I2" s="159" t="s">
        <v>117</v>
      </c>
      <c r="J2" s="160" t="s">
        <v>115</v>
      </c>
    </row>
    <row r="3" spans="1:10" x14ac:dyDescent="0.25">
      <c r="A3" s="75"/>
      <c r="B3" s="2" t="s">
        <v>141</v>
      </c>
      <c r="C3" s="87" t="s">
        <v>47</v>
      </c>
      <c r="D3" s="88" t="s">
        <v>47</v>
      </c>
      <c r="E3" s="87">
        <v>60</v>
      </c>
      <c r="F3" s="87">
        <v>48</v>
      </c>
      <c r="G3" s="2" t="s">
        <v>22</v>
      </c>
      <c r="H3" s="85"/>
    </row>
    <row r="4" spans="1:10" x14ac:dyDescent="0.25">
      <c r="A4" s="75"/>
      <c r="B4" s="2" t="s">
        <v>110</v>
      </c>
      <c r="C4" s="87" t="s">
        <v>47</v>
      </c>
      <c r="D4" s="88" t="s">
        <v>47</v>
      </c>
      <c r="E4" s="87">
        <v>60</v>
      </c>
      <c r="F4" s="87">
        <v>12</v>
      </c>
      <c r="G4" s="2" t="s">
        <v>22</v>
      </c>
      <c r="H4" s="85"/>
    </row>
    <row r="5" spans="1:10" x14ac:dyDescent="0.25">
      <c r="A5" s="75"/>
      <c r="B5" s="2" t="s">
        <v>142</v>
      </c>
      <c r="C5" s="88" t="s">
        <v>47</v>
      </c>
      <c r="D5" s="88" t="s">
        <v>47</v>
      </c>
      <c r="E5" s="87">
        <v>48</v>
      </c>
      <c r="F5" s="87">
        <v>36</v>
      </c>
      <c r="G5" s="2" t="s">
        <v>22</v>
      </c>
      <c r="H5" s="85"/>
    </row>
    <row r="6" spans="1:10" x14ac:dyDescent="0.25">
      <c r="A6" s="75"/>
      <c r="B6" s="2" t="s">
        <v>143</v>
      </c>
      <c r="C6" s="88" t="s">
        <v>47</v>
      </c>
      <c r="D6" s="88">
        <v>100000</v>
      </c>
      <c r="E6" s="87">
        <v>48</v>
      </c>
      <c r="F6" s="87">
        <v>12</v>
      </c>
      <c r="G6" s="2" t="s">
        <v>22</v>
      </c>
      <c r="H6" s="85"/>
    </row>
    <row r="7" spans="1:10" x14ac:dyDescent="0.25">
      <c r="A7" s="75"/>
      <c r="B7" s="2" t="s">
        <v>144</v>
      </c>
      <c r="C7" s="88" t="s">
        <v>47</v>
      </c>
      <c r="D7" s="88" t="s">
        <v>47</v>
      </c>
      <c r="E7" s="87">
        <v>60</v>
      </c>
      <c r="F7" s="87">
        <v>0</v>
      </c>
      <c r="G7" s="2" t="s">
        <v>22</v>
      </c>
      <c r="H7" s="85"/>
    </row>
    <row r="8" spans="1:10" x14ac:dyDescent="0.25">
      <c r="A8" s="75"/>
      <c r="B8" s="2" t="s">
        <v>145</v>
      </c>
      <c r="C8" s="88" t="s">
        <v>47</v>
      </c>
      <c r="D8" s="88" t="s">
        <v>47</v>
      </c>
      <c r="E8" s="87">
        <v>60</v>
      </c>
      <c r="F8" s="87">
        <v>0</v>
      </c>
      <c r="G8" s="2" t="s">
        <v>22</v>
      </c>
      <c r="H8" s="85"/>
    </row>
    <row r="9" spans="1:10" x14ac:dyDescent="0.25">
      <c r="A9" s="75"/>
      <c r="B9" s="2" t="s">
        <v>146</v>
      </c>
      <c r="C9" s="88" t="s">
        <v>47</v>
      </c>
      <c r="D9" s="88">
        <v>100000</v>
      </c>
      <c r="E9" s="87">
        <v>60</v>
      </c>
      <c r="F9" s="158">
        <v>0</v>
      </c>
      <c r="G9" s="2" t="s">
        <v>22</v>
      </c>
      <c r="H9" s="85"/>
    </row>
    <row r="10" spans="1:10" x14ac:dyDescent="0.25">
      <c r="A10" s="75"/>
      <c r="B10" s="2" t="s">
        <v>147</v>
      </c>
      <c r="C10" s="87" t="s">
        <v>47</v>
      </c>
      <c r="D10" s="88" t="s">
        <v>47</v>
      </c>
      <c r="E10" s="87">
        <v>60</v>
      </c>
      <c r="F10" s="87">
        <v>0</v>
      </c>
      <c r="G10" s="2" t="s">
        <v>22</v>
      </c>
      <c r="H10" s="85"/>
    </row>
    <row r="11" spans="1:10" x14ac:dyDescent="0.25">
      <c r="A11" s="75"/>
      <c r="B11" s="2" t="s">
        <v>148</v>
      </c>
      <c r="C11" s="87" t="s">
        <v>47</v>
      </c>
      <c r="D11" s="88" t="s">
        <v>47</v>
      </c>
      <c r="E11" s="87">
        <v>60</v>
      </c>
      <c r="F11" s="87">
        <v>0</v>
      </c>
      <c r="G11" s="2" t="s">
        <v>22</v>
      </c>
      <c r="H11" s="85"/>
    </row>
    <row r="12" spans="1:10" x14ac:dyDescent="0.25">
      <c r="A12" s="75"/>
      <c r="B12" s="2" t="s">
        <v>46</v>
      </c>
      <c r="C12" s="87" t="s">
        <v>47</v>
      </c>
      <c r="D12" s="88" t="s">
        <v>47</v>
      </c>
      <c r="E12" s="87">
        <v>60</v>
      </c>
      <c r="F12" s="87">
        <v>0</v>
      </c>
      <c r="G12" s="2" t="s">
        <v>22</v>
      </c>
      <c r="H12" s="85"/>
    </row>
    <row r="13" spans="1:10" x14ac:dyDescent="0.25">
      <c r="A13" s="75"/>
      <c r="C13" s="87"/>
      <c r="D13" s="88"/>
      <c r="E13" s="87"/>
      <c r="F13" s="87"/>
      <c r="G13" s="2"/>
      <c r="H13" s="85"/>
    </row>
    <row r="14" spans="1:10" x14ac:dyDescent="0.25">
      <c r="A14" s="75"/>
      <c r="B14" s="75"/>
      <c r="C14" s="84"/>
      <c r="D14" s="75"/>
      <c r="E14" s="75"/>
      <c r="F14" s="75"/>
      <c r="G14" s="75"/>
      <c r="H14" s="75"/>
    </row>
    <row r="15" spans="1:10" x14ac:dyDescent="0.25">
      <c r="A15" s="75"/>
      <c r="B15" s="1" t="s">
        <v>48</v>
      </c>
      <c r="C15" s="1" t="s">
        <v>116</v>
      </c>
      <c r="D15" s="1" t="s">
        <v>2</v>
      </c>
      <c r="E15" s="1" t="s">
        <v>8</v>
      </c>
      <c r="F15" s="1"/>
      <c r="G15" s="1" t="s">
        <v>14</v>
      </c>
      <c r="H15" s="86"/>
    </row>
    <row r="16" spans="1:10" x14ac:dyDescent="0.25">
      <c r="A16" s="75"/>
      <c r="B16" s="2" t="s">
        <v>169</v>
      </c>
      <c r="C16" s="3"/>
      <c r="D16" s="3"/>
      <c r="E16" s="3"/>
      <c r="F16" s="3"/>
      <c r="G16" s="2"/>
      <c r="H16" s="85"/>
    </row>
    <row r="17" spans="1:8" hidden="1" x14ac:dyDescent="0.25">
      <c r="A17" s="75"/>
      <c r="B17" s="206" t="s">
        <v>15</v>
      </c>
      <c r="C17" s="30">
        <v>150000</v>
      </c>
      <c r="D17" s="30"/>
      <c r="E17" s="30"/>
      <c r="F17" s="30"/>
      <c r="G17" s="29" t="s">
        <v>16</v>
      </c>
      <c r="H17" s="85"/>
    </row>
    <row r="18" spans="1:8" hidden="1" x14ac:dyDescent="0.25">
      <c r="A18" s="75"/>
      <c r="B18" s="206" t="s">
        <v>4</v>
      </c>
      <c r="C18" s="30"/>
      <c r="D18" s="30"/>
      <c r="E18" s="30"/>
      <c r="F18" s="30"/>
      <c r="G18" s="29"/>
      <c r="H18" s="85"/>
    </row>
    <row r="19" spans="1:8" hidden="1" x14ac:dyDescent="0.25">
      <c r="A19" s="75"/>
      <c r="B19" s="206" t="s">
        <v>5</v>
      </c>
      <c r="C19" s="30"/>
      <c r="D19" s="30"/>
      <c r="E19" s="30"/>
      <c r="F19" s="30"/>
      <c r="G19" s="29"/>
      <c r="H19" s="85"/>
    </row>
    <row r="20" spans="1:8" hidden="1" x14ac:dyDescent="0.25">
      <c r="A20" s="75"/>
      <c r="B20" s="206" t="s">
        <v>3</v>
      </c>
      <c r="C20" s="30">
        <v>500000</v>
      </c>
      <c r="D20" s="30"/>
      <c r="E20" s="30"/>
      <c r="F20" s="30"/>
      <c r="G20" s="29"/>
      <c r="H20" s="85"/>
    </row>
    <row r="21" spans="1:8" x14ac:dyDescent="0.25">
      <c r="A21" s="75"/>
      <c r="B21" s="2" t="s">
        <v>174</v>
      </c>
      <c r="C21" s="3">
        <v>250000</v>
      </c>
      <c r="D21" s="3">
        <v>100000</v>
      </c>
      <c r="E21" s="3"/>
      <c r="F21" s="3"/>
      <c r="G21" s="2" t="s">
        <v>175</v>
      </c>
      <c r="H21" s="85"/>
    </row>
    <row r="22" spans="1:8" x14ac:dyDescent="0.25">
      <c r="A22" s="75"/>
      <c r="B22" s="2" t="s">
        <v>173</v>
      </c>
      <c r="C22" s="3">
        <v>250000</v>
      </c>
      <c r="D22" s="3">
        <v>25000</v>
      </c>
      <c r="E22" s="3"/>
      <c r="F22" s="3"/>
      <c r="G22" s="2"/>
      <c r="H22" s="85"/>
    </row>
    <row r="23" spans="1:8" hidden="1" x14ac:dyDescent="0.25">
      <c r="A23" s="75"/>
      <c r="B23" s="206" t="s">
        <v>6</v>
      </c>
      <c r="C23" s="30"/>
      <c r="D23" s="30"/>
      <c r="E23" s="30"/>
      <c r="F23" s="30"/>
      <c r="G23" s="29"/>
      <c r="H23" s="85"/>
    </row>
    <row r="24" spans="1:8" x14ac:dyDescent="0.25">
      <c r="A24" s="75"/>
      <c r="B24" s="2" t="s">
        <v>28</v>
      </c>
      <c r="C24" s="208" t="s">
        <v>171</v>
      </c>
      <c r="D24" s="3"/>
      <c r="E24" s="3"/>
      <c r="F24" s="3"/>
      <c r="G24" s="2" t="s">
        <v>172</v>
      </c>
      <c r="H24" s="85"/>
    </row>
    <row r="25" spans="1:8" x14ac:dyDescent="0.25">
      <c r="A25" s="75"/>
      <c r="B25" s="2"/>
      <c r="C25" s="3"/>
      <c r="D25" s="3"/>
      <c r="E25" s="3"/>
      <c r="F25" s="3"/>
      <c r="G25" s="2"/>
      <c r="H25" s="85"/>
    </row>
    <row r="26" spans="1:8" x14ac:dyDescent="0.25">
      <c r="A26" s="75"/>
      <c r="B26" s="2"/>
      <c r="C26" s="34"/>
      <c r="D26" s="2"/>
      <c r="E26" s="2"/>
      <c r="F26" s="2"/>
      <c r="G26" s="2"/>
      <c r="H26" s="85"/>
    </row>
    <row r="27" spans="1:8" x14ac:dyDescent="0.25">
      <c r="A27" s="75"/>
      <c r="B27" s="2"/>
      <c r="C27" s="2"/>
      <c r="D27" s="2"/>
      <c r="E27" s="2"/>
      <c r="F27" s="2"/>
      <c r="G27" s="2"/>
      <c r="H27" s="85"/>
    </row>
    <row r="28" spans="1:8" x14ac:dyDescent="0.25">
      <c r="A28" s="75"/>
      <c r="H28" s="75"/>
    </row>
    <row r="29" spans="1:8" x14ac:dyDescent="0.25">
      <c r="A29" s="75"/>
      <c r="B29" s="75"/>
      <c r="C29" s="75"/>
      <c r="D29" s="75"/>
      <c r="E29" s="75"/>
      <c r="F29" s="75"/>
      <c r="G29" s="75"/>
      <c r="H29" s="75"/>
    </row>
    <row r="30" spans="1:8" x14ac:dyDescent="0.25">
      <c r="A30" s="75"/>
      <c r="B30" s="1" t="s">
        <v>13</v>
      </c>
      <c r="C30" s="1" t="s">
        <v>116</v>
      </c>
      <c r="D30" s="1" t="s">
        <v>2</v>
      </c>
      <c r="H30" s="75"/>
    </row>
    <row r="31" spans="1:8" x14ac:dyDescent="0.25">
      <c r="A31" s="75"/>
      <c r="B31" s="2" t="s">
        <v>176</v>
      </c>
      <c r="C31" s="2"/>
      <c r="D31" s="2"/>
      <c r="E31" s="2"/>
      <c r="F31" s="2"/>
      <c r="G31" s="207"/>
      <c r="H31" s="85"/>
    </row>
    <row r="32" spans="1:8" x14ac:dyDescent="0.25">
      <c r="A32" s="75"/>
      <c r="B32" s="2" t="s">
        <v>177</v>
      </c>
      <c r="C32" s="2"/>
      <c r="D32" s="2"/>
      <c r="E32" s="2"/>
      <c r="F32" s="2"/>
      <c r="G32" s="207"/>
      <c r="H32" s="85"/>
    </row>
    <row r="33" spans="1:8" x14ac:dyDescent="0.25">
      <c r="A33" s="75"/>
      <c r="B33" s="2" t="s">
        <v>178</v>
      </c>
      <c r="C33" s="2"/>
      <c r="D33" s="2"/>
      <c r="E33" s="2"/>
      <c r="F33" s="2"/>
      <c r="G33" s="207"/>
      <c r="H33" s="85"/>
    </row>
    <row r="34" spans="1:8" x14ac:dyDescent="0.25">
      <c r="A34" s="75"/>
      <c r="B34" s="2" t="s">
        <v>179</v>
      </c>
      <c r="C34" s="2"/>
      <c r="D34" s="2"/>
      <c r="E34" s="2"/>
      <c r="F34" s="2"/>
      <c r="G34" s="207"/>
      <c r="H34" s="85"/>
    </row>
    <row r="35" spans="1:8" x14ac:dyDescent="0.25">
      <c r="A35" s="75"/>
      <c r="B35" s="2" t="s">
        <v>180</v>
      </c>
      <c r="C35" s="2"/>
      <c r="D35" s="2"/>
      <c r="E35" s="2"/>
      <c r="F35" s="2"/>
      <c r="G35" s="207"/>
      <c r="H35" s="85"/>
    </row>
    <row r="36" spans="1:8" x14ac:dyDescent="0.25">
      <c r="A36" s="75"/>
      <c r="B36" s="2" t="s">
        <v>181</v>
      </c>
      <c r="C36" s="2"/>
      <c r="D36" s="2"/>
      <c r="E36" s="2"/>
      <c r="F36" s="2"/>
      <c r="G36" s="207"/>
      <c r="H36" s="85"/>
    </row>
    <row r="37" spans="1:8" x14ac:dyDescent="0.25">
      <c r="A37" s="75"/>
      <c r="B37" s="2" t="s">
        <v>182</v>
      </c>
      <c r="C37" s="2"/>
      <c r="D37" s="2"/>
      <c r="E37" s="2"/>
      <c r="F37" s="2"/>
      <c r="G37" s="207"/>
      <c r="H37" s="85"/>
    </row>
    <row r="38" spans="1:8" x14ac:dyDescent="0.25">
      <c r="A38" s="75"/>
      <c r="B38" s="2" t="s">
        <v>183</v>
      </c>
      <c r="C38" s="2"/>
      <c r="D38" s="2"/>
      <c r="E38" s="2"/>
      <c r="F38" s="2"/>
      <c r="G38" s="207"/>
      <c r="H38" s="85"/>
    </row>
    <row r="39" spans="1:8" x14ac:dyDescent="0.25">
      <c r="A39" s="75"/>
      <c r="B39" s="2" t="s">
        <v>186</v>
      </c>
      <c r="C39" s="2"/>
      <c r="D39" s="2"/>
      <c r="E39" s="2"/>
      <c r="F39" s="2"/>
      <c r="G39" s="207"/>
      <c r="H39" s="85"/>
    </row>
    <row r="40" spans="1:8" x14ac:dyDescent="0.25">
      <c r="A40" s="75"/>
      <c r="B40" s="2" t="s">
        <v>184</v>
      </c>
      <c r="C40" s="2"/>
      <c r="D40" s="2"/>
      <c r="E40" s="2"/>
      <c r="F40" s="2"/>
      <c r="G40" s="207"/>
      <c r="H40" s="85"/>
    </row>
    <row r="41" spans="1:8" x14ac:dyDescent="0.25">
      <c r="A41" s="75"/>
      <c r="B41" s="2" t="s">
        <v>185</v>
      </c>
      <c r="C41" s="2"/>
      <c r="D41" s="2"/>
      <c r="E41" s="2"/>
      <c r="F41" s="2"/>
      <c r="G41" s="207"/>
      <c r="H41" s="85"/>
    </row>
    <row r="42" spans="1:8" x14ac:dyDescent="0.25">
      <c r="A42" s="75"/>
      <c r="B42" s="2" t="s">
        <v>200</v>
      </c>
      <c r="C42" s="2"/>
      <c r="D42" s="2"/>
      <c r="E42" s="2"/>
      <c r="F42" s="2"/>
      <c r="G42" s="207"/>
      <c r="H42" s="85"/>
    </row>
    <row r="43" spans="1:8" x14ac:dyDescent="0.25">
      <c r="A43" s="75"/>
      <c r="B43" s="2" t="s">
        <v>205</v>
      </c>
      <c r="C43" s="3">
        <v>100000</v>
      </c>
      <c r="D43" s="2"/>
      <c r="E43" s="2"/>
      <c r="F43" s="2"/>
      <c r="G43" s="2"/>
      <c r="H43" s="85"/>
    </row>
    <row r="44" spans="1:8" x14ac:dyDescent="0.25">
      <c r="A44" s="75"/>
      <c r="B44" s="2" t="s">
        <v>202</v>
      </c>
      <c r="C44" s="3">
        <v>250000</v>
      </c>
      <c r="D44" s="3">
        <v>100000</v>
      </c>
      <c r="E44" s="2"/>
      <c r="F44" s="2"/>
      <c r="G44" t="s">
        <v>201</v>
      </c>
      <c r="H44" s="85"/>
    </row>
    <row r="45" spans="1:8" x14ac:dyDescent="0.25">
      <c r="A45" s="75"/>
      <c r="B45" s="2" t="s">
        <v>173</v>
      </c>
      <c r="C45" s="3">
        <v>250000</v>
      </c>
      <c r="D45" s="3">
        <v>25000</v>
      </c>
      <c r="E45" s="2"/>
      <c r="F45" s="2"/>
      <c r="G45" t="s">
        <v>201</v>
      </c>
      <c r="H45" s="85"/>
    </row>
    <row r="46" spans="1:8" x14ac:dyDescent="0.25">
      <c r="A46" s="75"/>
      <c r="B46" s="85"/>
      <c r="C46" s="209"/>
      <c r="D46" s="85"/>
      <c r="E46" s="85"/>
      <c r="F46" s="85"/>
      <c r="G46" s="85"/>
      <c r="H46" s="85"/>
    </row>
    <row r="47" spans="1:8" x14ac:dyDescent="0.25">
      <c r="A47" s="75"/>
      <c r="B47" s="1" t="s">
        <v>13</v>
      </c>
      <c r="C47" s="3"/>
      <c r="D47" s="2"/>
      <c r="E47" s="2"/>
      <c r="F47" s="2"/>
      <c r="G47" s="2"/>
      <c r="H47" s="85"/>
    </row>
    <row r="48" spans="1:8" x14ac:dyDescent="0.25">
      <c r="A48" s="75"/>
      <c r="B48" s="2" t="s">
        <v>195</v>
      </c>
      <c r="C48" s="3"/>
      <c r="D48" s="2"/>
      <c r="E48" s="2"/>
      <c r="F48" s="2"/>
      <c r="G48" s="2" t="s">
        <v>189</v>
      </c>
      <c r="H48" s="85"/>
    </row>
    <row r="49" spans="1:8" x14ac:dyDescent="0.25">
      <c r="A49" s="75"/>
      <c r="B49" s="2" t="s">
        <v>190</v>
      </c>
      <c r="C49" s="3"/>
      <c r="D49" s="2"/>
      <c r="E49" s="2"/>
      <c r="F49" s="2"/>
      <c r="G49" s="2" t="s">
        <v>189</v>
      </c>
      <c r="H49" s="85"/>
    </row>
    <row r="50" spans="1:8" x14ac:dyDescent="0.25">
      <c r="A50" s="75"/>
      <c r="B50" s="2" t="s">
        <v>191</v>
      </c>
      <c r="C50" s="3"/>
      <c r="D50" s="2"/>
      <c r="E50" s="2"/>
      <c r="F50" s="2"/>
      <c r="G50" s="2" t="s">
        <v>189</v>
      </c>
      <c r="H50" s="85"/>
    </row>
    <row r="51" spans="1:8" x14ac:dyDescent="0.25">
      <c r="A51" s="75"/>
      <c r="B51" s="2" t="s">
        <v>196</v>
      </c>
      <c r="C51" s="3"/>
      <c r="D51" s="2"/>
      <c r="E51" s="2"/>
      <c r="F51" s="2"/>
      <c r="G51" s="2" t="s">
        <v>189</v>
      </c>
      <c r="H51" s="85"/>
    </row>
    <row r="52" spans="1:8" x14ac:dyDescent="0.25">
      <c r="A52" s="75"/>
      <c r="B52" s="2" t="s">
        <v>197</v>
      </c>
      <c r="C52" s="3"/>
      <c r="D52" s="2"/>
      <c r="E52" s="2"/>
      <c r="F52" s="2"/>
      <c r="G52" s="2" t="s">
        <v>189</v>
      </c>
      <c r="H52" s="85"/>
    </row>
    <row r="53" spans="1:8" x14ac:dyDescent="0.25">
      <c r="A53" s="75"/>
      <c r="B53" s="2" t="s">
        <v>192</v>
      </c>
      <c r="C53" s="3"/>
      <c r="D53" s="2"/>
      <c r="E53" s="2"/>
      <c r="F53" s="2"/>
      <c r="G53" s="2" t="s">
        <v>189</v>
      </c>
      <c r="H53" s="85"/>
    </row>
    <row r="54" spans="1:8" x14ac:dyDescent="0.25">
      <c r="A54" s="75"/>
      <c r="B54" s="2" t="s">
        <v>198</v>
      </c>
      <c r="C54" s="3"/>
      <c r="D54" s="2"/>
      <c r="E54" s="2"/>
      <c r="F54" s="2"/>
      <c r="G54" s="2" t="s">
        <v>189</v>
      </c>
      <c r="H54" s="85"/>
    </row>
    <row r="55" spans="1:8" x14ac:dyDescent="0.25">
      <c r="A55" s="75"/>
      <c r="B55" s="2" t="s">
        <v>194</v>
      </c>
      <c r="C55" s="3"/>
      <c r="D55" s="2"/>
      <c r="E55" s="2"/>
      <c r="F55" s="2"/>
      <c r="G55" s="2" t="s">
        <v>189</v>
      </c>
      <c r="H55" s="85"/>
    </row>
    <row r="56" spans="1:8" x14ac:dyDescent="0.25">
      <c r="A56" s="75"/>
      <c r="B56" s="2" t="s">
        <v>193</v>
      </c>
      <c r="C56" s="208"/>
      <c r="D56" s="2"/>
      <c r="E56" s="2"/>
      <c r="F56" s="2"/>
      <c r="G56" s="2" t="s">
        <v>189</v>
      </c>
      <c r="H56" s="85"/>
    </row>
    <row r="57" spans="1:8" x14ac:dyDescent="0.25">
      <c r="A57" s="75"/>
      <c r="B57" s="2" t="s">
        <v>187</v>
      </c>
      <c r="C57" s="208"/>
      <c r="D57" s="2"/>
      <c r="E57" s="2"/>
      <c r="F57" s="2"/>
      <c r="G57" s="2" t="s">
        <v>189</v>
      </c>
      <c r="H57" s="85"/>
    </row>
    <row r="58" spans="1:8" hidden="1" x14ac:dyDescent="0.25">
      <c r="A58" s="75"/>
      <c r="B58" s="206" t="s">
        <v>10</v>
      </c>
      <c r="C58" s="29"/>
      <c r="D58" s="29"/>
      <c r="E58" s="29"/>
      <c r="F58" s="29"/>
      <c r="G58" s="29"/>
      <c r="H58" s="85"/>
    </row>
    <row r="59" spans="1:8" x14ac:dyDescent="0.25">
      <c r="A59" s="75"/>
      <c r="B59" s="75"/>
      <c r="C59" s="84"/>
      <c r="D59" s="75"/>
      <c r="E59" s="75"/>
      <c r="F59" s="75"/>
      <c r="G59" s="75"/>
      <c r="H59" s="75"/>
    </row>
    <row r="60" spans="1:8" x14ac:dyDescent="0.25">
      <c r="A60" s="75"/>
      <c r="B60" s="1" t="s">
        <v>50</v>
      </c>
      <c r="C60" s="4"/>
      <c r="H60" s="75"/>
    </row>
    <row r="61" spans="1:8" x14ac:dyDescent="0.25">
      <c r="A61" s="75"/>
      <c r="B61" s="2" t="s">
        <v>188</v>
      </c>
      <c r="C61" s="2">
        <v>3</v>
      </c>
      <c r="G61" s="2"/>
      <c r="H61" s="75"/>
    </row>
    <row r="62" spans="1:8" x14ac:dyDescent="0.25">
      <c r="A62" s="75"/>
      <c r="B62" s="351" t="s">
        <v>45</v>
      </c>
      <c r="C62" s="2"/>
      <c r="H62" s="75"/>
    </row>
    <row r="63" spans="1:8" x14ac:dyDescent="0.25">
      <c r="A63" s="75"/>
      <c r="B63" s="2" t="s">
        <v>44</v>
      </c>
      <c r="C63" s="5">
        <v>800000</v>
      </c>
      <c r="H63" s="75"/>
    </row>
    <row r="64" spans="1:8" x14ac:dyDescent="0.25">
      <c r="A64" s="75"/>
      <c r="B64" s="2" t="s">
        <v>203</v>
      </c>
      <c r="C64" s="2">
        <f>COUNTIF('BUDGET FORM'!C13:C24,"Module 1g: Research leave for main/co-applicant")</f>
        <v>0</v>
      </c>
      <c r="G64" s="2" t="s">
        <v>204</v>
      </c>
      <c r="H64" s="75"/>
    </row>
    <row r="65" spans="1:8" x14ac:dyDescent="0.25">
      <c r="A65" s="75"/>
      <c r="B65" s="2" t="s">
        <v>75</v>
      </c>
      <c r="C65" s="5">
        <v>1050000</v>
      </c>
      <c r="H65" s="75"/>
    </row>
    <row r="66" spans="1:8" x14ac:dyDescent="0.25">
      <c r="A66" s="75"/>
      <c r="B66" s="75"/>
      <c r="C66" s="75"/>
      <c r="D66" s="75"/>
      <c r="E66" s="75"/>
      <c r="F66" s="75"/>
      <c r="G66" s="75"/>
      <c r="H66" s="75"/>
    </row>
    <row r="67" spans="1:8" x14ac:dyDescent="0.25">
      <c r="A67" s="75"/>
      <c r="B67" s="1" t="s">
        <v>25</v>
      </c>
      <c r="H67" s="75"/>
    </row>
    <row r="68" spans="1:8" x14ac:dyDescent="0.25">
      <c r="A68" s="75"/>
      <c r="B68" s="2" t="s">
        <v>111</v>
      </c>
      <c r="H68" s="75"/>
    </row>
    <row r="69" spans="1:8" x14ac:dyDescent="0.25">
      <c r="A69" s="75"/>
      <c r="B69" s="2" t="s">
        <v>112</v>
      </c>
      <c r="H69" s="75"/>
    </row>
    <row r="70" spans="1:8" x14ac:dyDescent="0.25">
      <c r="A70" s="75"/>
      <c r="B70" s="2" t="s">
        <v>113</v>
      </c>
      <c r="H70" s="75"/>
    </row>
    <row r="71" spans="1:8" ht="12.6" customHeight="1" x14ac:dyDescent="0.25">
      <c r="A71" s="75"/>
      <c r="B71" s="2" t="s">
        <v>114</v>
      </c>
      <c r="G71" s="2" t="s">
        <v>199</v>
      </c>
      <c r="H71" s="75"/>
    </row>
    <row r="72" spans="1:8" x14ac:dyDescent="0.25">
      <c r="A72" s="75"/>
      <c r="B72" s="2" t="s">
        <v>71</v>
      </c>
      <c r="C72" s="210">
        <v>500000</v>
      </c>
      <c r="H72" s="75"/>
    </row>
    <row r="73" spans="1:8" x14ac:dyDescent="0.25">
      <c r="A73" s="75"/>
      <c r="B73" s="2" t="s">
        <v>46</v>
      </c>
      <c r="G73" s="2" t="s">
        <v>199</v>
      </c>
      <c r="H73" s="75"/>
    </row>
    <row r="74" spans="1:8" x14ac:dyDescent="0.25">
      <c r="A74" s="75"/>
      <c r="H74" s="75"/>
    </row>
    <row r="75" spans="1:8" x14ac:dyDescent="0.25">
      <c r="A75" s="75"/>
      <c r="B75" s="85"/>
      <c r="C75" s="75"/>
      <c r="D75" s="75"/>
      <c r="E75" s="75"/>
      <c r="F75" s="75"/>
      <c r="G75" s="75"/>
      <c r="H75" s="75"/>
    </row>
    <row r="76" spans="1:8" x14ac:dyDescent="0.25">
      <c r="B76" s="2"/>
    </row>
    <row r="77" spans="1:8" x14ac:dyDescent="0.25">
      <c r="B77" s="2"/>
    </row>
    <row r="78" spans="1:8" x14ac:dyDescent="0.25">
      <c r="B78" s="2"/>
    </row>
    <row r="79" spans="1:8" x14ac:dyDescent="0.25">
      <c r="B79" s="2"/>
    </row>
  </sheetData>
  <sheetProtection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30C55-AA70-4043-8903-8E9C99F1BAD7}">
  <sheetPr codeName="Sheet5"/>
  <dimension ref="B1:B29"/>
  <sheetViews>
    <sheetView showGridLines="0" zoomScale="70" zoomScaleNormal="70" workbookViewId="0">
      <selection activeCell="K229" sqref="K229"/>
    </sheetView>
  </sheetViews>
  <sheetFormatPr defaultRowHeight="15" x14ac:dyDescent="0.25"/>
  <sheetData>
    <row r="1" spans="2:2" ht="15.75" x14ac:dyDescent="0.25">
      <c r="B1" s="156" t="s">
        <v>149</v>
      </c>
    </row>
    <row r="29" ht="14.45" customHeight="1" x14ac:dyDescent="0.25"/>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Instructions for Use</vt:lpstr>
      <vt:lpstr>BUDGET FORM</vt:lpstr>
      <vt:lpstr>Checks</vt:lpstr>
      <vt:lpstr>CfP - Chapter 7</vt:lpstr>
      <vt:lpstr>'BUDGET FORM'!Afdrukbereik</vt:lpstr>
      <vt:lpstr>Checks!Afdrukbereik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2022-03-14T10:36:57Z</dcterms:created>
  <dcterms:modified xsi:type="dcterms:W3CDTF">2025-06-18T11:36:16Z</dcterms:modified>
</cp:coreProperties>
</file>