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fileserver-02\h-$\THorst01\Desktop\"/>
    </mc:Choice>
  </mc:AlternateContent>
  <xr:revisionPtr revIDLastSave="0" documentId="8_{AAB7497C-0D1C-422F-AE52-AC094F6687D0}" xr6:coauthVersionLast="47" xr6:coauthVersionMax="47" xr10:uidLastSave="{00000000-0000-0000-0000-000000000000}"/>
  <bookViews>
    <workbookView xWindow="-103" yWindow="-103" windowWidth="16663" windowHeight="10046" tabRatio="590" xr2:uid="{00000000-000D-0000-FFFF-FFFF00000000}"/>
  </bookViews>
  <sheets>
    <sheet name="Toelichting" sheetId="7" r:id="rId1"/>
    <sheet name="Deelnemerslijst" sheetId="8" r:id="rId2"/>
    <sheet name="Budget" sheetId="2" r:id="rId3"/>
    <sheet name="hulpsheets" sheetId="5" state="hidden" r:id="rId4"/>
  </sheets>
  <externalReferences>
    <externalReference r:id="rId5"/>
    <externalReference r:id="rId6"/>
  </externalReferences>
  <definedNames>
    <definedName name="_xlnm.Print_Area" localSheetId="2">Budget!$A$1:$J$41</definedName>
    <definedName name="_xlnm.Print_Area" localSheetId="1">Deelnemerslijst!$A$1:$K$12</definedName>
    <definedName name="Costs" localSheetId="1">[1]hulpsheets!$J$1:$J$9</definedName>
    <definedName name="Costs">hulpsheets!$J$1:$J$9</definedName>
    <definedName name="NFU">hulpsheets!$C$1:$C$6</definedName>
    <definedName name="organisation" localSheetId="1">[1]Budget!$B$5:$B$14</definedName>
    <definedName name="organisation">Budget!#REF!</definedName>
    <definedName name="Overig">hulpsheets!$E$1:$E$2</definedName>
    <definedName name="Ruling" localSheetId="1">[2]hulpsheets!$A$1:$A$3</definedName>
    <definedName name="Ruling">hulpsheets!$A$1:$A$3</definedName>
    <definedName name="Tabel_NFU" localSheetId="1">[2]hulpsheets!$H$14:$N$110</definedName>
    <definedName name="Tabel_NFU">hulpsheets!$H$15:$N$111</definedName>
    <definedName name="Tabel_VSNU" localSheetId="1">[2]hulpsheets!$A$14:$F$110</definedName>
    <definedName name="Tabel_VSNU">hulpsheets!$A$15:$F$111</definedName>
    <definedName name="Type_organisation">hulpsheets!$H$1:$H$4</definedName>
    <definedName name="VSNU">hulpsheets!$D$1:$D$5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 i="2" l="1"/>
  <c r="D6" i="8" s="1"/>
  <c r="E6" i="8"/>
  <c r="F6" i="8" l="1"/>
  <c r="E7" i="8"/>
  <c r="D7" i="8"/>
  <c r="F7" i="8" l="1"/>
  <c r="H17" i="2" l="1"/>
  <c r="G17" i="2"/>
  <c r="I16" i="2"/>
  <c r="I15" i="2"/>
  <c r="H8" i="2"/>
  <c r="I7" i="2"/>
  <c r="H21" i="2" l="1"/>
  <c r="G6" i="8" s="1"/>
  <c r="H6" i="8" s="1"/>
  <c r="H7" i="8" s="1"/>
  <c r="I17" i="2"/>
  <c r="G7" i="8" l="1"/>
  <c r="G8" i="2"/>
  <c r="G19" i="2" s="1"/>
  <c r="I23" i="2" s="1"/>
  <c r="I8" i="2"/>
</calcChain>
</file>

<file path=xl/sharedStrings.xml><?xml version="1.0" encoding="utf-8"?>
<sst xmlns="http://schemas.openxmlformats.org/spreadsheetml/2006/main" count="182" uniqueCount="152">
  <si>
    <t>nr</t>
  </si>
  <si>
    <t>E-mail adres:</t>
  </si>
  <si>
    <t>NFU</t>
  </si>
  <si>
    <t>VSNU</t>
  </si>
  <si>
    <t>Promovendus</t>
  </si>
  <si>
    <t>(Arts) onderzoeker</t>
  </si>
  <si>
    <t>Salarisaanvraag</t>
  </si>
  <si>
    <t>PostDoc</t>
  </si>
  <si>
    <t>Sr.wet. Medewerker</t>
  </si>
  <si>
    <t>Aantal maanden</t>
  </si>
  <si>
    <t>DAEB Format</t>
  </si>
  <si>
    <t>FAIRness</t>
  </si>
  <si>
    <t>Benchfee</t>
  </si>
  <si>
    <t>NWP-MBO</t>
  </si>
  <si>
    <t>NWP-HBO</t>
  </si>
  <si>
    <t>NWP-Academisch</t>
  </si>
  <si>
    <t>A</t>
  </si>
  <si>
    <t>B</t>
  </si>
  <si>
    <t>C</t>
  </si>
  <si>
    <t>D</t>
  </si>
  <si>
    <t>Promovendus / PostDoc / (Arts) onderzoeker / NWP-M / NWP-H / NWP-Ac</t>
  </si>
  <si>
    <t>Promovendus / Sr.wet. Medewerker / NWP-M / NWP-H / NWP-Ac</t>
  </si>
  <si>
    <t>E</t>
  </si>
  <si>
    <t>etc</t>
  </si>
  <si>
    <t>F</t>
  </si>
  <si>
    <t>G</t>
  </si>
  <si>
    <t>K</t>
  </si>
  <si>
    <t>L</t>
  </si>
  <si>
    <t>M</t>
  </si>
  <si>
    <t xml:space="preserve">https://projectnet.zonmw.nl/ </t>
  </si>
  <si>
    <t>https://mijn.zonmw.nl/</t>
  </si>
  <si>
    <t>Instructie ZonMw Budgetformat</t>
  </si>
  <si>
    <t>Zorg dat u bekend bent met de specifieke callvoorwaarden</t>
  </si>
  <si>
    <t>Let op: enkel de gele cellen zijn te bewerken, de blauwe cellen zijn vergrendeld / verborgen.</t>
  </si>
  <si>
    <t>Bepaal of deel 1a of deel 1b voor u van toepassing is.</t>
  </si>
  <si>
    <t>Overig</t>
  </si>
  <si>
    <t>Implementatie</t>
  </si>
  <si>
    <t>Open Access publicatie</t>
  </si>
  <si>
    <t>Standardisatie (SNOMED, LOINC, etc.)</t>
  </si>
  <si>
    <t>Advies</t>
  </si>
  <si>
    <t>Overig, graag (onderaan) nader toelichten</t>
  </si>
  <si>
    <t>Ziekenhuis</t>
  </si>
  <si>
    <t>Universiteit</t>
  </si>
  <si>
    <t>Universitair Medisch Centrum</t>
  </si>
  <si>
    <t>Overige onderzoeksorganisatie</t>
  </si>
  <si>
    <t>Overig bedrijf</t>
  </si>
  <si>
    <t>Overheidsinstelling</t>
  </si>
  <si>
    <t>Middelbaar Beroepsonderwijs (MBO)</t>
  </si>
  <si>
    <t>Hoger Beroepsonderwijs (HBO)</t>
  </si>
  <si>
    <t>Geestelijke gezondheidszorg</t>
  </si>
  <si>
    <t>Gemeentelijke Gezondheidsdienst</t>
  </si>
  <si>
    <t>Belangengroep</t>
  </si>
  <si>
    <t>Gegevensbeheer</t>
  </si>
  <si>
    <t xml:space="preserve">Uitbesteding </t>
  </si>
  <si>
    <t>Deel 1a - gebaseerd op salarisschalen - VSNU / NFU of overig</t>
  </si>
  <si>
    <t>Personeelskosten</t>
  </si>
  <si>
    <t>Organisatie (dropdown menu)</t>
  </si>
  <si>
    <t>Kosten</t>
  </si>
  <si>
    <t>Eigen bijdrage / co-financiering derden</t>
  </si>
  <si>
    <t>Gevraagde subsidie ZonMw</t>
  </si>
  <si>
    <t>Omschrijving</t>
  </si>
  <si>
    <t>Totale projectkosten</t>
  </si>
  <si>
    <t>Eigen bijdrage / cofinanciering</t>
  </si>
  <si>
    <t>TOTAAL GEVRAAGDE SUBSIDIE ZONMW</t>
  </si>
  <si>
    <t>Additionele toelichting voor begroting</t>
  </si>
  <si>
    <t>Ontvangende organisatie</t>
  </si>
  <si>
    <t>Naam:</t>
  </si>
  <si>
    <t>Functie:</t>
  </si>
  <si>
    <t>Datum:</t>
  </si>
  <si>
    <t xml:space="preserve">Vul de functie/naam in bij de personeelskosten in. Gebruik hiervoor 1 regel per functie. Indien er niet voldoende regels zijn, combineer dan functies met dezelfde looptijd. </t>
  </si>
  <si>
    <t>Bepaal of de NFU, VSNU of overige tabellen van toepassing zijn</t>
  </si>
  <si>
    <t>Selecteer de juiste functie:</t>
  </si>
  <si>
    <t>* zorg a.u.b. dat een gedetailleerde berekening beschikbaar is voor ZonMw indien deze opgevraagd wordt.</t>
  </si>
  <si>
    <t>Deel 1b - gebaseerd op een uurtarief (de tariefcalculatie moet acceptabel, redelijk en billijk zijn. De calculatie moet door ZonMw goedgekeurd zijn)</t>
  </si>
  <si>
    <t>Alle personeelskosten zijn gekopieerd naar het 'budget' tabblad in de cellen van de personeelskosten.</t>
  </si>
  <si>
    <t>Voor deel 1a:</t>
  </si>
  <si>
    <t>Voor deel 1b:</t>
  </si>
  <si>
    <t>Doorgaan met het invullen van het 'budget' tabblad</t>
  </si>
  <si>
    <t>Personele kosten in het budget tabblad</t>
  </si>
  <si>
    <t>Voeg, indien van toepassing, de eige bijdragen van de deelnemende organisatie of de cofinanciering van een derde partij toe. (kolom G)</t>
  </si>
  <si>
    <t>Materiaal, apparatuur en verbruiksgoederen (gespecificeerd)</t>
  </si>
  <si>
    <t>Voeg een omschrijving van de vereiste materialen, apparatuur en/of verbruiksgoederen binnen het project in kolom C toe</t>
  </si>
  <si>
    <t>Voeg, indien van toepassing, additionele toelichtingen in kolom D toe</t>
  </si>
  <si>
    <t>Selecteer in kolom E de juiste organisatie die de kosten gaat dragen (gebaseerd op het dropdown menu)</t>
  </si>
  <si>
    <t>Vul a.u.b. de kosten in (gebaseerd op een inkooporder of een calculatie) in kolom F</t>
  </si>
  <si>
    <t>Overige kosten</t>
  </si>
  <si>
    <t>Voeg de omschrijving van de vereiste overige kosten in kolom C toe.</t>
  </si>
  <si>
    <t>Selecteer het juiste type kostensoort (gebaseerd op het dropdown menu) in kolom D</t>
  </si>
  <si>
    <t>Extra toelichtenveld in budget</t>
  </si>
  <si>
    <t>Eventuele additionele toelichtingen of verklaringen kunnen hier geplaatst worden.</t>
  </si>
  <si>
    <t>Controleer of de calculaties correct zijn.</t>
  </si>
  <si>
    <t>Het gespecificeerde bedrag bij "totaal gevraagde subsidie ZonMw" zou gelijk moeten zijn aan "gevraagde subsidie" in cel F15 van het budget-tabblad.</t>
  </si>
  <si>
    <t>zo niet, controleer of alle gespecificeerde kosten gelinkt zijn aan een deelnemende partij of niet en pas aan indien nodig.</t>
  </si>
  <si>
    <t>Afronden van de begroting</t>
  </si>
  <si>
    <t>OF</t>
  </si>
  <si>
    <t>Vul de gevraagde contactgegevens in, zodat ZonMw medewerkers contact op kunnen nemen indien er vragen/opmerkingen zijn.</t>
  </si>
  <si>
    <t>upload de bestanden bijgaand aan de aanvraag, indien de aanvraag loopt via:</t>
  </si>
  <si>
    <t>Upload de complete begroting in het aanvraagportaal als uw aanvraag loopt via:</t>
  </si>
  <si>
    <t>Print zowel het tabblad 'personeel' als 'budget' uit in pdf-format, of sla beiden op als pdf-bestand, en onderteken deze.</t>
  </si>
  <si>
    <t>Akkoord en handtekening financieel aansprakelijk persoon van ontvangende organisatie</t>
  </si>
  <si>
    <t>Tabel 01/7/2022</t>
  </si>
  <si>
    <t>Samenvatting</t>
  </si>
  <si>
    <t>Naam Organisatie</t>
  </si>
  <si>
    <t>Organisatie-type</t>
  </si>
  <si>
    <t>1. Personeel</t>
  </si>
  <si>
    <t>Totale kosten</t>
  </si>
  <si>
    <t>Aan te vragen subsidie</t>
  </si>
  <si>
    <t>SUBTOTAAL</t>
  </si>
  <si>
    <t>3. Overige kosten</t>
  </si>
  <si>
    <t>bijdragen van eigen instelling en derden</t>
  </si>
  <si>
    <t xml:space="preserve">Als er een samenwerking is, vul de kosten van alle partijen in over de kosten categorien. </t>
  </si>
  <si>
    <t>Als er een opdrachtverlening is, vul de kosten van de opdrachtgever in bij de overige kosten categorie (de opdrachtnemer stuurt een factuur).</t>
  </si>
  <si>
    <t>Ja</t>
  </si>
  <si>
    <t>Nee</t>
  </si>
  <si>
    <t>Bekijk de oproeptekst om de situatie in te schatten of bel ZonMw voor meer duidelijkheid.</t>
  </si>
  <si>
    <t>Zodra er bijvoorbeeld het CAO voor ziekenhuizen gebruikt wordt, selecteer dan bij 'Organisatie' voor 'Overig' en bereken zelf de indexvering gebasseerd op de looptijd.</t>
  </si>
  <si>
    <t>Zodra er patient inclusie wordt benoemd, vul dan het aantal, bedrag per aantal en het totaal in.</t>
  </si>
  <si>
    <t>Bij een opdrachtverlening voert een projectdeelnemer namens een andere (3e) partij kosten op in de projectbegroting. De 3e partij factureert de projectdeelnemer en is geen onderdeel van de afspraken met ZonMw.</t>
  </si>
  <si>
    <t xml:space="preserve">Bij een samenwerking dienen twee of meerdere projectdeelnemers samen een projectbegroting op waarbij iedere partij haar eigen kosten opvoert en realiseert. </t>
  </si>
  <si>
    <t>Start uw budget aanvraag door het tabblad "Deelnemerslijst" in te vullen.</t>
  </si>
  <si>
    <t>Vervolg uw budget aanvraag door het tabblad "personeel" in te vullen.</t>
  </si>
  <si>
    <t>H</t>
  </si>
  <si>
    <t>I</t>
  </si>
  <si>
    <t>J</t>
  </si>
  <si>
    <t xml:space="preserve">Specificeer het aantal maanden dat het personeel aan het project werkt </t>
  </si>
  <si>
    <t xml:space="preserve">Specificeer het FTE% van de specifieke personeelsleden </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</si>
  <si>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specificeer het bruto bedrag per maand per personeelslid (kolom H)</t>
    </r>
  </si>
  <si>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specificeer het overhead% dat van toepassing is (kolom L)</t>
    </r>
  </si>
  <si>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</si>
  <si>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</si>
  <si>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</si>
  <si>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</si>
  <si>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M7 van personeel is gelijk aan F7 van budget</t>
  </si>
  <si>
    <t>M8 van personeel is gelijk aan F8 van budget</t>
  </si>
  <si>
    <t>M27 van personeel is gelijk aan F22 van budget</t>
  </si>
  <si>
    <t>M28 van personeel is gelijk aan F23 van budget</t>
  </si>
  <si>
    <t>Start met cel B5 - B19 door alle namen van de deelnemende organisaties toe te voegen (exclusief derden die door inkoopcontracten deelnemen)</t>
  </si>
  <si>
    <t>Specificeer voor iedere organisatie het type organisatie in de cellen C5 - C19. (gebruik het dropdown menu)</t>
  </si>
  <si>
    <r>
      <t>Selecteer in kolom C de juiste organisatie die de personeelskosten gaat dragen (gebaseerd op het dropdown menu).</t>
    </r>
    <r>
      <rPr>
        <b/>
        <sz val="10"/>
        <color theme="1"/>
        <rFont val="Arial"/>
        <family val="2"/>
      </rPr>
      <t xml:space="preserve"> Let op! Als u geen organisaties ziet, scrol dan omhoog.</t>
    </r>
  </si>
  <si>
    <t>Vul het tabblad personeel in.</t>
  </si>
  <si>
    <t>Indien u op basis van de NFU/VSNU kosten opvoert: Controleer of u de juiste tabelbedragen gebruikt. De tabellen die door ZonMw gedeeld zijn tijdens de openstelling van de ronde zijn van toepassing.</t>
  </si>
  <si>
    <t>Tabel 01/11/2023</t>
  </si>
  <si>
    <t xml:space="preserve">Uurtarief </t>
  </si>
  <si>
    <t xml:space="preserve">Aantal uren </t>
  </si>
  <si>
    <t xml:space="preserve">Overige kosten (Materieel of Reiskosten) </t>
  </si>
  <si>
    <t xml:space="preserve">Functie + Activiteit </t>
  </si>
  <si>
    <t>Coach / Coaching</t>
  </si>
  <si>
    <t>Materiele kosten t.b.v. coaching</t>
  </si>
  <si>
    <t>Reiskosten t.b.v. coaching</t>
  </si>
  <si>
    <t>Eventueel verdere bijschrijving (niet verplicht)</t>
  </si>
  <si>
    <t>Economische Activiteiten (dropdown)</t>
  </si>
  <si>
    <t xml:space="preserve">Economische Activiteiten (Dropdown)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</si>
</sst>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2]\ * #,##0.00_ ;_ [$€-2]\ * \-#,##0.00_ ;_ [$€-2]\ * &quot;-&quot;??_ ;_ @_ "/>
    <numFmt numFmtId="165" formatCode="_ * #,##0_ ;_ * \-#,##0_ ;_ * &quot;-&quot;??_ ;_ @_ "/>
    <numFmt numFmtId="166" formatCode="_ [$€-413]\ * #,##0.00_ ;_ [$€-413]\ * \-#,##0.00_ ;_ [$€-413]\ * &quot;-&quot;??_ ;_ @_ "/>
  </numFmts>
  <fonts count="28" x14ac:knownFonts="1">
    <font>
      <sz val="10"/>
      <color theme="1"/>
      <name val="Arial"/>
      <family val="2"/>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b/>
      <sz val="14"/>
      <color indexed="8"/>
      <name val="Arial"/>
      <family val="2"/>
    </font>
    <font>
      <b/>
      <sz val="11"/>
      <color indexed="8"/>
      <name val="Arial"/>
      <family val="2"/>
    </font>
    <font>
      <i/>
      <sz val="9"/>
      <color indexed="8"/>
      <name val="Arial"/>
      <family val="2"/>
    </font>
    <font>
      <b/>
      <sz val="11"/>
      <color theme="1"/>
      <name val="Arial"/>
      <family val="2"/>
    </font>
    <font>
      <sz val="10"/>
      <color indexed="8"/>
      <name val="Arial"/>
      <family val="2"/>
    </font>
    <font>
      <b/>
      <u/>
      <sz val="11"/>
      <color theme="1"/>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b/>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bottom/>
      <diagonal/>
    </border>
    <border>
      <left/>
      <right style="hair">
        <color indexed="64"/>
      </right>
      <top style="hair">
        <color indexed="64"/>
      </top>
      <bottom/>
      <diagonal/>
    </border>
    <border>
      <left/>
      <right style="thin">
        <color indexed="64"/>
      </right>
      <top/>
      <bottom style="thin">
        <color indexed="64"/>
      </bottom>
      <diagonal/>
    </border>
    <border>
      <left/>
      <right/>
      <top/>
      <bottom style="hair">
        <color indexed="64"/>
      </bottom>
      <diagonal/>
    </border>
    <border>
      <left style="medium">
        <color indexed="64"/>
      </left>
      <right/>
      <top/>
      <bottom style="thin">
        <color indexed="64"/>
      </bottom>
      <diagonal/>
    </border>
  </borders>
  <cellStyleXfs count="8">
    <xf numFmtId="0" fontId="0" fillId="0" borderId="0"/>
    <xf numFmtId="0" fontId="2" fillId="0" borderId="0"/>
    <xf numFmtId="0" fontId="5" fillId="0" borderId="0"/>
    <xf numFmtId="43" fontId="2" fillId="0" borderId="0" applyFont="0" applyFill="0" applyBorder="0" applyAlignment="0" applyProtection="0"/>
    <xf numFmtId="43" fontId="1" fillId="0" borderId="0" applyFont="0" applyFill="0" applyBorder="0" applyAlignment="0" applyProtection="0"/>
    <xf numFmtId="0" fontId="15" fillId="0" borderId="0" applyNumberFormat="0" applyFill="0" applyBorder="0" applyAlignment="0" applyProtection="0"/>
    <xf numFmtId="0" fontId="21" fillId="0" borderId="0"/>
    <xf numFmtId="9" fontId="5" fillId="0" borderId="0" applyFont="0" applyFill="0" applyBorder="0" applyAlignment="0" applyProtection="0"/>
  </cellStyleXfs>
  <cellXfs count="191">
    <xf numFmtId="0" fontId="0" fillId="0" borderId="0" xfId="0"/>
    <xf numFmtId="44" fontId="4" fillId="2" borderId="22" xfId="0" applyNumberFormat="1" applyFont="1" applyFill="1" applyBorder="1" applyAlignment="1" applyProtection="1">
      <alignment wrapText="1"/>
      <protection hidden="1"/>
    </xf>
    <xf numFmtId="44" fontId="9" fillId="2" borderId="14" xfId="0" applyNumberFormat="1" applyFont="1" applyFill="1" applyBorder="1" applyAlignment="1" applyProtection="1">
      <alignment wrapText="1"/>
      <protection hidden="1"/>
    </xf>
    <xf numFmtId="44" fontId="9" fillId="2" borderId="14" xfId="0" applyNumberFormat="1" applyFont="1" applyFill="1" applyBorder="1" applyProtection="1">
      <protection hidden="1"/>
    </xf>
    <xf numFmtId="44" fontId="9" fillId="2" borderId="12" xfId="0" applyNumberFormat="1" applyFont="1" applyFill="1" applyBorder="1" applyAlignment="1" applyProtection="1">
      <alignment wrapText="1"/>
      <protection hidden="1"/>
    </xf>
    <xf numFmtId="44" fontId="9" fillId="2" borderId="12" xfId="0" applyNumberFormat="1" applyFont="1" applyFill="1" applyBorder="1" applyProtection="1">
      <protection hidden="1"/>
    </xf>
    <xf numFmtId="44" fontId="4" fillId="2" borderId="14" xfId="0" applyNumberFormat="1" applyFont="1" applyFill="1" applyBorder="1" applyAlignment="1" applyProtection="1">
      <alignment wrapText="1"/>
      <protection hidden="1"/>
    </xf>
    <xf numFmtId="44" fontId="4" fillId="2" borderId="14" xfId="0" applyNumberFormat="1" applyFont="1" applyFill="1" applyBorder="1" applyProtection="1">
      <protection hidden="1"/>
    </xf>
    <xf numFmtId="44" fontId="4" fillId="4" borderId="14" xfId="0" applyNumberFormat="1" applyFont="1" applyFill="1" applyBorder="1" applyProtection="1">
      <protection hidden="1"/>
    </xf>
    <xf numFmtId="0" fontId="2" fillId="0" borderId="0" xfId="1"/>
    <xf numFmtId="165" fontId="0" fillId="0" borderId="0" xfId="0" applyNumberFormat="1"/>
    <xf numFmtId="0" fontId="3" fillId="2" borderId="0" xfId="1" applyFont="1" applyFill="1" applyAlignment="1" applyProtection="1">
      <alignment horizontal="left" vertical="top"/>
      <protection hidden="1"/>
    </xf>
    <xf numFmtId="0" fontId="4" fillId="2" borderId="0" xfId="1" applyFont="1" applyFill="1" applyAlignment="1" applyProtection="1">
      <alignment horizontal="left" vertical="top"/>
      <protection hidden="1"/>
    </xf>
    <xf numFmtId="0" fontId="0" fillId="0" borderId="0" xfId="0" applyProtection="1">
      <protection hidden="1"/>
    </xf>
    <xf numFmtId="0" fontId="6" fillId="2" borderId="0" xfId="2" applyFont="1" applyFill="1" applyAlignment="1" applyProtection="1">
      <alignment horizontal="left" vertical="top"/>
      <protection hidden="1"/>
    </xf>
    <xf numFmtId="0" fontId="5" fillId="2" borderId="0" xfId="2" applyFill="1" applyAlignment="1" applyProtection="1">
      <alignment horizontal="left" vertical="top"/>
      <protection hidden="1"/>
    </xf>
    <xf numFmtId="0" fontId="7" fillId="2" borderId="0" xfId="2" applyFont="1" applyFill="1" applyAlignment="1" applyProtection="1">
      <alignment horizontal="left" vertical="top"/>
      <protection hidden="1"/>
    </xf>
    <xf numFmtId="0" fontId="0" fillId="2" borderId="7" xfId="0" applyFill="1" applyBorder="1" applyAlignment="1" applyProtection="1">
      <alignment wrapText="1"/>
      <protection hidden="1"/>
    </xf>
    <xf numFmtId="0" fontId="0" fillId="2" borderId="8" xfId="0" applyFill="1" applyBorder="1" applyAlignment="1" applyProtection="1">
      <alignment wrapText="1"/>
      <protection hidden="1"/>
    </xf>
    <xf numFmtId="0" fontId="4" fillId="2" borderId="8" xfId="0" applyFont="1" applyFill="1" applyBorder="1" applyAlignment="1" applyProtection="1">
      <alignment wrapText="1"/>
      <protection hidden="1"/>
    </xf>
    <xf numFmtId="0" fontId="0" fillId="2" borderId="8" xfId="0" applyFill="1" applyBorder="1" applyProtection="1">
      <protection hidden="1"/>
    </xf>
    <xf numFmtId="0" fontId="0" fillId="2" borderId="9" xfId="0" applyFill="1" applyBorder="1" applyAlignment="1" applyProtection="1">
      <alignment wrapText="1"/>
      <protection hidden="1"/>
    </xf>
    <xf numFmtId="0" fontId="0" fillId="2" borderId="3" xfId="0" applyFill="1" applyBorder="1" applyAlignment="1" applyProtection="1">
      <alignment wrapText="1"/>
      <protection hidden="1"/>
    </xf>
    <xf numFmtId="0" fontId="8" fillId="2" borderId="0" xfId="0" applyFont="1" applyFill="1" applyAlignment="1" applyProtection="1">
      <alignment vertical="top"/>
      <protection hidden="1"/>
    </xf>
    <xf numFmtId="0" fontId="0" fillId="2" borderId="0" xfId="0" applyFill="1" applyAlignment="1" applyProtection="1">
      <alignment wrapText="1"/>
      <protection hidden="1"/>
    </xf>
    <xf numFmtId="0" fontId="4" fillId="2" borderId="0" xfId="0" applyFont="1" applyFill="1" applyAlignment="1" applyProtection="1">
      <alignment wrapText="1"/>
      <protection hidden="1"/>
    </xf>
    <xf numFmtId="0" fontId="0" fillId="2" borderId="0" xfId="0" applyFill="1" applyProtection="1">
      <protection hidden="1"/>
    </xf>
    <xf numFmtId="0" fontId="0" fillId="2" borderId="10" xfId="0" applyFill="1" applyBorder="1" applyAlignment="1" applyProtection="1">
      <alignment wrapText="1"/>
      <protection hidden="1"/>
    </xf>
    <xf numFmtId="0" fontId="4" fillId="2" borderId="12" xfId="0" applyFont="1" applyFill="1" applyBorder="1" applyAlignment="1" applyProtection="1">
      <alignment wrapText="1"/>
      <protection hidden="1"/>
    </xf>
    <xf numFmtId="0" fontId="0" fillId="2" borderId="12" xfId="0" applyFill="1" applyBorder="1" applyProtection="1">
      <protection hidden="1"/>
    </xf>
    <xf numFmtId="0" fontId="11" fillId="2" borderId="0" xfId="0" applyFont="1" applyFill="1" applyAlignment="1" applyProtection="1">
      <alignment horizontal="left" vertical="top" wrapText="1"/>
      <protection hidden="1"/>
    </xf>
    <xf numFmtId="0" fontId="11" fillId="2" borderId="14" xfId="0" applyFont="1" applyFill="1" applyBorder="1" applyAlignment="1" applyProtection="1">
      <alignment horizontal="left" vertical="top" wrapText="1"/>
      <protection hidden="1"/>
    </xf>
    <xf numFmtId="0" fontId="11" fillId="2" borderId="12" xfId="0" applyFont="1" applyFill="1" applyBorder="1" applyAlignment="1" applyProtection="1">
      <alignment horizontal="left" vertical="top"/>
      <protection hidden="1"/>
    </xf>
    <xf numFmtId="0" fontId="9" fillId="2" borderId="15" xfId="0" applyFont="1" applyFill="1" applyBorder="1" applyProtection="1">
      <protection hidden="1"/>
    </xf>
    <xf numFmtId="0" fontId="9" fillId="2" borderId="2" xfId="0" applyFont="1" applyFill="1" applyBorder="1" applyAlignment="1" applyProtection="1">
      <alignment wrapText="1"/>
      <protection hidden="1"/>
    </xf>
    <xf numFmtId="0" fontId="4" fillId="2" borderId="14" xfId="0" applyFont="1" applyFill="1" applyBorder="1" applyAlignment="1" applyProtection="1">
      <alignment wrapText="1"/>
      <protection hidden="1"/>
    </xf>
    <xf numFmtId="0" fontId="12" fillId="2" borderId="0" xfId="0" applyFont="1" applyFill="1" applyAlignment="1" applyProtection="1">
      <alignment wrapText="1"/>
      <protection hidden="1"/>
    </xf>
    <xf numFmtId="0" fontId="9" fillId="2" borderId="0" xfId="0" applyFont="1" applyFill="1" applyAlignment="1" applyProtection="1">
      <alignment horizontal="left" vertical="top" wrapText="1"/>
      <protection hidden="1"/>
    </xf>
    <xf numFmtId="44" fontId="9" fillId="2" borderId="0" xfId="0" applyNumberFormat="1" applyFont="1" applyFill="1" applyAlignment="1" applyProtection="1">
      <alignment wrapText="1"/>
      <protection hidden="1"/>
    </xf>
    <xf numFmtId="44" fontId="9" fillId="2" borderId="0" xfId="0" applyNumberFormat="1" applyFont="1" applyFill="1" applyProtection="1">
      <protection hidden="1"/>
    </xf>
    <xf numFmtId="0" fontId="0" fillId="2" borderId="15" xfId="0" applyFill="1" applyBorder="1" applyAlignment="1" applyProtection="1">
      <alignment vertical="top"/>
      <protection hidden="1"/>
    </xf>
    <xf numFmtId="0" fontId="4" fillId="2" borderId="12" xfId="0" applyFont="1" applyFill="1" applyBorder="1" applyAlignment="1" applyProtection="1">
      <alignment vertical="top"/>
      <protection hidden="1"/>
    </xf>
    <xf numFmtId="44" fontId="9" fillId="2" borderId="13" xfId="0" applyNumberFormat="1" applyFont="1" applyFill="1" applyBorder="1" applyAlignment="1" applyProtection="1">
      <alignment wrapText="1"/>
      <protection hidden="1"/>
    </xf>
    <xf numFmtId="0" fontId="11" fillId="2" borderId="11" xfId="0" applyFont="1" applyFill="1" applyBorder="1" applyProtection="1">
      <protection hidden="1"/>
    </xf>
    <xf numFmtId="0" fontId="4" fillId="2" borderId="0" xfId="0" applyFont="1" applyFill="1" applyProtection="1">
      <protection hidden="1"/>
    </xf>
    <xf numFmtId="0" fontId="11" fillId="4" borderId="11" xfId="0" applyFont="1" applyFill="1" applyBorder="1" applyProtection="1">
      <protection hidden="1"/>
    </xf>
    <xf numFmtId="0" fontId="4" fillId="4" borderId="12" xfId="0" applyFont="1" applyFill="1" applyBorder="1" applyAlignment="1" applyProtection="1">
      <alignment wrapText="1"/>
      <protection hidden="1"/>
    </xf>
    <xf numFmtId="0" fontId="4" fillId="4" borderId="12" xfId="0" applyFont="1" applyFill="1" applyBorder="1" applyProtection="1">
      <protection hidden="1"/>
    </xf>
    <xf numFmtId="0" fontId="1" fillId="2" borderId="0" xfId="0" applyFont="1" applyFill="1" applyProtection="1">
      <protection hidden="1"/>
    </xf>
    <xf numFmtId="0" fontId="0" fillId="2" borderId="6" xfId="0" applyFill="1" applyBorder="1" applyAlignment="1" applyProtection="1">
      <alignment wrapText="1"/>
      <protection hidden="1"/>
    </xf>
    <xf numFmtId="0" fontId="0" fillId="2" borderId="26" xfId="0" applyFill="1" applyBorder="1" applyAlignment="1" applyProtection="1">
      <alignment wrapText="1"/>
      <protection hidden="1"/>
    </xf>
    <xf numFmtId="0" fontId="4" fillId="2" borderId="26" xfId="0" applyFont="1" applyFill="1" applyBorder="1" applyAlignment="1" applyProtection="1">
      <alignment wrapText="1"/>
      <protection hidden="1"/>
    </xf>
    <xf numFmtId="0" fontId="0" fillId="2" borderId="27" xfId="0" applyFill="1" applyBorder="1" applyAlignment="1" applyProtection="1">
      <alignment wrapText="1"/>
      <protection hidden="1"/>
    </xf>
    <xf numFmtId="0" fontId="4" fillId="0" borderId="0" xfId="0" applyFont="1" applyProtection="1">
      <protection hidden="1"/>
    </xf>
    <xf numFmtId="0" fontId="14" fillId="0" borderId="0" xfId="0" applyFont="1"/>
    <xf numFmtId="3" fontId="0" fillId="0" borderId="0" xfId="4" applyNumberFormat="1" applyFont="1"/>
    <xf numFmtId="0" fontId="16" fillId="0" borderId="0" xfId="0" applyFont="1" applyProtection="1">
      <protection hidden="1"/>
    </xf>
    <xf numFmtId="0" fontId="17" fillId="5"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5" borderId="0" xfId="0" applyFont="1" applyFill="1" applyProtection="1">
      <protection hidden="1"/>
    </xf>
    <xf numFmtId="0" fontId="15" fillId="0" borderId="0" xfId="5" applyProtection="1">
      <protection hidden="1"/>
    </xf>
    <xf numFmtId="0" fontId="20" fillId="0" borderId="0" xfId="0" applyFont="1" applyProtection="1">
      <protection hidden="1"/>
    </xf>
    <xf numFmtId="49" fontId="4" fillId="3" borderId="18" xfId="0" applyNumberFormat="1" applyFont="1" applyFill="1" applyBorder="1" applyAlignment="1" applyProtection="1">
      <alignment wrapText="1"/>
      <protection locked="0"/>
    </xf>
    <xf numFmtId="164" fontId="4" fillId="3" borderId="20" xfId="0" applyNumberFormat="1" applyFont="1" applyFill="1" applyBorder="1" applyProtection="1">
      <protection locked="0"/>
    </xf>
    <xf numFmtId="49" fontId="4" fillId="3" borderId="1" xfId="0" applyNumberFormat="1" applyFont="1" applyFill="1" applyBorder="1" applyAlignment="1" applyProtection="1">
      <alignment wrapText="1"/>
      <protection locked="0"/>
    </xf>
    <xf numFmtId="44" fontId="4" fillId="3" borderId="1" xfId="0" applyNumberFormat="1" applyFont="1" applyFill="1" applyBorder="1" applyAlignment="1" applyProtection="1">
      <alignment wrapText="1"/>
      <protection locked="0"/>
    </xf>
    <xf numFmtId="44" fontId="4" fillId="3" borderId="21" xfId="0" applyNumberFormat="1" applyFont="1" applyFill="1" applyBorder="1" applyProtection="1">
      <protection locked="0"/>
    </xf>
    <xf numFmtId="164" fontId="5" fillId="3" borderId="5" xfId="2" applyNumberFormat="1" applyFill="1" applyBorder="1" applyAlignment="1" applyProtection="1">
      <alignment horizontal="left" vertical="top"/>
      <protection locked="0"/>
    </xf>
    <xf numFmtId="0" fontId="21" fillId="2" borderId="0" xfId="6" applyFill="1"/>
    <xf numFmtId="0" fontId="5" fillId="2" borderId="28" xfId="2" applyFill="1" applyBorder="1" applyAlignment="1" applyProtection="1">
      <alignment horizontal="left" vertical="top"/>
      <protection hidden="1"/>
    </xf>
    <xf numFmtId="49" fontId="5" fillId="3" borderId="41" xfId="2" applyNumberFormat="1" applyFill="1" applyBorder="1" applyAlignment="1" applyProtection="1">
      <alignment horizontal="left" vertical="top" wrapText="1"/>
      <protection locked="0"/>
    </xf>
    <xf numFmtId="49" fontId="5" fillId="3" borderId="4" xfId="2" applyNumberFormat="1" applyFill="1" applyBorder="1" applyAlignment="1" applyProtection="1">
      <alignment horizontal="left" vertical="top"/>
      <protection locked="0"/>
    </xf>
    <xf numFmtId="166" fontId="5" fillId="2" borderId="19" xfId="3" applyNumberFormat="1" applyFont="1" applyFill="1" applyBorder="1" applyAlignment="1" applyProtection="1">
      <alignment horizontal="left" vertical="top"/>
      <protection hidden="1"/>
    </xf>
    <xf numFmtId="164" fontId="7" fillId="2" borderId="19" xfId="3" applyNumberFormat="1" applyFont="1" applyFill="1" applyBorder="1" applyAlignment="1" applyProtection="1">
      <alignment horizontal="left" vertical="top"/>
      <protection hidden="1"/>
    </xf>
    <xf numFmtId="164" fontId="23" fillId="2" borderId="14" xfId="3" applyNumberFormat="1" applyFont="1" applyFill="1" applyBorder="1" applyAlignment="1" applyProtection="1">
      <alignment horizontal="left" vertical="top"/>
      <protection hidden="1"/>
    </xf>
    <xf numFmtId="0" fontId="21" fillId="0" borderId="0" xfId="6" applyProtection="1">
      <protection hidden="1"/>
    </xf>
    <xf numFmtId="0" fontId="21" fillId="0" borderId="0" xfId="6"/>
    <xf numFmtId="0" fontId="4" fillId="2" borderId="0" xfId="1" applyFont="1" applyFill="1" applyAlignment="1" applyProtection="1">
      <alignment horizontal="center" vertical="top"/>
      <protection hidden="1"/>
    </xf>
    <xf numFmtId="0" fontId="21" fillId="2" borderId="0" xfId="6" applyFill="1" applyAlignment="1">
      <alignment horizontal="center"/>
    </xf>
    <xf numFmtId="0" fontId="12" fillId="2" borderId="11" xfId="0" applyFont="1" applyFill="1" applyBorder="1" applyAlignment="1" applyProtection="1">
      <alignment wrapText="1"/>
      <protection hidden="1"/>
    </xf>
    <xf numFmtId="0" fontId="12" fillId="2" borderId="12" xfId="0" applyFont="1" applyFill="1" applyBorder="1" applyAlignment="1" applyProtection="1">
      <alignment wrapText="1"/>
      <protection hidden="1"/>
    </xf>
    <xf numFmtId="0" fontId="9" fillId="2" borderId="12" xfId="0" applyFont="1" applyFill="1" applyBorder="1" applyAlignment="1" applyProtection="1">
      <alignment horizontal="left" vertical="top" wrapText="1"/>
      <protection hidden="1"/>
    </xf>
    <xf numFmtId="0" fontId="9" fillId="2" borderId="12" xfId="0" applyFont="1" applyFill="1" applyBorder="1" applyAlignment="1" applyProtection="1">
      <alignment vertical="top" wrapText="1"/>
      <protection hidden="1"/>
    </xf>
    <xf numFmtId="0" fontId="14" fillId="0" borderId="0" xfId="0" applyFont="1" applyProtection="1">
      <protection hidden="1"/>
    </xf>
    <xf numFmtId="0" fontId="11" fillId="2" borderId="7" xfId="0" applyFont="1" applyFill="1" applyBorder="1" applyAlignment="1">
      <alignment vertical="top"/>
    </xf>
    <xf numFmtId="0" fontId="11" fillId="2" borderId="8" xfId="0" applyFont="1" applyFill="1" applyBorder="1"/>
    <xf numFmtId="0" fontId="1" fillId="2" borderId="8" xfId="0" applyFont="1" applyFill="1" applyBorder="1"/>
    <xf numFmtId="0" fontId="4" fillId="2" borderId="8" xfId="0" applyFont="1" applyFill="1" applyBorder="1"/>
    <xf numFmtId="0" fontId="1" fillId="2" borderId="9" xfId="0" applyFont="1" applyFill="1" applyBorder="1"/>
    <xf numFmtId="0" fontId="11" fillId="2" borderId="3" xfId="0" applyFont="1" applyFill="1" applyBorder="1" applyAlignment="1">
      <alignment vertical="top"/>
    </xf>
    <xf numFmtId="0" fontId="1" fillId="2" borderId="10" xfId="0" applyFont="1" applyFill="1" applyBorder="1"/>
    <xf numFmtId="0" fontId="4" fillId="2" borderId="3" xfId="0" applyFont="1" applyFill="1" applyBorder="1"/>
    <xf numFmtId="0" fontId="11" fillId="2" borderId="3" xfId="0" applyFont="1" applyFill="1" applyBorder="1"/>
    <xf numFmtId="0" fontId="4" fillId="2" borderId="10" xfId="0" applyFont="1" applyFill="1" applyBorder="1" applyProtection="1">
      <protection locked="0"/>
    </xf>
    <xf numFmtId="0" fontId="11" fillId="2" borderId="6" xfId="0" applyFont="1" applyFill="1" applyBorder="1"/>
    <xf numFmtId="0" fontId="4" fillId="2" borderId="26" xfId="0" applyFont="1" applyFill="1" applyBorder="1" applyProtection="1">
      <protection locked="0"/>
    </xf>
    <xf numFmtId="0" fontId="4" fillId="2" borderId="27" xfId="0" applyFont="1" applyFill="1" applyBorder="1" applyProtection="1">
      <protection locked="0"/>
    </xf>
    <xf numFmtId="0" fontId="0" fillId="2" borderId="26" xfId="0" applyFill="1" applyBorder="1" applyProtection="1">
      <protection hidden="1"/>
    </xf>
    <xf numFmtId="0" fontId="5" fillId="0" borderId="0" xfId="0" applyFont="1" applyProtection="1">
      <protection hidden="1"/>
    </xf>
    <xf numFmtId="0" fontId="21" fillId="2" borderId="0" xfId="6" applyFill="1" applyProtection="1">
      <protection hidden="1"/>
    </xf>
    <xf numFmtId="166" fontId="5" fillId="3" borderId="19" xfId="2" applyNumberFormat="1" applyFill="1" applyBorder="1" applyAlignment="1" applyProtection="1">
      <alignment horizontal="center" vertical="top"/>
      <protection hidden="1"/>
    </xf>
    <xf numFmtId="166" fontId="5" fillId="6" borderId="20" xfId="2" applyNumberFormat="1" applyFill="1" applyBorder="1" applyAlignment="1" applyProtection="1">
      <alignment horizontal="center" vertical="top"/>
      <protection hidden="1"/>
    </xf>
    <xf numFmtId="166" fontId="7" fillId="3" borderId="14" xfId="2" applyNumberFormat="1" applyFont="1" applyFill="1" applyBorder="1" applyAlignment="1" applyProtection="1">
      <alignment horizontal="center" vertical="top"/>
      <protection hidden="1"/>
    </xf>
    <xf numFmtId="166" fontId="7" fillId="3" borderId="12" xfId="2" applyNumberFormat="1" applyFont="1" applyFill="1" applyBorder="1" applyAlignment="1" applyProtection="1">
      <alignment horizontal="center" vertical="top"/>
      <protection hidden="1"/>
    </xf>
    <xf numFmtId="0" fontId="21" fillId="2" borderId="0" xfId="6" applyFill="1" applyAlignment="1" applyProtection="1">
      <alignment horizontal="center"/>
      <protection hidden="1"/>
    </xf>
    <xf numFmtId="0" fontId="24" fillId="5" borderId="0" xfId="0" applyFont="1" applyFill="1" applyProtection="1">
      <protection hidden="1"/>
    </xf>
    <xf numFmtId="0" fontId="24" fillId="0" borderId="0" xfId="0" applyFont="1" applyProtection="1">
      <protection hidden="1"/>
    </xf>
    <xf numFmtId="0" fontId="25" fillId="5" borderId="0" xfId="0" applyFont="1" applyFill="1" applyProtection="1">
      <protection hidden="1"/>
    </xf>
    <xf numFmtId="165" fontId="5" fillId="0" borderId="36" xfId="3" applyNumberFormat="1" applyFont="1" applyBorder="1"/>
    <xf numFmtId="165" fontId="5" fillId="0" borderId="37" xfId="3" applyNumberFormat="1" applyFont="1" applyBorder="1"/>
    <xf numFmtId="165" fontId="5" fillId="0" borderId="0" xfId="3" applyNumberFormat="1" applyFont="1" applyBorder="1"/>
    <xf numFmtId="165" fontId="5" fillId="0" borderId="0" xfId="3" applyNumberFormat="1" applyFont="1"/>
    <xf numFmtId="165" fontId="5" fillId="0" borderId="38" xfId="3" applyNumberFormat="1" applyFont="1" applyBorder="1"/>
    <xf numFmtId="165" fontId="5" fillId="0" borderId="39" xfId="3" applyNumberFormat="1" applyFont="1" applyBorder="1"/>
    <xf numFmtId="165" fontId="5" fillId="0" borderId="40" xfId="3" applyNumberFormat="1" applyFont="1" applyBorder="1"/>
    <xf numFmtId="3" fontId="0" fillId="0" borderId="0" xfId="4" applyNumberFormat="1" applyFont="1" applyFill="1"/>
    <xf numFmtId="0" fontId="0" fillId="2" borderId="0" xfId="0" applyFill="1"/>
    <xf numFmtId="0" fontId="26" fillId="2" borderId="0" xfId="0" applyFont="1" applyFill="1"/>
    <xf numFmtId="0" fontId="7" fillId="2" borderId="3" xfId="2" applyFont="1" applyFill="1" applyBorder="1" applyAlignment="1" applyProtection="1">
      <alignment horizontal="left" vertical="top"/>
      <protection hidden="1"/>
    </xf>
    <xf numFmtId="0" fontId="7" fillId="2" borderId="35" xfId="2" applyFont="1" applyFill="1" applyBorder="1" applyAlignment="1" applyProtection="1">
      <alignment horizontal="left" vertical="top" wrapText="1"/>
      <protection hidden="1"/>
    </xf>
    <xf numFmtId="0" fontId="7" fillId="2" borderId="0" xfId="2" applyFont="1" applyFill="1" applyAlignment="1" applyProtection="1">
      <alignment horizontal="left" vertical="top" wrapText="1"/>
      <protection hidden="1"/>
    </xf>
    <xf numFmtId="0" fontId="7" fillId="2" borderId="10" xfId="2" applyFont="1" applyFill="1" applyBorder="1" applyAlignment="1" applyProtection="1">
      <alignment horizontal="left" vertical="top" wrapText="1"/>
      <protection hidden="1"/>
    </xf>
    <xf numFmtId="0" fontId="7" fillId="2" borderId="35" xfId="1" applyFont="1" applyFill="1" applyBorder="1" applyAlignment="1" applyProtection="1">
      <alignment horizontal="left" vertical="top" wrapText="1"/>
      <protection hidden="1"/>
    </xf>
    <xf numFmtId="0" fontId="22" fillId="2" borderId="0" xfId="6" applyFont="1" applyFill="1" applyAlignment="1" applyProtection="1">
      <alignment vertical="center"/>
      <protection locked="0"/>
    </xf>
    <xf numFmtId="0" fontId="11" fillId="2" borderId="8" xfId="0" applyFont="1" applyFill="1" applyBorder="1" applyAlignment="1">
      <alignment vertical="top"/>
    </xf>
    <xf numFmtId="0" fontId="11" fillId="2" borderId="0" xfId="0" applyFont="1" applyFill="1"/>
    <xf numFmtId="0" fontId="11" fillId="2" borderId="26" xfId="0" applyFont="1" applyFill="1" applyBorder="1"/>
    <xf numFmtId="0" fontId="0" fillId="2" borderId="11" xfId="0" applyFill="1" applyBorder="1" applyProtection="1">
      <protection hidden="1"/>
    </xf>
    <xf numFmtId="44" fontId="4" fillId="2" borderId="43" xfId="0" applyNumberFormat="1" applyFont="1" applyFill="1" applyBorder="1" applyProtection="1">
      <protection hidden="1"/>
    </xf>
    <xf numFmtId="44" fontId="9" fillId="2" borderId="11" xfId="0" applyNumberFormat="1" applyFont="1" applyFill="1" applyBorder="1" applyProtection="1">
      <protection hidden="1"/>
    </xf>
    <xf numFmtId="0" fontId="0" fillId="2" borderId="11" xfId="0" applyFill="1" applyBorder="1" applyAlignment="1" applyProtection="1">
      <alignment vertical="top"/>
      <protection hidden="1"/>
    </xf>
    <xf numFmtId="0" fontId="0" fillId="2" borderId="1" xfId="0" applyFill="1" applyBorder="1" applyAlignment="1" applyProtection="1">
      <alignment wrapText="1"/>
      <protection hidden="1"/>
    </xf>
    <xf numFmtId="0" fontId="11" fillId="2" borderId="11" xfId="0" applyFont="1" applyFill="1" applyBorder="1" applyAlignment="1" applyProtection="1">
      <alignment wrapText="1"/>
      <protection hidden="1"/>
    </xf>
    <xf numFmtId="0" fontId="9" fillId="2" borderId="25" xfId="0" applyFont="1" applyFill="1" applyBorder="1" applyAlignment="1" applyProtection="1">
      <alignment vertical="top"/>
      <protection hidden="1"/>
    </xf>
    <xf numFmtId="0" fontId="7" fillId="2" borderId="30" xfId="1" applyFont="1" applyFill="1" applyBorder="1" applyAlignment="1" applyProtection="1">
      <alignment horizontal="left" vertical="top" wrapText="1"/>
      <protection hidden="1"/>
    </xf>
    <xf numFmtId="0" fontId="7" fillId="2" borderId="29" xfId="1" applyFont="1" applyFill="1" applyBorder="1" applyAlignment="1" applyProtection="1">
      <alignment horizontal="left" vertical="top" wrapText="1"/>
      <protection hidden="1"/>
    </xf>
    <xf numFmtId="166" fontId="7" fillId="3" borderId="11" xfId="2" applyNumberFormat="1" applyFont="1" applyFill="1" applyBorder="1" applyAlignment="1" applyProtection="1">
      <alignment horizontal="left" vertical="top"/>
      <protection hidden="1"/>
    </xf>
    <xf numFmtId="166" fontId="7" fillId="3" borderId="13" xfId="2" applyNumberFormat="1" applyFont="1" applyFill="1" applyBorder="1" applyAlignment="1" applyProtection="1">
      <alignment horizontal="left" vertical="top"/>
      <protection hidden="1"/>
    </xf>
    <xf numFmtId="0" fontId="7" fillId="2" borderId="7" xfId="2" applyFont="1" applyFill="1" applyBorder="1" applyAlignment="1" applyProtection="1">
      <alignment horizontal="left" vertical="top"/>
      <protection hidden="1"/>
    </xf>
    <xf numFmtId="0" fontId="7" fillId="2" borderId="3" xfId="2" applyFont="1" applyFill="1" applyBorder="1" applyAlignment="1" applyProtection="1">
      <alignment horizontal="left" vertical="top"/>
      <protection hidden="1"/>
    </xf>
    <xf numFmtId="0" fontId="7" fillId="2" borderId="30" xfId="2" applyFont="1" applyFill="1" applyBorder="1" applyAlignment="1" applyProtection="1">
      <alignment horizontal="left" vertical="top"/>
      <protection hidden="1"/>
    </xf>
    <xf numFmtId="0" fontId="7" fillId="2" borderId="29" xfId="2" applyFont="1" applyFill="1" applyBorder="1" applyAlignment="1" applyProtection="1">
      <alignment horizontal="left" vertical="top"/>
      <protection hidden="1"/>
    </xf>
    <xf numFmtId="0" fontId="7" fillId="2" borderId="30" xfId="2" applyFont="1" applyFill="1" applyBorder="1" applyAlignment="1" applyProtection="1">
      <alignment horizontal="left" vertical="top" wrapText="1"/>
      <protection hidden="1"/>
    </xf>
    <xf numFmtId="0" fontId="7" fillId="2" borderId="29" xfId="2" applyFont="1" applyFill="1" applyBorder="1" applyAlignment="1" applyProtection="1">
      <alignment horizontal="left" vertical="top" wrapText="1"/>
      <protection hidden="1"/>
    </xf>
    <xf numFmtId="0" fontId="7" fillId="2" borderId="8" xfId="2" applyFont="1" applyFill="1" applyBorder="1" applyAlignment="1" applyProtection="1">
      <alignment horizontal="left" vertical="top" wrapText="1"/>
      <protection hidden="1"/>
    </xf>
    <xf numFmtId="0" fontId="7" fillId="2" borderId="26" xfId="2" applyFont="1" applyFill="1" applyBorder="1" applyAlignment="1" applyProtection="1">
      <alignment horizontal="left" vertical="top" wrapText="1"/>
      <protection hidden="1"/>
    </xf>
    <xf numFmtId="0" fontId="12" fillId="2" borderId="11" xfId="0" applyFont="1" applyFill="1" applyBorder="1" applyAlignment="1" applyProtection="1">
      <alignment wrapText="1"/>
      <protection hidden="1"/>
    </xf>
    <xf numFmtId="0" fontId="12" fillId="2" borderId="12" xfId="0" applyFont="1" applyFill="1" applyBorder="1" applyAlignment="1" applyProtection="1">
      <alignment wrapText="1"/>
      <protection hidden="1"/>
    </xf>
    <xf numFmtId="0" fontId="13" fillId="3" borderId="7" xfId="0" applyFont="1" applyFill="1" applyBorder="1" applyAlignment="1">
      <alignment horizontal="left" vertical="top" wrapText="1"/>
    </xf>
    <xf numFmtId="0" fontId="13" fillId="3" borderId="8" xfId="0" applyFont="1" applyFill="1" applyBorder="1" applyAlignment="1">
      <alignment horizontal="left" vertical="top" wrapText="1"/>
    </xf>
    <xf numFmtId="0" fontId="13" fillId="3" borderId="9" xfId="0" applyFont="1" applyFill="1" applyBorder="1" applyAlignment="1">
      <alignment horizontal="left" vertical="top" wrapText="1"/>
    </xf>
    <xf numFmtId="0" fontId="4" fillId="3" borderId="3" xfId="0" applyFont="1" applyFill="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0" fontId="4" fillId="3" borderId="10" xfId="0" applyFont="1" applyFill="1" applyBorder="1" applyAlignment="1" applyProtection="1">
      <alignment horizontal="left" vertical="top" wrapText="1"/>
      <protection locked="0"/>
    </xf>
    <xf numFmtId="0" fontId="4" fillId="3" borderId="6" xfId="0" applyFont="1" applyFill="1" applyBorder="1" applyAlignment="1" applyProtection="1">
      <alignment horizontal="left" vertical="top" wrapText="1"/>
      <protection locked="0"/>
    </xf>
    <xf numFmtId="0" fontId="4" fillId="3" borderId="26" xfId="0" applyFont="1" applyFill="1" applyBorder="1" applyAlignment="1" applyProtection="1">
      <alignment horizontal="left" vertical="top" wrapText="1"/>
      <protection locked="0"/>
    </xf>
    <xf numFmtId="0" fontId="4" fillId="3" borderId="27" xfId="0" applyFont="1" applyFill="1" applyBorder="1" applyAlignment="1" applyProtection="1">
      <alignment horizontal="left" vertical="top" wrapText="1"/>
      <protection locked="0"/>
    </xf>
    <xf numFmtId="0" fontId="9" fillId="2" borderId="11" xfId="0" applyFont="1" applyFill="1" applyBorder="1" applyAlignment="1" applyProtection="1">
      <alignment horizontal="left" vertical="top" wrapText="1"/>
      <protection hidden="1"/>
    </xf>
    <xf numFmtId="0" fontId="9" fillId="2" borderId="12" xfId="0" applyFont="1" applyFill="1" applyBorder="1" applyAlignment="1" applyProtection="1">
      <alignment horizontal="left" vertical="top" wrapText="1"/>
      <protection hidden="1"/>
    </xf>
    <xf numFmtId="0" fontId="9" fillId="2" borderId="11" xfId="0" applyFont="1" applyFill="1" applyBorder="1" applyAlignment="1" applyProtection="1">
      <alignment vertical="top" wrapText="1"/>
      <protection hidden="1"/>
    </xf>
    <xf numFmtId="0" fontId="9" fillId="2" borderId="12" xfId="0" applyFont="1" applyFill="1" applyBorder="1" applyAlignment="1" applyProtection="1">
      <alignment vertical="top" wrapText="1"/>
      <protection hidden="1"/>
    </xf>
    <xf numFmtId="0" fontId="10" fillId="2" borderId="11" xfId="0" applyFont="1" applyFill="1" applyBorder="1" applyAlignment="1" applyProtection="1">
      <alignment wrapText="1"/>
      <protection hidden="1"/>
    </xf>
    <xf numFmtId="0" fontId="10" fillId="2" borderId="12" xfId="0" applyFont="1" applyFill="1" applyBorder="1" applyAlignment="1" applyProtection="1">
      <alignment wrapText="1"/>
      <protection hidden="1"/>
    </xf>
    <xf numFmtId="0" fontId="4" fillId="3" borderId="42" xfId="0" applyFont="1" applyFill="1" applyBorder="1" applyAlignment="1" applyProtection="1">
      <alignment horizontal="left"/>
      <protection locked="0"/>
    </xf>
    <xf numFmtId="0" fontId="9" fillId="2" borderId="25" xfId="0" applyFont="1" applyFill="1" applyBorder="1" applyAlignment="1" applyProtection="1">
      <alignment horizontal="left" vertical="top" wrapText="1"/>
      <protection hidden="1"/>
    </xf>
    <xf numFmtId="44" fontId="4" fillId="2" borderId="16" xfId="0" applyNumberFormat="1" applyFont="1" applyFill="1" applyBorder="1" applyAlignment="1" applyProtection="1">
      <alignment horizontal="left" wrapText="1"/>
      <protection hidden="1"/>
    </xf>
    <xf numFmtId="44" fontId="4" fillId="2" borderId="33" xfId="0" applyNumberFormat="1" applyFont="1" applyFill="1" applyBorder="1" applyAlignment="1" applyProtection="1">
      <alignment horizontal="left" wrapText="1"/>
      <protection hidden="1"/>
    </xf>
    <xf numFmtId="44" fontId="4" fillId="2" borderId="23" xfId="0" applyNumberFormat="1" applyFont="1" applyFill="1" applyBorder="1" applyAlignment="1" applyProtection="1">
      <alignment horizontal="left" wrapText="1"/>
      <protection hidden="1"/>
    </xf>
    <xf numFmtId="44" fontId="4" fillId="2" borderId="34" xfId="0" applyNumberFormat="1" applyFont="1" applyFill="1" applyBorder="1" applyAlignment="1" applyProtection="1">
      <alignment horizontal="left" wrapText="1"/>
      <protection hidden="1"/>
    </xf>
    <xf numFmtId="0" fontId="12" fillId="3" borderId="32" xfId="0" applyFont="1" applyFill="1" applyBorder="1" applyAlignment="1" applyProtection="1">
      <alignment horizontal="left"/>
      <protection locked="0"/>
    </xf>
    <xf numFmtId="0" fontId="12" fillId="3" borderId="17" xfId="0" applyFont="1" applyFill="1" applyBorder="1" applyAlignment="1" applyProtection="1">
      <alignment horizontal="left"/>
      <protection locked="0"/>
    </xf>
    <xf numFmtId="0" fontId="12" fillId="3" borderId="31" xfId="0" applyFont="1" applyFill="1" applyBorder="1" applyAlignment="1" applyProtection="1">
      <alignment horizontal="left"/>
      <protection locked="0"/>
    </xf>
    <xf numFmtId="0" fontId="12" fillId="3" borderId="24" xfId="0" applyFont="1" applyFill="1" applyBorder="1" applyAlignment="1" applyProtection="1">
      <alignment horizontal="left"/>
      <protection locked="0"/>
    </xf>
    <xf numFmtId="0" fontId="11" fillId="3" borderId="7" xfId="0" applyFont="1" applyFill="1" applyBorder="1" applyAlignment="1">
      <alignment horizontal="left"/>
    </xf>
    <xf numFmtId="0" fontId="11" fillId="3" borderId="8" xfId="0" applyFont="1" applyFill="1" applyBorder="1" applyAlignment="1">
      <alignment horizontal="left"/>
    </xf>
    <xf numFmtId="0" fontId="11" fillId="3" borderId="9" xfId="0" applyFont="1" applyFill="1" applyBorder="1" applyAlignment="1">
      <alignment horizontal="left"/>
    </xf>
    <xf numFmtId="0" fontId="11" fillId="3" borderId="3" xfId="0" applyFont="1" applyFill="1" applyBorder="1" applyAlignment="1">
      <alignment horizontal="left"/>
    </xf>
    <xf numFmtId="0" fontId="11" fillId="3" borderId="0" xfId="0" applyFont="1" applyFill="1" applyAlignment="1">
      <alignment horizontal="left"/>
    </xf>
    <xf numFmtId="0" fontId="11" fillId="3" borderId="10" xfId="0" applyFont="1" applyFill="1" applyBorder="1" applyAlignment="1">
      <alignment horizontal="left"/>
    </xf>
    <xf numFmtId="0" fontId="11" fillId="3" borderId="6" xfId="0" applyFont="1" applyFill="1" applyBorder="1" applyAlignment="1">
      <alignment horizontal="left"/>
    </xf>
    <xf numFmtId="0" fontId="11" fillId="3" borderId="26" xfId="0" applyFont="1" applyFill="1" applyBorder="1" applyAlignment="1">
      <alignment horizontal="left"/>
    </xf>
    <xf numFmtId="0" fontId="11" fillId="3" borderId="27" xfId="0" applyFont="1" applyFill="1" applyBorder="1" applyAlignment="1">
      <alignment horizontal="left"/>
    </xf>
    <xf numFmtId="0" fontId="4" fillId="2" borderId="0" xfId="0" applyFont="1" applyFill="1" applyAlignment="1" applyProtection="1">
      <alignment horizontal="center"/>
      <protection locked="0"/>
    </xf>
    <xf numFmtId="0" fontId="4" fillId="2" borderId="10" xfId="0" applyFont="1" applyFill="1" applyBorder="1" applyAlignment="1" applyProtection="1">
      <alignment horizontal="center"/>
      <protection locked="0"/>
    </xf>
    <xf numFmtId="0" fontId="9" fillId="2" borderId="11" xfId="0" applyFont="1" applyFill="1" applyBorder="1" applyAlignment="1" applyProtection="1">
      <alignment horizontal="left"/>
      <protection hidden="1"/>
    </xf>
    <xf numFmtId="0" fontId="9" fillId="2" borderId="25" xfId="0" applyFont="1" applyFill="1" applyBorder="1" applyAlignment="1" applyProtection="1">
      <alignment horizontal="left"/>
      <protection hidden="1"/>
    </xf>
    <xf numFmtId="44" fontId="4" fillId="2" borderId="11" xfId="0" applyNumberFormat="1" applyFont="1" applyFill="1" applyBorder="1" applyAlignment="1" applyProtection="1">
      <alignment horizontal="left" wrapText="1"/>
      <protection hidden="1"/>
    </xf>
    <xf numFmtId="44" fontId="4" fillId="2" borderId="13" xfId="0" applyNumberFormat="1" applyFont="1" applyFill="1" applyBorder="1" applyAlignment="1" applyProtection="1">
      <alignment horizontal="left" wrapText="1"/>
      <protection hidden="1"/>
    </xf>
    <xf numFmtId="0" fontId="0" fillId="0" borderId="0" xfId="0" applyAlignment="1">
      <alignment horizontal="center"/>
    </xf>
  </cellXfs>
  <cellStyles count="8">
    <cellStyle name="Hyperlink" xfId="5" builtinId="8"/>
    <cellStyle name="Komma" xfId="4" builtinId="3"/>
    <cellStyle name="Komma 2" xfId="3" xr:uid="{00000000-0005-0000-0000-000001000000}"/>
    <cellStyle name="Procent 2" xfId="7" xr:uid="{37CC11C3-0772-44F4-A755-ACE39B3F6AA2}"/>
    <cellStyle name="Standaard" xfId="0" builtinId="0"/>
    <cellStyle name="Standaard 2" xfId="1" xr:uid="{00000000-0005-0000-0000-000003000000}"/>
    <cellStyle name="Standaard 3" xfId="2" xr:uid="{00000000-0005-0000-0000-000004000000}"/>
    <cellStyle name="Standaard 4" xfId="6" xr:uid="{29C04DDE-40E8-495C-B73D-DD1AD29CA16E}"/>
  </cellStyles>
  <dxfs count="7">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18</xdr:row>
      <xdr:rowOff>47625</xdr:rowOff>
    </xdr:from>
    <xdr:to>
      <xdr:col>1</xdr:col>
      <xdr:colOff>28443</xdr:colOff>
      <xdr:row>29</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35</xdr:row>
      <xdr:rowOff>1588</xdr:rowOff>
    </xdr:from>
    <xdr:to>
      <xdr:col>1</xdr:col>
      <xdr:colOff>218694</xdr:colOff>
      <xdr:row>43</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35</xdr:row>
      <xdr:rowOff>11113</xdr:rowOff>
    </xdr:from>
    <xdr:to>
      <xdr:col>6</xdr:col>
      <xdr:colOff>408821</xdr:colOff>
      <xdr:row>43</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34</xdr:row>
      <xdr:rowOff>153986</xdr:rowOff>
    </xdr:from>
    <xdr:to>
      <xdr:col>12</xdr:col>
      <xdr:colOff>124747</xdr:colOff>
      <xdr:row>39</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76</xdr:row>
      <xdr:rowOff>143379</xdr:rowOff>
    </xdr:from>
    <xdr:to>
      <xdr:col>1</xdr:col>
      <xdr:colOff>0</xdr:colOff>
      <xdr:row>84</xdr:row>
      <xdr:rowOff>66674</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91</xdr:row>
      <xdr:rowOff>14285</xdr:rowOff>
    </xdr:from>
    <xdr:to>
      <xdr:col>1</xdr:col>
      <xdr:colOff>0</xdr:colOff>
      <xdr:row>100</xdr:row>
      <xdr:rowOff>61722</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16085"/>
          <a:ext cx="5192366" cy="1556197"/>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6</xdr:col>
      <xdr:colOff>79198</xdr:colOff>
      <xdr:row>28</xdr:row>
      <xdr:rowOff>142021</xdr:rowOff>
    </xdr:to>
    <xdr:pic>
      <xdr:nvPicPr>
        <xdr:cNvPr id="9" name="Afbeelding 8">
          <a:extLst>
            <a:ext uri="{FF2B5EF4-FFF2-40B4-BE49-F238E27FC236}">
              <a16:creationId xmlns:a16="http://schemas.microsoft.com/office/drawing/2014/main" id="{09D49648-7558-46B0-92F1-A8C7E8574D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66700" y="2522220"/>
          <a:ext cx="3050998" cy="1818421"/>
        </a:xfrm>
        <a:prstGeom prst="rect">
          <a:avLst/>
        </a:prstGeom>
      </xdr:spPr>
    </xdr:pic>
    <xdr:clientData/>
  </xdr:twoCellAnchor>
  <xdr:twoCellAnchor editAs="oneCell">
    <xdr:from>
      <xdr:col>1</xdr:col>
      <xdr:colOff>0</xdr:colOff>
      <xdr:row>34</xdr:row>
      <xdr:rowOff>15242</xdr:rowOff>
    </xdr:from>
    <xdr:to>
      <xdr:col>5</xdr:col>
      <xdr:colOff>352805</xdr:colOff>
      <xdr:row>42</xdr:row>
      <xdr:rowOff>116945</xdr:rowOff>
    </xdr:to>
    <xdr:pic>
      <xdr:nvPicPr>
        <xdr:cNvPr id="10" name="Afbeelding 9">
          <a:extLst>
            <a:ext uri="{FF2B5EF4-FFF2-40B4-BE49-F238E27FC236}">
              <a16:creationId xmlns:a16="http://schemas.microsoft.com/office/drawing/2014/main" id="{8A549FD9-1A6D-4306-9C0B-B45BCC96DA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66700" y="5219702"/>
          <a:ext cx="2730245" cy="1442823"/>
        </a:xfrm>
        <a:prstGeom prst="rect">
          <a:avLst/>
        </a:prstGeom>
      </xdr:spPr>
    </xdr:pic>
    <xdr:clientData/>
  </xdr:twoCellAnchor>
  <xdr:twoCellAnchor editAs="oneCell">
    <xdr:from>
      <xdr:col>6</xdr:col>
      <xdr:colOff>190127</xdr:colOff>
      <xdr:row>34</xdr:row>
      <xdr:rowOff>24767</xdr:rowOff>
    </xdr:from>
    <xdr:to>
      <xdr:col>11</xdr:col>
      <xdr:colOff>149606</xdr:colOff>
      <xdr:row>42</xdr:row>
      <xdr:rowOff>109843</xdr:rowOff>
    </xdr:to>
    <xdr:pic>
      <xdr:nvPicPr>
        <xdr:cNvPr id="11" name="Afbeelding 10">
          <a:extLst>
            <a:ext uri="{FF2B5EF4-FFF2-40B4-BE49-F238E27FC236}">
              <a16:creationId xmlns:a16="http://schemas.microsoft.com/office/drawing/2014/main" id="{DC96BD99-F42B-4FCD-8C8A-2301791DEE6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428627" y="5229227"/>
          <a:ext cx="2931279" cy="1426196"/>
        </a:xfrm>
        <a:prstGeom prst="rect">
          <a:avLst/>
        </a:prstGeom>
      </xdr:spPr>
    </xdr:pic>
    <xdr:clientData/>
  </xdr:twoCellAnchor>
  <xdr:twoCellAnchor editAs="oneCell">
    <xdr:from>
      <xdr:col>11</xdr:col>
      <xdr:colOff>500413</xdr:colOff>
      <xdr:row>34</xdr:row>
      <xdr:rowOff>0</xdr:rowOff>
    </xdr:from>
    <xdr:to>
      <xdr:col>15</xdr:col>
      <xdr:colOff>70088</xdr:colOff>
      <xdr:row>38</xdr:row>
      <xdr:rowOff>159703</xdr:rowOff>
    </xdr:to>
    <xdr:pic>
      <xdr:nvPicPr>
        <xdr:cNvPr id="12"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710713" y="5204460"/>
          <a:ext cx="2665300" cy="830263"/>
        </a:xfrm>
        <a:prstGeom prst="rect">
          <a:avLst/>
        </a:prstGeom>
      </xdr:spPr>
    </xdr:pic>
    <xdr:clientData/>
  </xdr:twoCellAnchor>
  <xdr:twoCellAnchor editAs="oneCell">
    <xdr:from>
      <xdr:col>1</xdr:col>
      <xdr:colOff>0</xdr:colOff>
      <xdr:row>91</xdr:row>
      <xdr:rowOff>38546</xdr:rowOff>
    </xdr:from>
    <xdr:to>
      <xdr:col>9</xdr:col>
      <xdr:colOff>437486</xdr:colOff>
      <xdr:row>100</xdr:row>
      <xdr:rowOff>85983</xdr:rowOff>
    </xdr:to>
    <xdr:pic>
      <xdr:nvPicPr>
        <xdr:cNvPr id="16" name="Afbeelding 15">
          <a:extLst>
            <a:ext uri="{FF2B5EF4-FFF2-40B4-BE49-F238E27FC236}">
              <a16:creationId xmlns:a16="http://schemas.microsoft.com/office/drawing/2014/main" id="{F017BDE7-4E0D-4760-B611-6E8850AE5E4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40346"/>
          <a:ext cx="5192366" cy="1556197"/>
        </a:xfrm>
        <a:prstGeom prst="rect">
          <a:avLst/>
        </a:prstGeom>
      </xdr:spPr>
    </xdr:pic>
    <xdr:clientData/>
  </xdr:twoCellAnchor>
  <xdr:twoCellAnchor editAs="oneCell">
    <xdr:from>
      <xdr:col>0</xdr:col>
      <xdr:colOff>243840</xdr:colOff>
      <xdr:row>76</xdr:row>
      <xdr:rowOff>26267</xdr:rowOff>
    </xdr:from>
    <xdr:to>
      <xdr:col>14</xdr:col>
      <xdr:colOff>224790</xdr:colOff>
      <xdr:row>85</xdr:row>
      <xdr:rowOff>1</xdr:rowOff>
    </xdr:to>
    <xdr:pic>
      <xdr:nvPicPr>
        <xdr:cNvPr id="14" name="Afbeelding 13">
          <a:extLst>
            <a:ext uri="{FF2B5EF4-FFF2-40B4-BE49-F238E27FC236}">
              <a16:creationId xmlns:a16="http://schemas.microsoft.com/office/drawing/2014/main" id="{777FC929-B77A-1632-D528-D7A1DC770AD6}"/>
            </a:ext>
          </a:extLst>
        </xdr:cNvPr>
        <xdr:cNvPicPr>
          <a:picLocks noChangeAspect="1"/>
        </xdr:cNvPicPr>
      </xdr:nvPicPr>
      <xdr:blipFill>
        <a:blip xmlns:r="http://schemas.openxmlformats.org/officeDocument/2006/relationships" r:embed="rId8"/>
        <a:stretch>
          <a:fillRect/>
        </a:stretch>
      </xdr:blipFill>
      <xdr:spPr>
        <a:xfrm>
          <a:off x="243840" y="11974427"/>
          <a:ext cx="8336280" cy="1482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1302522</xdr:colOff>
      <xdr:row>0</xdr:row>
      <xdr:rowOff>312420</xdr:rowOff>
    </xdr:to>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02522" cy="3124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ojectnet.zonmw.nl/" TargetMode="External"/><Relationship Id="rId1" Type="http://schemas.openxmlformats.org/officeDocument/2006/relationships/hyperlink" Target="https://mijn.zonmw.n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140"/>
  <sheetViews>
    <sheetView tabSelected="1" workbookViewId="0">
      <selection activeCell="M4" sqref="M4"/>
    </sheetView>
  </sheetViews>
  <sheetFormatPr defaultColWidth="0" defaultRowHeight="13.2" customHeight="1" zeroHeight="1" x14ac:dyDescent="0.3"/>
  <cols>
    <col min="1" max="1" width="3.84375" style="13" customWidth="1"/>
    <col min="2" max="13" width="8.69140625" style="13" customWidth="1"/>
    <col min="14" max="16" width="14" style="13" customWidth="1"/>
    <col min="17" max="17" width="29" style="13" customWidth="1"/>
    <col min="18" max="16384" width="8.69140625" style="13" hidden="1"/>
  </cols>
  <sheetData>
    <row r="1" spans="1:17" s="56" customFormat="1" ht="17.600000000000001" x14ac:dyDescent="0.4">
      <c r="A1" s="56" t="s">
        <v>31</v>
      </c>
    </row>
    <row r="2" spans="1:17" ht="12.45" x14ac:dyDescent="0.3"/>
    <row r="3" spans="1:17" s="58" customFormat="1" ht="15" x14ac:dyDescent="0.35">
      <c r="A3" s="57" t="s">
        <v>16</v>
      </c>
      <c r="B3" s="57" t="s">
        <v>32</v>
      </c>
      <c r="C3" s="57"/>
      <c r="D3" s="57"/>
      <c r="E3" s="57"/>
      <c r="F3" s="57"/>
      <c r="G3" s="57"/>
      <c r="H3" s="57"/>
      <c r="I3" s="57"/>
      <c r="J3" s="57"/>
      <c r="K3" s="57"/>
      <c r="L3" s="57"/>
      <c r="M3" s="13"/>
      <c r="N3" s="13"/>
      <c r="O3" s="13"/>
      <c r="P3" s="13"/>
      <c r="Q3" s="13"/>
    </row>
    <row r="4" spans="1:17" ht="12.45" x14ac:dyDescent="0.3"/>
    <row r="5" spans="1:17" ht="12.45" x14ac:dyDescent="0.3">
      <c r="B5" s="13" t="s">
        <v>114</v>
      </c>
    </row>
    <row r="6" spans="1:17" ht="12.45" x14ac:dyDescent="0.3"/>
    <row r="7" spans="1:17" s="58" customFormat="1" ht="15" x14ac:dyDescent="0.35">
      <c r="A7" s="57" t="s">
        <v>17</v>
      </c>
      <c r="B7" s="57" t="s">
        <v>33</v>
      </c>
      <c r="C7" s="57"/>
      <c r="D7" s="57"/>
      <c r="E7" s="57"/>
      <c r="F7" s="57"/>
      <c r="G7" s="57"/>
      <c r="H7" s="57"/>
      <c r="I7" s="57"/>
      <c r="J7" s="57"/>
      <c r="K7" s="57"/>
      <c r="L7" s="57"/>
      <c r="M7" s="57"/>
      <c r="N7" s="57"/>
      <c r="O7" s="57"/>
      <c r="P7" s="57"/>
      <c r="Q7" s="57"/>
    </row>
    <row r="8" spans="1:17" ht="12.45" x14ac:dyDescent="0.3"/>
    <row r="9" spans="1:17" s="108" customFormat="1" ht="15" x14ac:dyDescent="0.35">
      <c r="A9" s="109" t="s">
        <v>18</v>
      </c>
      <c r="B9" s="109" t="s">
        <v>119</v>
      </c>
      <c r="C9" s="107"/>
      <c r="D9" s="107"/>
      <c r="E9" s="107"/>
      <c r="F9" s="107"/>
      <c r="G9" s="107"/>
      <c r="H9" s="107"/>
      <c r="I9" s="107"/>
      <c r="J9" s="107"/>
      <c r="K9" s="107"/>
      <c r="L9" s="107"/>
      <c r="M9" s="107"/>
      <c r="N9" s="107"/>
      <c r="O9" s="107"/>
      <c r="P9" s="107"/>
      <c r="Q9" s="107"/>
    </row>
    <row r="10" spans="1:17" ht="12.45" x14ac:dyDescent="0.3"/>
    <row r="11" spans="1:17" s="58" customFormat="1" ht="15" x14ac:dyDescent="0.35">
      <c r="A11" s="57" t="s">
        <v>19</v>
      </c>
      <c r="B11" s="57" t="s">
        <v>120</v>
      </c>
      <c r="C11" s="57"/>
      <c r="D11" s="57"/>
      <c r="E11" s="57"/>
      <c r="F11" s="57"/>
      <c r="G11" s="57"/>
      <c r="H11" s="57"/>
      <c r="I11" s="57"/>
      <c r="J11" s="57"/>
      <c r="K11" s="57"/>
      <c r="L11" s="57"/>
      <c r="M11" s="57"/>
      <c r="N11" s="57"/>
      <c r="O11" s="57"/>
      <c r="P11" s="57"/>
      <c r="Q11" s="57"/>
    </row>
    <row r="12" spans="1:17" ht="12.45" x14ac:dyDescent="0.3"/>
    <row r="13" spans="1:17" s="58" customFormat="1" ht="15" x14ac:dyDescent="0.35">
      <c r="A13" s="57" t="s">
        <v>22</v>
      </c>
      <c r="B13" s="57" t="s">
        <v>34</v>
      </c>
      <c r="C13" s="57"/>
      <c r="D13" s="57"/>
      <c r="E13" s="57"/>
      <c r="F13" s="57"/>
      <c r="G13" s="57"/>
      <c r="H13" s="57"/>
      <c r="I13" s="57"/>
      <c r="J13" s="57"/>
      <c r="K13" s="57"/>
      <c r="L13" s="57"/>
      <c r="M13" s="57"/>
      <c r="N13" s="57"/>
      <c r="O13" s="57"/>
      <c r="P13" s="57"/>
      <c r="Q13" s="57"/>
    </row>
    <row r="14" spans="1:17" ht="12.45" x14ac:dyDescent="0.3"/>
    <row r="15" spans="1:17" ht="15" x14ac:dyDescent="0.35">
      <c r="B15" s="59" t="s">
        <v>54</v>
      </c>
    </row>
    <row r="16" spans="1:17" ht="12.45" x14ac:dyDescent="0.3"/>
    <row r="17" spans="1:3" ht="12.45" x14ac:dyDescent="0.3">
      <c r="A17" s="85">
        <v>1</v>
      </c>
      <c r="B17" s="13" t="s">
        <v>69</v>
      </c>
    </row>
    <row r="18" spans="1:3" ht="12.45" x14ac:dyDescent="0.3">
      <c r="A18" s="85">
        <v>2</v>
      </c>
      <c r="B18" s="13" t="s">
        <v>70</v>
      </c>
    </row>
    <row r="19" spans="1:3" ht="12.45" x14ac:dyDescent="0.3">
      <c r="A19" s="85"/>
    </row>
    <row r="20" spans="1:3" ht="12.45" x14ac:dyDescent="0.3">
      <c r="A20" s="85"/>
    </row>
    <row r="21" spans="1:3" ht="12.45" x14ac:dyDescent="0.3">
      <c r="A21" s="85"/>
    </row>
    <row r="22" spans="1:3" ht="12.45" x14ac:dyDescent="0.3">
      <c r="A22" s="85"/>
    </row>
    <row r="23" spans="1:3" ht="12.45" x14ac:dyDescent="0.3">
      <c r="A23" s="85"/>
    </row>
    <row r="24" spans="1:3" ht="12.45" x14ac:dyDescent="0.3">
      <c r="A24" s="85"/>
    </row>
    <row r="25" spans="1:3" ht="12.45" x14ac:dyDescent="0.3">
      <c r="A25" s="85"/>
    </row>
    <row r="26" spans="1:3" ht="12.45" x14ac:dyDescent="0.3">
      <c r="A26" s="85"/>
    </row>
    <row r="27" spans="1:3" ht="12.45" x14ac:dyDescent="0.3">
      <c r="A27" s="85"/>
    </row>
    <row r="28" spans="1:3" ht="12.45" x14ac:dyDescent="0.3">
      <c r="A28" s="85"/>
    </row>
    <row r="29" spans="1:3" ht="12.45" x14ac:dyDescent="0.3">
      <c r="A29" s="85"/>
    </row>
    <row r="30" spans="1:3" ht="12.45" x14ac:dyDescent="0.3">
      <c r="A30" s="85"/>
    </row>
    <row r="31" spans="1:3" ht="12.45" x14ac:dyDescent="0.3">
      <c r="A31" s="85">
        <v>3</v>
      </c>
      <c r="B31" s="13" t="s">
        <v>71</v>
      </c>
    </row>
    <row r="32" spans="1:3" ht="12.45" x14ac:dyDescent="0.3">
      <c r="A32" s="85"/>
      <c r="B32" s="13" t="s">
        <v>2</v>
      </c>
      <c r="C32" s="13" t="s">
        <v>20</v>
      </c>
    </row>
    <row r="33" spans="1:3" ht="12.45" x14ac:dyDescent="0.3">
      <c r="A33" s="85"/>
      <c r="B33" s="13" t="s">
        <v>3</v>
      </c>
      <c r="C33" s="13" t="s">
        <v>21</v>
      </c>
    </row>
    <row r="34" spans="1:3" ht="12.45" x14ac:dyDescent="0.3">
      <c r="A34" s="85"/>
      <c r="B34" s="13" t="s">
        <v>35</v>
      </c>
      <c r="C34" s="13" t="s">
        <v>6</v>
      </c>
    </row>
    <row r="35" spans="1:3" ht="12.45" x14ac:dyDescent="0.3">
      <c r="A35" s="85"/>
    </row>
    <row r="36" spans="1:3" ht="12.45" x14ac:dyDescent="0.3">
      <c r="A36" s="85"/>
    </row>
    <row r="37" spans="1:3" ht="12.45" x14ac:dyDescent="0.3">
      <c r="A37" s="85"/>
    </row>
    <row r="38" spans="1:3" ht="12.45" x14ac:dyDescent="0.3">
      <c r="A38" s="85"/>
    </row>
    <row r="39" spans="1:3" ht="12.45" x14ac:dyDescent="0.3">
      <c r="A39" s="85"/>
    </row>
    <row r="40" spans="1:3" ht="12.45" x14ac:dyDescent="0.3">
      <c r="A40" s="85"/>
    </row>
    <row r="41" spans="1:3" ht="12.45" x14ac:dyDescent="0.3">
      <c r="A41" s="85"/>
    </row>
    <row r="42" spans="1:3" ht="12.45" x14ac:dyDescent="0.3">
      <c r="A42" s="85"/>
    </row>
    <row r="43" spans="1:3" ht="12.45" x14ac:dyDescent="0.3">
      <c r="A43" s="85"/>
    </row>
    <row r="44" spans="1:3" ht="12.45" x14ac:dyDescent="0.3">
      <c r="A44" s="85"/>
    </row>
    <row r="45" spans="1:3" ht="12.45" x14ac:dyDescent="0.3">
      <c r="A45" s="85">
        <v>4</v>
      </c>
      <c r="B45" s="13" t="s">
        <v>124</v>
      </c>
    </row>
    <row r="46" spans="1:3" ht="12.45" x14ac:dyDescent="0.3">
      <c r="A46" s="85">
        <v>5</v>
      </c>
      <c r="B46" s="13" t="s">
        <v>125</v>
      </c>
    </row>
    <row r="47" spans="1:3" ht="12.45" x14ac:dyDescent="0.3">
      <c r="A47" s="85"/>
    </row>
    <row r="48" spans="1:3" ht="12.45" x14ac:dyDescent="0.3">
      <c r="A48" s="85">
        <v>6</v>
      </c>
      <c r="B48" s="13" t="s">
        <v>126</v>
      </c>
    </row>
    <row r="49" spans="1:17" ht="12.45" x14ac:dyDescent="0.3">
      <c r="A49" s="85">
        <v>7</v>
      </c>
      <c r="B49" s="13" t="s">
        <v>127</v>
      </c>
    </row>
    <row r="50" spans="1:17" ht="12.9" x14ac:dyDescent="0.35">
      <c r="A50" s="85"/>
      <c r="B50" s="60" t="s">
        <v>72</v>
      </c>
    </row>
    <row r="51" spans="1:17" ht="12.45" x14ac:dyDescent="0.3">
      <c r="A51" s="85"/>
    </row>
    <row r="52" spans="1:17" ht="15" x14ac:dyDescent="0.35">
      <c r="A52" s="85"/>
      <c r="B52" s="59" t="s">
        <v>73</v>
      </c>
    </row>
    <row r="53" spans="1:17" ht="12.45" x14ac:dyDescent="0.3">
      <c r="A53" s="85"/>
    </row>
    <row r="54" spans="1:17" ht="12.45" x14ac:dyDescent="0.3">
      <c r="A54" s="85">
        <v>8</v>
      </c>
      <c r="B54" s="13" t="s">
        <v>128</v>
      </c>
    </row>
    <row r="55" spans="1:17" ht="12.45" x14ac:dyDescent="0.3">
      <c r="A55" s="85">
        <v>9</v>
      </c>
      <c r="B55" s="13" t="s">
        <v>129</v>
      </c>
    </row>
    <row r="56" spans="1:17" ht="12.45" x14ac:dyDescent="0.3">
      <c r="A56" s="85">
        <v>10</v>
      </c>
      <c r="B56" s="13" t="s">
        <v>130</v>
      </c>
    </row>
    <row r="57" spans="1:17" ht="12.45" x14ac:dyDescent="0.3">
      <c r="A57" s="85">
        <v>11</v>
      </c>
      <c r="B57" s="13" t="s">
        <v>131</v>
      </c>
    </row>
    <row r="58" spans="1:17" ht="12.45" x14ac:dyDescent="0.3"/>
    <row r="59" spans="1:17" s="56" customFormat="1" ht="17.600000000000001" x14ac:dyDescent="0.4">
      <c r="A59" s="61" t="s">
        <v>24</v>
      </c>
      <c r="B59" s="61" t="s">
        <v>74</v>
      </c>
      <c r="C59" s="61"/>
      <c r="D59" s="61"/>
      <c r="E59" s="61"/>
      <c r="F59" s="61"/>
      <c r="G59" s="61"/>
      <c r="H59" s="61"/>
      <c r="I59" s="61"/>
      <c r="J59" s="61"/>
      <c r="K59" s="61"/>
      <c r="L59" s="61"/>
      <c r="M59" s="61"/>
      <c r="N59" s="61"/>
      <c r="O59" s="61"/>
      <c r="P59" s="61"/>
      <c r="Q59" s="61"/>
    </row>
    <row r="60" spans="1:17" s="58" customFormat="1" ht="15" x14ac:dyDescent="0.35"/>
    <row r="61" spans="1:17" s="58" customFormat="1" ht="15" x14ac:dyDescent="0.35">
      <c r="B61" s="58" t="s">
        <v>75</v>
      </c>
    </row>
    <row r="62" spans="1:17" ht="12.45" x14ac:dyDescent="0.3">
      <c r="B62" s="13" t="s">
        <v>132</v>
      </c>
    </row>
    <row r="63" spans="1:17" ht="12.45" x14ac:dyDescent="0.3">
      <c r="B63" s="13" t="s">
        <v>133</v>
      </c>
    </row>
    <row r="64" spans="1:17" ht="12.45" x14ac:dyDescent="0.3">
      <c r="B64" s="13" t="s">
        <v>23</v>
      </c>
    </row>
    <row r="65" spans="1:17" ht="15" x14ac:dyDescent="0.35">
      <c r="B65" s="58" t="s">
        <v>76</v>
      </c>
    </row>
    <row r="66" spans="1:17" ht="12.45" x14ac:dyDescent="0.3">
      <c r="B66" s="13" t="s">
        <v>134</v>
      </c>
    </row>
    <row r="67" spans="1:17" ht="12.45" x14ac:dyDescent="0.3">
      <c r="B67" s="13" t="s">
        <v>135</v>
      </c>
    </row>
    <row r="68" spans="1:17" ht="12.45" x14ac:dyDescent="0.3">
      <c r="B68" s="13" t="s">
        <v>23</v>
      </c>
    </row>
    <row r="69" spans="1:17" ht="12.45" x14ac:dyDescent="0.3"/>
    <row r="70" spans="1:17" s="56" customFormat="1" ht="17.600000000000001" x14ac:dyDescent="0.4">
      <c r="A70" s="61" t="s">
        <v>25</v>
      </c>
      <c r="B70" s="61" t="s">
        <v>77</v>
      </c>
      <c r="C70" s="61"/>
      <c r="D70" s="61"/>
      <c r="E70" s="61"/>
      <c r="F70" s="61"/>
      <c r="G70" s="61"/>
      <c r="H70" s="61"/>
      <c r="I70" s="61"/>
      <c r="J70" s="61"/>
      <c r="K70" s="61"/>
      <c r="L70" s="61"/>
      <c r="M70" s="61"/>
      <c r="N70" s="61"/>
      <c r="O70" s="61"/>
      <c r="P70" s="61"/>
      <c r="Q70" s="61"/>
    </row>
    <row r="71" spans="1:17" ht="12.45" x14ac:dyDescent="0.3"/>
    <row r="72" spans="1:17" ht="12.45" x14ac:dyDescent="0.3">
      <c r="B72" s="100" t="s">
        <v>118</v>
      </c>
    </row>
    <row r="73" spans="1:17" ht="12.45" x14ac:dyDescent="0.3">
      <c r="B73" s="100" t="s">
        <v>117</v>
      </c>
    </row>
    <row r="74" spans="1:17" ht="12.45" x14ac:dyDescent="0.3"/>
    <row r="75" spans="1:17" ht="12.45" x14ac:dyDescent="0.3">
      <c r="A75" s="85">
        <v>12</v>
      </c>
      <c r="B75" s="13" t="s">
        <v>136</v>
      </c>
    </row>
    <row r="76" spans="1:17" ht="12.45" x14ac:dyDescent="0.3">
      <c r="A76" s="85">
        <v>13</v>
      </c>
      <c r="B76" s="13" t="s">
        <v>137</v>
      </c>
    </row>
    <row r="77" spans="1:17" ht="12.45" x14ac:dyDescent="0.3"/>
    <row r="78" spans="1:17" ht="12.45" x14ac:dyDescent="0.3"/>
    <row r="79" spans="1:17" ht="12.45" x14ac:dyDescent="0.3"/>
    <row r="80" spans="1:17" ht="12.45" x14ac:dyDescent="0.3"/>
    <row r="81" spans="1:17" ht="12.45" x14ac:dyDescent="0.3"/>
    <row r="82" spans="1:17" ht="12.45" x14ac:dyDescent="0.3"/>
    <row r="83" spans="1:17" ht="12.45" x14ac:dyDescent="0.3"/>
    <row r="84" spans="1:17" ht="12.45" x14ac:dyDescent="0.3"/>
    <row r="85" spans="1:17" ht="12.45" x14ac:dyDescent="0.3"/>
    <row r="86" spans="1:17" ht="12.45" x14ac:dyDescent="0.3">
      <c r="A86" s="85">
        <v>14</v>
      </c>
      <c r="B86" s="13" t="s">
        <v>115</v>
      </c>
    </row>
    <row r="87" spans="1:17" ht="12.45" x14ac:dyDescent="0.3"/>
    <row r="88" spans="1:17" s="56" customFormat="1" ht="17.600000000000001" x14ac:dyDescent="0.4">
      <c r="A88" s="61" t="s">
        <v>121</v>
      </c>
      <c r="B88" s="61" t="s">
        <v>78</v>
      </c>
      <c r="C88" s="61"/>
      <c r="D88" s="61"/>
      <c r="E88" s="61"/>
      <c r="F88" s="61"/>
      <c r="G88" s="61"/>
      <c r="H88" s="61"/>
      <c r="I88" s="61"/>
      <c r="J88" s="61"/>
      <c r="K88" s="61"/>
      <c r="L88" s="61"/>
      <c r="M88" s="61"/>
      <c r="N88" s="61"/>
      <c r="O88" s="61"/>
      <c r="P88" s="61"/>
      <c r="Q88" s="61"/>
    </row>
    <row r="89" spans="1:17" s="56" customFormat="1" ht="17.600000000000001" x14ac:dyDescent="0.4"/>
    <row r="90" spans="1:17" ht="12.45" x14ac:dyDescent="0.3">
      <c r="A90" s="85">
        <v>15</v>
      </c>
      <c r="B90" s="13" t="s">
        <v>139</v>
      </c>
    </row>
    <row r="91" spans="1:17" ht="12.45" x14ac:dyDescent="0.3">
      <c r="A91" s="85">
        <v>16</v>
      </c>
      <c r="B91" s="13" t="s">
        <v>138</v>
      </c>
    </row>
    <row r="92" spans="1:17" ht="12.45" x14ac:dyDescent="0.3"/>
    <row r="93" spans="1:17" ht="12.45" x14ac:dyDescent="0.3"/>
    <row r="94" spans="1:17" ht="12.45" x14ac:dyDescent="0.3"/>
    <row r="95" spans="1:17" ht="12.45" x14ac:dyDescent="0.3"/>
    <row r="96" spans="1:17" ht="12.45" x14ac:dyDescent="0.3"/>
    <row r="97" spans="1:17" ht="12.45" x14ac:dyDescent="0.3"/>
    <row r="98" spans="1:17" ht="12.45" x14ac:dyDescent="0.3"/>
    <row r="99" spans="1:17" ht="12.45" x14ac:dyDescent="0.3"/>
    <row r="100" spans="1:17" ht="12.45" x14ac:dyDescent="0.3"/>
    <row r="101" spans="1:17" ht="12.45" x14ac:dyDescent="0.3"/>
    <row r="102" spans="1:17" ht="12.45" x14ac:dyDescent="0.3">
      <c r="A102" s="85">
        <v>17</v>
      </c>
      <c r="B102" s="13" t="s">
        <v>140</v>
      </c>
    </row>
    <row r="103" spans="1:17" ht="12.45" x14ac:dyDescent="0.3"/>
    <row r="104" spans="1:17" s="56" customFormat="1" ht="17.600000000000001" x14ac:dyDescent="0.4">
      <c r="A104" s="61" t="s">
        <v>122</v>
      </c>
      <c r="B104" s="61" t="s">
        <v>80</v>
      </c>
      <c r="C104" s="61"/>
      <c r="D104" s="61"/>
      <c r="E104" s="61"/>
      <c r="F104" s="61"/>
      <c r="G104" s="61"/>
      <c r="H104" s="61"/>
      <c r="I104" s="61"/>
      <c r="J104" s="61"/>
      <c r="K104" s="61"/>
      <c r="L104" s="61"/>
      <c r="M104" s="61"/>
      <c r="N104" s="61"/>
      <c r="O104" s="61"/>
      <c r="P104" s="61"/>
      <c r="Q104" s="61"/>
    </row>
    <row r="105" spans="1:17" s="56" customFormat="1" ht="17.600000000000001" x14ac:dyDescent="0.4"/>
    <row r="106" spans="1:17" ht="12.45" x14ac:dyDescent="0.3">
      <c r="A106" s="85">
        <v>18</v>
      </c>
      <c r="B106" s="13" t="s">
        <v>81</v>
      </c>
    </row>
    <row r="107" spans="1:17" ht="12.45" x14ac:dyDescent="0.3">
      <c r="A107" s="85">
        <v>19</v>
      </c>
      <c r="B107" s="13" t="s">
        <v>82</v>
      </c>
    </row>
    <row r="108" spans="1:17" ht="12.45" x14ac:dyDescent="0.3">
      <c r="A108" s="85">
        <v>20</v>
      </c>
      <c r="B108" s="13" t="s">
        <v>83</v>
      </c>
    </row>
    <row r="109" spans="1:17" ht="12.45" x14ac:dyDescent="0.3">
      <c r="A109" s="85">
        <v>21</v>
      </c>
      <c r="B109" s="13" t="s">
        <v>84</v>
      </c>
    </row>
    <row r="110" spans="1:17" ht="12.45" x14ac:dyDescent="0.3">
      <c r="A110" s="85">
        <v>22</v>
      </c>
      <c r="B110" s="13" t="s">
        <v>79</v>
      </c>
    </row>
    <row r="111" spans="1:17" ht="12.45" x14ac:dyDescent="0.3"/>
    <row r="112" spans="1:17" s="56" customFormat="1" ht="17.600000000000001" x14ac:dyDescent="0.4">
      <c r="A112" s="61" t="s">
        <v>123</v>
      </c>
      <c r="B112" s="61" t="s">
        <v>85</v>
      </c>
      <c r="C112" s="61"/>
      <c r="D112" s="61"/>
      <c r="E112" s="61"/>
      <c r="F112" s="61"/>
      <c r="G112" s="61"/>
      <c r="H112" s="61"/>
      <c r="I112" s="61"/>
      <c r="J112" s="61"/>
      <c r="K112" s="61"/>
      <c r="L112" s="61"/>
      <c r="M112" s="61"/>
      <c r="N112" s="61"/>
      <c r="O112" s="61"/>
      <c r="P112" s="61"/>
      <c r="Q112" s="61"/>
    </row>
    <row r="113" spans="1:17" s="56" customFormat="1" ht="17.600000000000001" x14ac:dyDescent="0.4"/>
    <row r="114" spans="1:17" ht="12.45" x14ac:dyDescent="0.3">
      <c r="A114" s="85">
        <v>23</v>
      </c>
      <c r="B114" s="13" t="s">
        <v>86</v>
      </c>
    </row>
    <row r="115" spans="1:17" ht="12.45" x14ac:dyDescent="0.3">
      <c r="A115" s="85">
        <v>24</v>
      </c>
      <c r="B115" s="13" t="s">
        <v>87</v>
      </c>
    </row>
    <row r="116" spans="1:17" ht="12.45" x14ac:dyDescent="0.3">
      <c r="A116" s="85">
        <v>25</v>
      </c>
      <c r="B116" s="13" t="s">
        <v>83</v>
      </c>
    </row>
    <row r="117" spans="1:17" ht="12.45" x14ac:dyDescent="0.3">
      <c r="A117" s="85">
        <v>26</v>
      </c>
      <c r="B117" s="13" t="s">
        <v>84</v>
      </c>
    </row>
    <row r="118" spans="1:17" ht="12.45" x14ac:dyDescent="0.3">
      <c r="A118" s="85">
        <v>27</v>
      </c>
      <c r="B118" s="13" t="s">
        <v>79</v>
      </c>
    </row>
    <row r="119" spans="1:17" ht="12.75" customHeight="1" x14ac:dyDescent="0.3">
      <c r="A119" s="85">
        <v>28</v>
      </c>
      <c r="B119" s="13" t="s">
        <v>110</v>
      </c>
    </row>
    <row r="120" spans="1:17" ht="12.45" x14ac:dyDescent="0.3">
      <c r="A120" s="85">
        <v>29</v>
      </c>
      <c r="B120" s="13" t="s">
        <v>111</v>
      </c>
    </row>
    <row r="121" spans="1:17" ht="12.45" x14ac:dyDescent="0.3">
      <c r="A121" s="85">
        <v>30</v>
      </c>
      <c r="B121" s="13" t="s">
        <v>116</v>
      </c>
    </row>
    <row r="122" spans="1:17" ht="12.45" x14ac:dyDescent="0.3"/>
    <row r="123" spans="1:17" s="56" customFormat="1" ht="17.600000000000001" x14ac:dyDescent="0.4">
      <c r="A123" s="61" t="s">
        <v>26</v>
      </c>
      <c r="B123" s="61" t="s">
        <v>88</v>
      </c>
      <c r="C123" s="61"/>
      <c r="D123" s="61"/>
      <c r="E123" s="61"/>
      <c r="F123" s="61"/>
      <c r="G123" s="61"/>
      <c r="H123" s="61"/>
      <c r="I123" s="61"/>
      <c r="J123" s="61"/>
      <c r="K123" s="61"/>
      <c r="L123" s="61"/>
      <c r="M123" s="61"/>
      <c r="N123" s="61"/>
      <c r="O123" s="61"/>
      <c r="P123" s="61"/>
      <c r="Q123" s="61"/>
    </row>
    <row r="124" spans="1:17" ht="12.45" x14ac:dyDescent="0.3"/>
    <row r="125" spans="1:17" ht="12.45" x14ac:dyDescent="0.3">
      <c r="A125" s="85">
        <v>31</v>
      </c>
      <c r="B125" s="13" t="s">
        <v>89</v>
      </c>
    </row>
    <row r="126" spans="1:17" ht="12.45" x14ac:dyDescent="0.3"/>
    <row r="127" spans="1:17" ht="17.600000000000001" x14ac:dyDescent="0.4">
      <c r="A127" s="61" t="s">
        <v>27</v>
      </c>
      <c r="B127" s="61" t="s">
        <v>90</v>
      </c>
      <c r="C127" s="61"/>
      <c r="D127" s="61"/>
      <c r="E127" s="61"/>
      <c r="F127" s="61"/>
      <c r="G127" s="61"/>
      <c r="H127" s="61"/>
      <c r="I127" s="61"/>
      <c r="J127" s="61"/>
      <c r="K127" s="61"/>
      <c r="L127" s="61"/>
      <c r="M127" s="61"/>
      <c r="N127" s="61"/>
      <c r="O127" s="61"/>
      <c r="P127" s="61"/>
      <c r="Q127" s="61"/>
    </row>
    <row r="128" spans="1:17" ht="12.45" x14ac:dyDescent="0.3"/>
    <row r="129" spans="1:17" ht="12.45" x14ac:dyDescent="0.3">
      <c r="A129" s="85">
        <v>32</v>
      </c>
      <c r="B129" s="13" t="s">
        <v>91</v>
      </c>
    </row>
    <row r="130" spans="1:17" ht="12.45" x14ac:dyDescent="0.3">
      <c r="A130" s="85">
        <v>33</v>
      </c>
      <c r="B130" s="13" t="s">
        <v>92</v>
      </c>
    </row>
    <row r="131" spans="1:17" ht="12.45" x14ac:dyDescent="0.3"/>
    <row r="132" spans="1:17" ht="17.600000000000001" x14ac:dyDescent="0.4">
      <c r="A132" s="61" t="s">
        <v>28</v>
      </c>
      <c r="B132" s="61" t="s">
        <v>93</v>
      </c>
      <c r="C132" s="61"/>
      <c r="D132" s="61"/>
      <c r="E132" s="61"/>
      <c r="F132" s="61"/>
      <c r="G132" s="61"/>
      <c r="H132" s="61"/>
      <c r="I132" s="61"/>
      <c r="J132" s="61"/>
      <c r="K132" s="61"/>
      <c r="L132" s="61"/>
      <c r="M132" s="61"/>
      <c r="N132" s="61"/>
      <c r="O132" s="61"/>
      <c r="P132" s="61"/>
      <c r="Q132" s="61"/>
    </row>
    <row r="133" spans="1:17" ht="12.45" x14ac:dyDescent="0.3"/>
    <row r="134" spans="1:17" ht="12.45" x14ac:dyDescent="0.3">
      <c r="A134" s="85">
        <v>34</v>
      </c>
      <c r="B134" s="13" t="s">
        <v>95</v>
      </c>
    </row>
    <row r="135" spans="1:17" ht="12.45" x14ac:dyDescent="0.3"/>
    <row r="136" spans="1:17" ht="12.45" x14ac:dyDescent="0.3">
      <c r="A136" s="85">
        <v>35</v>
      </c>
      <c r="B136" s="13" t="s">
        <v>98</v>
      </c>
    </row>
    <row r="137" spans="1:17" ht="12.45" x14ac:dyDescent="0.3">
      <c r="B137" s="13" t="s">
        <v>96</v>
      </c>
      <c r="L137" s="62" t="s">
        <v>29</v>
      </c>
    </row>
    <row r="138" spans="1:17" ht="12.45" x14ac:dyDescent="0.3">
      <c r="A138" s="63"/>
      <c r="B138" s="63" t="s">
        <v>94</v>
      </c>
      <c r="E138" s="62"/>
    </row>
    <row r="139" spans="1:17" ht="12.45" x14ac:dyDescent="0.3">
      <c r="B139" s="13" t="s">
        <v>97</v>
      </c>
      <c r="L139" s="62" t="s">
        <v>30</v>
      </c>
    </row>
    <row r="140" spans="1:17" ht="13.2" customHeight="1" x14ac:dyDescent="0.3"/>
  </sheetData>
  <hyperlinks>
    <hyperlink ref="L139" r:id="rId1" xr:uid="{37372B1E-CF18-48D0-80D4-CF1E36926A6A}"/>
    <hyperlink ref="L137" r:id="rId2" xr:uid="{C3DD70CD-EA78-48F3-84FA-1E9290196122}"/>
  </hyperlinks>
  <pageMargins left="0.7" right="0.7" top="0.75" bottom="0.75" header="0.3" footer="0.3"/>
  <pageSetup paperSize="9"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P28"/>
  <sheetViews>
    <sheetView zoomScaleNormal="100" workbookViewId="0">
      <selection activeCell="C6" sqref="C6"/>
    </sheetView>
  </sheetViews>
  <sheetFormatPr defaultColWidth="0" defaultRowHeight="0" customHeight="1" zeroHeight="1" x14ac:dyDescent="0.3"/>
  <cols>
    <col min="1" max="1" width="5.07421875" style="77" customWidth="1"/>
    <col min="2" max="2" width="26" style="77" customWidth="1"/>
    <col min="3" max="3" width="29.07421875" style="77" customWidth="1"/>
    <col min="4" max="4" width="21.07421875" style="77" customWidth="1"/>
    <col min="5" max="5" width="28.69140625" style="77" customWidth="1"/>
    <col min="6" max="6" width="22.07421875" style="77" customWidth="1"/>
    <col min="7" max="7" width="24.69140625" style="77" customWidth="1"/>
    <col min="8" max="8" width="22.84375" style="77" customWidth="1"/>
    <col min="9" max="9" width="8.84375" style="70" customWidth="1"/>
    <col min="10" max="11" width="8.84375" style="70" hidden="1" customWidth="1"/>
    <col min="12" max="16" width="0" style="78" hidden="1" customWidth="1"/>
    <col min="17" max="16384" width="8.84375" style="78" hidden="1"/>
  </cols>
  <sheetData>
    <row r="1" spans="1:9" ht="30" customHeight="1" x14ac:dyDescent="0.3">
      <c r="A1" s="11"/>
      <c r="B1" s="12"/>
      <c r="C1" s="12"/>
      <c r="D1" s="125" t="s">
        <v>101</v>
      </c>
      <c r="E1" s="125"/>
      <c r="F1" s="125"/>
      <c r="G1" s="125"/>
      <c r="H1" s="12"/>
    </row>
    <row r="2" spans="1:9" ht="21" customHeight="1" thickBot="1" x14ac:dyDescent="0.35">
      <c r="A2" s="14"/>
      <c r="B2" s="15"/>
      <c r="C2" s="15"/>
      <c r="D2" s="15"/>
      <c r="E2" s="15"/>
      <c r="F2" s="15"/>
      <c r="G2" s="15"/>
      <c r="H2" s="15"/>
    </row>
    <row r="3" spans="1:9" ht="12.45" x14ac:dyDescent="0.3">
      <c r="A3" s="140" t="s">
        <v>0</v>
      </c>
      <c r="B3" s="142" t="s">
        <v>102</v>
      </c>
      <c r="C3" s="144" t="s">
        <v>103</v>
      </c>
      <c r="D3" s="144" t="s">
        <v>104</v>
      </c>
      <c r="E3" s="144" t="s">
        <v>108</v>
      </c>
      <c r="F3" s="144" t="s">
        <v>105</v>
      </c>
      <c r="G3" s="146" t="s">
        <v>109</v>
      </c>
      <c r="H3" s="136" t="s">
        <v>106</v>
      </c>
      <c r="I3" s="101"/>
    </row>
    <row r="4" spans="1:9" ht="12.9" thickBot="1" x14ac:dyDescent="0.35">
      <c r="A4" s="141"/>
      <c r="B4" s="143"/>
      <c r="C4" s="145"/>
      <c r="D4" s="145"/>
      <c r="E4" s="145"/>
      <c r="F4" s="145"/>
      <c r="G4" s="147"/>
      <c r="H4" s="137"/>
      <c r="I4" s="101"/>
    </row>
    <row r="5" spans="1:9" ht="12.9" thickBot="1" x14ac:dyDescent="0.35">
      <c r="A5" s="120"/>
      <c r="B5" s="16"/>
      <c r="C5" s="123"/>
      <c r="D5" s="121"/>
      <c r="E5" s="121"/>
      <c r="F5" s="121"/>
      <c r="G5" s="122"/>
      <c r="H5" s="124"/>
      <c r="I5" s="101"/>
    </row>
    <row r="6" spans="1:9" ht="12.9" thickBot="1" x14ac:dyDescent="0.35">
      <c r="A6" s="71">
        <v>1</v>
      </c>
      <c r="B6" s="72"/>
      <c r="C6" s="73"/>
      <c r="D6" s="102">
        <f>SUMIFS(Budget!G$7:G$7,Budget!D$7:D$7,B6)</f>
        <v>0</v>
      </c>
      <c r="E6" s="102">
        <f>SUMIFS(Budget!G$15:G$16,Budget!F$15:F$16,B6)</f>
        <v>0</v>
      </c>
      <c r="F6" s="74">
        <f>+D6+E6</f>
        <v>0</v>
      </c>
      <c r="G6" s="103">
        <f>Budget!H21</f>
        <v>0</v>
      </c>
      <c r="H6" s="75">
        <f>+F6-G6</f>
        <v>0</v>
      </c>
      <c r="I6" s="101"/>
    </row>
    <row r="7" spans="1:9" ht="18.75" customHeight="1" thickBot="1" x14ac:dyDescent="0.35">
      <c r="A7" s="15"/>
      <c r="B7" s="138" t="s">
        <v>107</v>
      </c>
      <c r="C7" s="139"/>
      <c r="D7" s="104">
        <f>SUM(D6:D6)</f>
        <v>0</v>
      </c>
      <c r="E7" s="104">
        <f>SUM(E6:E6)</f>
        <v>0</v>
      </c>
      <c r="F7" s="104">
        <f>SUM(F6:F6)</f>
        <v>0</v>
      </c>
      <c r="G7" s="105">
        <f>SUM(G6:G6)</f>
        <v>0</v>
      </c>
      <c r="H7" s="76">
        <f>SUM(H6:H6)</f>
        <v>0</v>
      </c>
      <c r="I7" s="101"/>
    </row>
    <row r="8" spans="1:9" ht="14.15" hidden="1" x14ac:dyDescent="0.3">
      <c r="A8" s="12"/>
      <c r="B8" s="12"/>
      <c r="C8" s="12"/>
      <c r="D8" s="12"/>
      <c r="E8" s="12"/>
      <c r="F8" s="12"/>
      <c r="G8" s="12"/>
      <c r="H8" s="12"/>
      <c r="I8" s="101"/>
    </row>
    <row r="9" spans="1:9" s="80" customFormat="1" ht="25.2" customHeight="1" x14ac:dyDescent="0.3">
      <c r="A9" s="79"/>
      <c r="B9" s="79"/>
      <c r="C9" s="79"/>
      <c r="D9" s="79"/>
      <c r="E9" s="79"/>
      <c r="F9" s="79"/>
      <c r="G9" s="79"/>
      <c r="H9" s="79"/>
      <c r="I9" s="106"/>
    </row>
    <row r="10" spans="1:9" ht="25.2" customHeight="1" x14ac:dyDescent="0.3">
      <c r="A10" s="12"/>
      <c r="B10" s="12"/>
      <c r="C10" s="12"/>
      <c r="D10" s="12"/>
      <c r="E10" s="12"/>
      <c r="F10" s="12"/>
      <c r="G10" s="12"/>
      <c r="H10" s="12"/>
    </row>
    <row r="11" spans="1:9" ht="25.2" hidden="1" customHeight="1" x14ac:dyDescent="0.3">
      <c r="A11" s="12"/>
      <c r="B11" s="12"/>
      <c r="C11" s="12"/>
      <c r="D11" s="12"/>
      <c r="E11" s="12"/>
      <c r="F11" s="12"/>
      <c r="G11" s="12"/>
      <c r="H11" s="12"/>
    </row>
    <row r="12" spans="1:9" ht="25.2" hidden="1" customHeight="1" x14ac:dyDescent="0.3">
      <c r="A12" s="12"/>
      <c r="B12" s="12"/>
      <c r="C12" s="12"/>
      <c r="D12" s="12"/>
      <c r="E12" s="12"/>
      <c r="F12" s="12"/>
      <c r="G12" s="12"/>
      <c r="H12" s="12"/>
    </row>
    <row r="13" spans="1:9" ht="14.15" hidden="1" x14ac:dyDescent="0.3">
      <c r="A13" s="12"/>
      <c r="B13" s="12"/>
      <c r="C13" s="12"/>
      <c r="D13" s="12"/>
      <c r="E13" s="12"/>
      <c r="F13" s="12"/>
      <c r="G13" s="12"/>
      <c r="H13" s="12"/>
    </row>
    <row r="14" spans="1:9" ht="14.15" hidden="1" x14ac:dyDescent="0.3">
      <c r="A14" s="12"/>
      <c r="B14" s="12"/>
      <c r="C14" s="12"/>
      <c r="D14" s="12"/>
      <c r="E14" s="12"/>
      <c r="F14" s="12"/>
      <c r="G14" s="12"/>
      <c r="H14" s="12"/>
    </row>
    <row r="15" spans="1:9" ht="14.15" hidden="1" x14ac:dyDescent="0.3">
      <c r="A15" s="12"/>
      <c r="B15" s="12"/>
      <c r="C15" s="12"/>
      <c r="D15" s="12"/>
      <c r="E15" s="12"/>
      <c r="F15" s="12"/>
      <c r="G15" s="12"/>
      <c r="H15" s="12"/>
    </row>
    <row r="16" spans="1:9" ht="14.15" hidden="1" x14ac:dyDescent="0.3">
      <c r="A16" s="12"/>
      <c r="B16" s="12"/>
      <c r="C16" s="12"/>
      <c r="D16" s="12"/>
      <c r="E16" s="12"/>
      <c r="F16" s="12"/>
      <c r="G16" s="12"/>
      <c r="H16" s="12"/>
    </row>
    <row r="17" spans="1:8" ht="14.15" hidden="1" x14ac:dyDescent="0.3">
      <c r="A17" s="12"/>
      <c r="B17" s="12"/>
      <c r="C17" s="12"/>
      <c r="D17" s="12"/>
      <c r="E17" s="12"/>
      <c r="F17" s="12"/>
      <c r="G17" s="12"/>
      <c r="H17" s="12"/>
    </row>
    <row r="18" spans="1:8" ht="14.15" hidden="1" x14ac:dyDescent="0.3">
      <c r="A18" s="12"/>
      <c r="B18" s="12"/>
      <c r="C18" s="12"/>
      <c r="D18" s="12"/>
      <c r="E18" s="12"/>
      <c r="F18" s="12"/>
      <c r="G18" s="12"/>
      <c r="H18" s="12"/>
    </row>
    <row r="19" spans="1:8" ht="14.15" hidden="1" x14ac:dyDescent="0.3">
      <c r="A19" s="12"/>
      <c r="B19" s="12"/>
      <c r="C19" s="12"/>
      <c r="D19" s="12"/>
      <c r="E19" s="12"/>
      <c r="F19" s="12"/>
      <c r="G19" s="12"/>
      <c r="H19" s="12"/>
    </row>
    <row r="20" spans="1:8" ht="14.15" hidden="1" x14ac:dyDescent="0.3">
      <c r="A20" s="12"/>
      <c r="B20" s="12"/>
      <c r="C20" s="12"/>
      <c r="D20" s="12"/>
      <c r="E20" s="12"/>
      <c r="F20" s="12"/>
      <c r="G20" s="12"/>
      <c r="H20" s="12"/>
    </row>
    <row r="21" spans="1:8" ht="14.15" hidden="1" x14ac:dyDescent="0.3">
      <c r="A21" s="12"/>
      <c r="B21" s="12"/>
      <c r="C21" s="12"/>
      <c r="D21" s="12"/>
      <c r="E21" s="12"/>
      <c r="F21" s="12"/>
      <c r="G21" s="12"/>
      <c r="H21" s="12"/>
    </row>
    <row r="22" spans="1:8" ht="14.15" hidden="1" x14ac:dyDescent="0.3">
      <c r="A22" s="12"/>
      <c r="B22" s="12"/>
      <c r="C22" s="12"/>
      <c r="D22" s="12"/>
      <c r="E22" s="12"/>
      <c r="F22" s="12"/>
      <c r="G22" s="12"/>
      <c r="H22" s="12"/>
    </row>
    <row r="23" spans="1:8" ht="14.15" hidden="1" x14ac:dyDescent="0.3">
      <c r="A23" s="12"/>
      <c r="B23" s="12"/>
      <c r="C23" s="12"/>
      <c r="D23" s="12"/>
      <c r="E23" s="12"/>
      <c r="F23" s="12"/>
      <c r="G23" s="12"/>
      <c r="H23" s="12"/>
    </row>
    <row r="24" spans="1:8" ht="14.15" hidden="1" x14ac:dyDescent="0.3">
      <c r="A24" s="12"/>
      <c r="B24" s="12"/>
      <c r="C24" s="12"/>
      <c r="D24" s="12"/>
      <c r="E24" s="12"/>
      <c r="F24" s="12"/>
      <c r="G24" s="12"/>
      <c r="H24" s="12"/>
    </row>
    <row r="25" spans="1:8" ht="14.15" hidden="1" x14ac:dyDescent="0.3">
      <c r="A25" s="12"/>
      <c r="B25" s="12"/>
      <c r="C25" s="12"/>
      <c r="D25" s="12"/>
      <c r="E25" s="12"/>
      <c r="F25" s="12"/>
      <c r="G25" s="12"/>
      <c r="H25" s="12"/>
    </row>
    <row r="26" spans="1:8" ht="14.15" hidden="1" x14ac:dyDescent="0.3">
      <c r="A26" s="12"/>
      <c r="B26" s="12"/>
      <c r="C26" s="12"/>
      <c r="D26" s="12"/>
      <c r="E26" s="12"/>
      <c r="F26" s="12"/>
      <c r="G26" s="12"/>
      <c r="H26" s="12"/>
    </row>
    <row r="27" spans="1:8" ht="14.15" hidden="1" x14ac:dyDescent="0.3">
      <c r="A27" s="12"/>
      <c r="B27" s="12"/>
      <c r="C27" s="12"/>
      <c r="D27" s="12"/>
      <c r="E27" s="12"/>
      <c r="F27" s="12"/>
      <c r="G27" s="12"/>
      <c r="H27" s="12"/>
    </row>
    <row r="28" spans="1:8" ht="14.15" hidden="1" x14ac:dyDescent="0.3">
      <c r="A28" s="12"/>
      <c r="B28" s="12"/>
      <c r="C28" s="12"/>
      <c r="D28" s="12"/>
      <c r="E28" s="12"/>
      <c r="F28" s="12"/>
      <c r="G28" s="12"/>
      <c r="H28" s="12"/>
    </row>
  </sheetData>
  <sheetProtection algorithmName="SHA-512" hashValue="A6l5LHE2hQyvm8ipnhmjkSjT2pEXbyRPStRq0F07ZAPrb3xHOFcPrOnhtMnjgkiXqGAyZYd8qR6Bnv/8IXap9A==" saltValue="8eKgW8CNleKm3nLP3LUQRw==" spinCount="100000" sheet="1" objects="1" scenarios="1"/>
  <mergeCells count="9">
    <mergeCell ref="H3:H4"/>
    <mergeCell ref="B7:C7"/>
    <mergeCell ref="A3:A4"/>
    <mergeCell ref="B3:B4"/>
    <mergeCell ref="C3:C4"/>
    <mergeCell ref="D3:D4"/>
    <mergeCell ref="E3:E4"/>
    <mergeCell ref="G3:G4"/>
    <mergeCell ref="F3:F4"/>
  </mergeCells>
  <phoneticPr fontId="27" type="noConversion"/>
  <conditionalFormatting sqref="B7 D7">
    <cfRule type="expression" dxfId="6" priority="5">
      <formula>$C7:XFB24&lt;&gt;"Overig"</formula>
    </cfRule>
  </conditionalFormatting>
  <conditionalFormatting sqref="D6">
    <cfRule type="expression" dxfId="5" priority="27">
      <formula>$C6:XFD6&lt;&gt;"Overig"</formula>
    </cfRule>
  </conditionalFormatting>
  <conditionalFormatting sqref="E6:F6">
    <cfRule type="expression" dxfId="4" priority="29">
      <formula>C6:$C6&lt;&gt;"Overig"</formula>
    </cfRule>
  </conditionalFormatting>
  <conditionalFormatting sqref="E7:F7">
    <cfRule type="expression" dxfId="3" priority="9">
      <formula>$A7:D11&lt;&gt;"Overig"</formula>
    </cfRule>
  </conditionalFormatting>
  <conditionalFormatting sqref="F7">
    <cfRule type="expression" dxfId="2" priority="21">
      <formula>$A7:F11&lt;&gt;"Overig"</formula>
    </cfRule>
  </conditionalFormatting>
  <conditionalFormatting sqref="G6">
    <cfRule type="expression" dxfId="1" priority="28">
      <formula>$C6:D6&lt;&gt;"Overig"</formula>
    </cfRule>
  </conditionalFormatting>
  <conditionalFormatting sqref="G7">
    <cfRule type="expression" dxfId="0" priority="16">
      <formula>$A7:E11&lt;&gt;"Overig"</formula>
    </cfRule>
  </conditionalFormatting>
  <pageMargins left="0.7" right="0.7" top="0.75" bottom="0.75" header="0.3" footer="0.3"/>
  <pageSetup scale="65"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66F2BA3-20A5-43DD-9E9E-FFDDFA25D68A}">
          <x14:formula1>
            <xm:f>hulpsheets!$H$1:$H$12</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pageSetUpPr fitToPage="1"/>
  </sheetPr>
  <dimension ref="A1:K111"/>
  <sheetViews>
    <sheetView topLeftCell="A15" zoomScale="85" zoomScaleNormal="85" workbookViewId="0">
      <selection activeCell="B5" sqref="B5:E5"/>
    </sheetView>
  </sheetViews>
  <sheetFormatPr defaultColWidth="0" defaultRowHeight="14.15" zeroHeight="1" x14ac:dyDescent="0.35"/>
  <cols>
    <col min="1" max="1" width="3.53515625" style="13" customWidth="1"/>
    <col min="2" max="2" width="27" style="13" customWidth="1"/>
    <col min="3" max="4" width="33.3046875" style="13" customWidth="1"/>
    <col min="5" max="5" width="19.3046875" style="13" customWidth="1"/>
    <col min="6" max="6" width="31.3046875" style="13" customWidth="1"/>
    <col min="7" max="7" width="28.4609375" style="53" customWidth="1"/>
    <col min="8" max="8" width="39.3046875" style="13" bestFit="1" customWidth="1"/>
    <col min="9" max="9" width="29.84375" style="13" customWidth="1"/>
    <col min="10" max="10" width="23.84375" style="13" customWidth="1"/>
    <col min="11" max="11" width="0" style="13" hidden="1" customWidth="1"/>
    <col min="12" max="16384" width="27" style="13" hidden="1"/>
  </cols>
  <sheetData>
    <row r="1" spans="1:10" x14ac:dyDescent="0.35">
      <c r="A1" s="17"/>
      <c r="B1" s="18"/>
      <c r="C1" s="18"/>
      <c r="D1" s="18"/>
      <c r="E1" s="18"/>
      <c r="F1" s="18"/>
      <c r="G1" s="19"/>
      <c r="H1" s="20"/>
      <c r="I1" s="20"/>
      <c r="J1" s="21"/>
    </row>
    <row r="2" spans="1:10" ht="17.600000000000001" x14ac:dyDescent="0.35">
      <c r="A2" s="22"/>
      <c r="B2" s="23" t="s">
        <v>10</v>
      </c>
      <c r="C2" s="24"/>
      <c r="D2" s="24"/>
      <c r="E2" s="24"/>
      <c r="F2" s="24"/>
      <c r="G2" s="25"/>
      <c r="H2" s="26"/>
      <c r="I2" s="26"/>
      <c r="J2" s="27"/>
    </row>
    <row r="3" spans="1:10" ht="14.6" thickBot="1" x14ac:dyDescent="0.4">
      <c r="A3" s="22"/>
      <c r="B3" s="24"/>
      <c r="C3" s="24"/>
      <c r="D3" s="24"/>
      <c r="E3" s="24"/>
      <c r="F3" s="24"/>
      <c r="G3" s="25"/>
      <c r="H3" s="26"/>
      <c r="I3" s="26"/>
      <c r="J3" s="27"/>
    </row>
    <row r="4" spans="1:10" ht="14.6" thickBot="1" x14ac:dyDescent="0.4">
      <c r="A4" s="22"/>
      <c r="B4" s="161" t="s">
        <v>55</v>
      </c>
      <c r="C4" s="162"/>
      <c r="D4" s="162"/>
      <c r="E4" s="162"/>
      <c r="F4" s="162"/>
      <c r="G4" s="28"/>
      <c r="H4" s="29"/>
      <c r="I4" s="29"/>
      <c r="J4" s="29"/>
    </row>
    <row r="5" spans="1:10" ht="28.75" thickBot="1" x14ac:dyDescent="0.4">
      <c r="A5" s="22"/>
      <c r="B5" s="163"/>
      <c r="C5" s="164"/>
      <c r="D5" s="164"/>
      <c r="E5" s="164"/>
      <c r="F5" s="30"/>
      <c r="G5" s="31" t="s">
        <v>57</v>
      </c>
      <c r="H5" s="32" t="s">
        <v>58</v>
      </c>
      <c r="I5" s="43" t="s">
        <v>59</v>
      </c>
      <c r="J5" s="134" t="s">
        <v>150</v>
      </c>
    </row>
    <row r="6" spans="1:10" ht="15.75" customHeight="1" thickBot="1" x14ac:dyDescent="0.4">
      <c r="A6" s="22"/>
      <c r="B6" s="186" t="s">
        <v>145</v>
      </c>
      <c r="C6" s="187"/>
      <c r="D6" s="33" t="s">
        <v>56</v>
      </c>
      <c r="E6" s="34" t="s">
        <v>142</v>
      </c>
      <c r="F6" s="33" t="s">
        <v>143</v>
      </c>
      <c r="G6" s="35"/>
      <c r="H6" s="29"/>
      <c r="I6" s="129"/>
      <c r="J6" s="129"/>
    </row>
    <row r="7" spans="1:10" ht="14.6" thickBot="1" x14ac:dyDescent="0.4">
      <c r="A7" s="22"/>
      <c r="B7" s="188" t="s">
        <v>146</v>
      </c>
      <c r="C7" s="189"/>
      <c r="D7" s="64"/>
      <c r="E7" s="69"/>
      <c r="F7" s="69"/>
      <c r="G7" s="1">
        <f>+E7*F7</f>
        <v>0</v>
      </c>
      <c r="H7" s="65"/>
      <c r="I7" s="130">
        <f t="shared" ref="I7" si="0">G7-H7</f>
        <v>0</v>
      </c>
      <c r="J7" s="65"/>
    </row>
    <row r="8" spans="1:10" ht="14.6" thickBot="1" x14ac:dyDescent="0.4">
      <c r="A8" s="22"/>
      <c r="B8" s="81"/>
      <c r="C8" s="82"/>
      <c r="D8" s="82"/>
      <c r="E8" s="83"/>
      <c r="F8" s="4"/>
      <c r="G8" s="2">
        <f>SUM(G7:G7)</f>
        <v>0</v>
      </c>
      <c r="H8" s="3">
        <f>SUM(H7:H7)</f>
        <v>0</v>
      </c>
      <c r="I8" s="131">
        <f>SUM(I7:I7)</f>
        <v>0</v>
      </c>
      <c r="J8" s="131"/>
    </row>
    <row r="9" spans="1:10" x14ac:dyDescent="0.35">
      <c r="A9" s="22"/>
      <c r="B9" s="36"/>
      <c r="C9" s="36"/>
      <c r="D9" s="36"/>
      <c r="E9" s="37"/>
      <c r="F9" s="38"/>
      <c r="G9" s="38"/>
      <c r="H9" s="39"/>
      <c r="I9" s="39"/>
      <c r="J9" s="27"/>
    </row>
    <row r="10" spans="1:10" x14ac:dyDescent="0.35">
      <c r="A10" s="22"/>
      <c r="B10" s="24"/>
      <c r="C10" s="24"/>
      <c r="D10" s="24"/>
      <c r="E10" s="24"/>
      <c r="F10" s="24"/>
      <c r="G10" s="25"/>
      <c r="H10" s="26"/>
      <c r="I10" s="26"/>
      <c r="J10" s="27"/>
    </row>
    <row r="11" spans="1:10" ht="14.6" thickBot="1" x14ac:dyDescent="0.4">
      <c r="A11" s="22"/>
      <c r="B11" s="24"/>
      <c r="C11" s="24"/>
      <c r="D11" s="24"/>
      <c r="E11" s="24"/>
      <c r="F11" s="24"/>
      <c r="G11" s="25"/>
      <c r="H11" s="26"/>
      <c r="I11" s="26"/>
      <c r="J11" s="27"/>
    </row>
    <row r="12" spans="1:10" ht="15.75" customHeight="1" thickBot="1" x14ac:dyDescent="0.4">
      <c r="A12" s="22"/>
      <c r="B12" s="159" t="s">
        <v>144</v>
      </c>
      <c r="C12" s="160"/>
      <c r="D12" s="83"/>
      <c r="E12" s="84"/>
      <c r="F12" s="84"/>
      <c r="G12" s="28"/>
      <c r="H12" s="29"/>
      <c r="I12" s="29"/>
      <c r="J12" s="29"/>
    </row>
    <row r="13" spans="1:10" ht="42.9" thickBot="1" x14ac:dyDescent="0.4">
      <c r="A13" s="22"/>
      <c r="B13" s="163"/>
      <c r="C13" s="164"/>
      <c r="D13" s="164"/>
      <c r="E13" s="164"/>
      <c r="F13" s="30"/>
      <c r="G13" s="31" t="s">
        <v>57</v>
      </c>
      <c r="H13" s="32" t="s">
        <v>58</v>
      </c>
      <c r="I13" s="43" t="s">
        <v>59</v>
      </c>
      <c r="J13" s="134" t="s">
        <v>151</v>
      </c>
    </row>
    <row r="14" spans="1:10" ht="28.75" thickBot="1" x14ac:dyDescent="0.4">
      <c r="A14" s="22"/>
      <c r="B14" s="159" t="s">
        <v>60</v>
      </c>
      <c r="C14" s="166"/>
      <c r="D14" s="83" t="s">
        <v>149</v>
      </c>
      <c r="E14" s="135"/>
      <c r="F14" s="33" t="s">
        <v>56</v>
      </c>
      <c r="G14" s="41"/>
      <c r="H14" s="40"/>
      <c r="I14" s="132"/>
      <c r="J14" s="129"/>
    </row>
    <row r="15" spans="1:10" ht="14.25" customHeight="1" x14ac:dyDescent="0.35">
      <c r="A15" s="22"/>
      <c r="B15" s="167" t="s">
        <v>147</v>
      </c>
      <c r="C15" s="168"/>
      <c r="D15" s="171"/>
      <c r="E15" s="172"/>
      <c r="F15" s="66"/>
      <c r="G15" s="67"/>
      <c r="H15" s="68"/>
      <c r="I15" s="130">
        <f t="shared" ref="I15:I16" si="1">G15-H15</f>
        <v>0</v>
      </c>
      <c r="J15" s="68"/>
    </row>
    <row r="16" spans="1:10" ht="14.6" thickBot="1" x14ac:dyDescent="0.4">
      <c r="A16" s="22"/>
      <c r="B16" s="169" t="s">
        <v>148</v>
      </c>
      <c r="C16" s="170"/>
      <c r="D16" s="173"/>
      <c r="E16" s="174"/>
      <c r="F16" s="66"/>
      <c r="G16" s="67"/>
      <c r="H16" s="68"/>
      <c r="I16" s="130">
        <f t="shared" si="1"/>
        <v>0</v>
      </c>
      <c r="J16" s="68"/>
    </row>
    <row r="17" spans="1:10" ht="14.6" thickBot="1" x14ac:dyDescent="0.4">
      <c r="A17" s="22"/>
      <c r="B17" s="148"/>
      <c r="C17" s="149"/>
      <c r="D17" s="82"/>
      <c r="E17" s="83"/>
      <c r="F17" s="42"/>
      <c r="G17" s="4">
        <f>SUM(G15:G16)</f>
        <v>0</v>
      </c>
      <c r="H17" s="5">
        <f>SUM(H15:H16)</f>
        <v>0</v>
      </c>
      <c r="I17" s="5">
        <f>SUM(I15:I16)</f>
        <v>0</v>
      </c>
      <c r="J17" s="133"/>
    </row>
    <row r="18" spans="1:10" ht="14.6" thickBot="1" x14ac:dyDescent="0.4">
      <c r="A18" s="22"/>
      <c r="B18" s="24"/>
      <c r="C18" s="24"/>
      <c r="D18" s="24"/>
      <c r="E18" s="24"/>
      <c r="F18" s="24"/>
      <c r="G18" s="25"/>
      <c r="H18" s="26"/>
      <c r="I18" s="26"/>
      <c r="J18" s="27"/>
    </row>
    <row r="19" spans="1:10" ht="14.6" thickBot="1" x14ac:dyDescent="0.4">
      <c r="A19" s="22"/>
      <c r="B19" s="24"/>
      <c r="C19" s="24"/>
      <c r="D19" s="24"/>
      <c r="E19" s="43" t="s">
        <v>61</v>
      </c>
      <c r="F19" s="28"/>
      <c r="G19" s="6">
        <f>+G8+G17</f>
        <v>0</v>
      </c>
      <c r="H19" s="44"/>
      <c r="I19" s="44"/>
      <c r="J19" s="27"/>
    </row>
    <row r="20" spans="1:10" ht="14.6" thickBot="1" x14ac:dyDescent="0.4">
      <c r="A20" s="22"/>
      <c r="B20" s="24"/>
      <c r="C20" s="24"/>
      <c r="D20" s="24"/>
      <c r="E20" s="25"/>
      <c r="F20" s="25"/>
      <c r="G20" s="25"/>
      <c r="H20" s="44"/>
      <c r="I20" s="44"/>
      <c r="J20" s="27"/>
    </row>
    <row r="21" spans="1:10" ht="14.6" thickBot="1" x14ac:dyDescent="0.4">
      <c r="A21" s="22"/>
      <c r="B21" s="24"/>
      <c r="C21" s="24"/>
      <c r="D21" s="24"/>
      <c r="E21" s="43" t="s">
        <v>62</v>
      </c>
      <c r="F21" s="28"/>
      <c r="G21" s="28"/>
      <c r="H21" s="7">
        <f>+H8+H17</f>
        <v>0</v>
      </c>
      <c r="I21" s="44"/>
      <c r="J21" s="27"/>
    </row>
    <row r="22" spans="1:10" ht="14.6" thickBot="1" x14ac:dyDescent="0.4">
      <c r="A22" s="22"/>
      <c r="B22" s="24"/>
      <c r="C22" s="24"/>
      <c r="D22" s="24"/>
      <c r="E22" s="25"/>
      <c r="F22" s="25"/>
      <c r="G22" s="25"/>
      <c r="H22" s="44"/>
      <c r="I22" s="44"/>
      <c r="J22" s="27"/>
    </row>
    <row r="23" spans="1:10" ht="14.6" thickBot="1" x14ac:dyDescent="0.4">
      <c r="A23" s="22"/>
      <c r="B23" s="24"/>
      <c r="C23" s="24"/>
      <c r="D23" s="24"/>
      <c r="E23" s="45" t="s">
        <v>63</v>
      </c>
      <c r="F23" s="46"/>
      <c r="G23" s="46"/>
      <c r="H23" s="47"/>
      <c r="I23" s="8">
        <f>+G19-H21</f>
        <v>0</v>
      </c>
      <c r="J23" s="27"/>
    </row>
    <row r="24" spans="1:10" ht="14.6" thickBot="1" x14ac:dyDescent="0.4">
      <c r="A24" s="22"/>
      <c r="B24" s="24"/>
      <c r="C24" s="24"/>
      <c r="D24" s="24"/>
      <c r="E24" s="24"/>
      <c r="F24" s="24"/>
      <c r="G24" s="25"/>
      <c r="H24" s="26"/>
      <c r="I24" s="26"/>
      <c r="J24" s="27"/>
    </row>
    <row r="25" spans="1:10" ht="15" customHeight="1" x14ac:dyDescent="0.3">
      <c r="A25" s="22"/>
      <c r="B25" s="24"/>
      <c r="C25" s="150" t="s">
        <v>64</v>
      </c>
      <c r="D25" s="151"/>
      <c r="E25" s="151"/>
      <c r="F25" s="151"/>
      <c r="G25" s="151"/>
      <c r="H25" s="151"/>
      <c r="I25" s="152"/>
      <c r="J25" s="27"/>
    </row>
    <row r="26" spans="1:10" ht="12.75" customHeight="1" x14ac:dyDescent="0.3">
      <c r="A26" s="22"/>
      <c r="B26" s="24"/>
      <c r="C26" s="153"/>
      <c r="D26" s="154"/>
      <c r="E26" s="154"/>
      <c r="F26" s="154"/>
      <c r="G26" s="154"/>
      <c r="H26" s="154"/>
      <c r="I26" s="155"/>
      <c r="J26" s="27"/>
    </row>
    <row r="27" spans="1:10" ht="12.75" customHeight="1" x14ac:dyDescent="0.3">
      <c r="A27" s="22"/>
      <c r="B27" s="24"/>
      <c r="C27" s="153"/>
      <c r="D27" s="154"/>
      <c r="E27" s="154"/>
      <c r="F27" s="154"/>
      <c r="G27" s="154"/>
      <c r="H27" s="154"/>
      <c r="I27" s="155"/>
      <c r="J27" s="27"/>
    </row>
    <row r="28" spans="1:10" ht="12.75" customHeight="1" x14ac:dyDescent="0.3">
      <c r="A28" s="22"/>
      <c r="B28" s="24"/>
      <c r="C28" s="153"/>
      <c r="D28" s="154"/>
      <c r="E28" s="154"/>
      <c r="F28" s="154"/>
      <c r="G28" s="154"/>
      <c r="H28" s="154"/>
      <c r="I28" s="155"/>
      <c r="J28" s="27"/>
    </row>
    <row r="29" spans="1:10" ht="13.5" customHeight="1" thickBot="1" x14ac:dyDescent="0.35">
      <c r="A29" s="22"/>
      <c r="B29" s="24"/>
      <c r="C29" s="156"/>
      <c r="D29" s="157"/>
      <c r="E29" s="157"/>
      <c r="F29" s="157"/>
      <c r="G29" s="157"/>
      <c r="H29" s="157"/>
      <c r="I29" s="158"/>
      <c r="J29" s="27"/>
    </row>
    <row r="30" spans="1:10" ht="14.6" thickBot="1" x14ac:dyDescent="0.4">
      <c r="A30" s="22"/>
      <c r="B30" s="24"/>
      <c r="C30" s="48"/>
      <c r="D30" s="48"/>
      <c r="E30" s="48"/>
      <c r="F30" s="48"/>
      <c r="G30" s="44"/>
      <c r="H30" s="48"/>
      <c r="I30" s="48"/>
      <c r="J30" s="27"/>
    </row>
    <row r="31" spans="1:10" ht="14.6" thickBot="1" x14ac:dyDescent="0.4">
      <c r="A31" s="22"/>
      <c r="B31" s="24"/>
      <c r="C31" s="86" t="s">
        <v>99</v>
      </c>
      <c r="D31" s="126"/>
      <c r="E31" s="87"/>
      <c r="F31" s="88"/>
      <c r="G31" s="89"/>
      <c r="H31" s="88"/>
      <c r="I31" s="90"/>
      <c r="J31" s="27"/>
    </row>
    <row r="32" spans="1:10" x14ac:dyDescent="0.3">
      <c r="A32" s="22"/>
      <c r="B32" s="24"/>
      <c r="C32" s="91"/>
      <c r="D32" s="91"/>
      <c r="E32" s="175"/>
      <c r="F32" s="176"/>
      <c r="G32" s="176"/>
      <c r="H32" s="177"/>
      <c r="I32" s="92"/>
      <c r="J32" s="27"/>
    </row>
    <row r="33" spans="1:10" x14ac:dyDescent="0.3">
      <c r="A33" s="22"/>
      <c r="B33" s="24"/>
      <c r="C33" s="91"/>
      <c r="D33" s="91"/>
      <c r="E33" s="178"/>
      <c r="F33" s="179"/>
      <c r="G33" s="179"/>
      <c r="H33" s="180"/>
      <c r="I33" s="92"/>
      <c r="J33" s="27"/>
    </row>
    <row r="34" spans="1:10" ht="14.6" thickBot="1" x14ac:dyDescent="0.4">
      <c r="A34" s="22"/>
      <c r="B34" s="24"/>
      <c r="C34" s="93"/>
      <c r="D34" s="93"/>
      <c r="E34" s="181"/>
      <c r="F34" s="182"/>
      <c r="G34" s="182"/>
      <c r="H34" s="183"/>
      <c r="I34" s="92"/>
      <c r="J34" s="27"/>
    </row>
    <row r="35" spans="1:10" x14ac:dyDescent="0.35">
      <c r="A35" s="22"/>
      <c r="B35" s="24"/>
      <c r="C35" s="94" t="s">
        <v>65</v>
      </c>
      <c r="D35" s="127"/>
      <c r="E35" s="184"/>
      <c r="F35" s="184"/>
      <c r="G35" s="184"/>
      <c r="H35" s="184"/>
      <c r="I35" s="185"/>
      <c r="J35" s="27"/>
    </row>
    <row r="36" spans="1:10" x14ac:dyDescent="0.35">
      <c r="A36" s="22"/>
      <c r="B36" s="24"/>
      <c r="C36" s="94" t="s">
        <v>66</v>
      </c>
      <c r="D36" s="127"/>
      <c r="E36" s="165"/>
      <c r="F36" s="165"/>
      <c r="G36" s="165"/>
      <c r="H36" s="165"/>
      <c r="I36" s="95"/>
      <c r="J36" s="27"/>
    </row>
    <row r="37" spans="1:10" x14ac:dyDescent="0.35">
      <c r="A37" s="22"/>
      <c r="B37" s="24"/>
      <c r="C37" s="94" t="s">
        <v>67</v>
      </c>
      <c r="D37" s="127"/>
      <c r="E37" s="165"/>
      <c r="F37" s="165"/>
      <c r="G37" s="165"/>
      <c r="H37" s="165"/>
      <c r="I37" s="95"/>
      <c r="J37" s="27"/>
    </row>
    <row r="38" spans="1:10" x14ac:dyDescent="0.35">
      <c r="A38" s="22"/>
      <c r="B38" s="24"/>
      <c r="C38" s="94" t="s">
        <v>1</v>
      </c>
      <c r="D38" s="127"/>
      <c r="E38" s="165"/>
      <c r="F38" s="165"/>
      <c r="G38" s="165"/>
      <c r="H38" s="165"/>
      <c r="I38" s="95"/>
      <c r="J38" s="27"/>
    </row>
    <row r="39" spans="1:10" x14ac:dyDescent="0.35">
      <c r="A39" s="22"/>
      <c r="B39" s="24"/>
      <c r="C39" s="94" t="s">
        <v>68</v>
      </c>
      <c r="D39" s="127"/>
      <c r="E39" s="165"/>
      <c r="F39" s="165"/>
      <c r="G39" s="165"/>
      <c r="H39" s="165"/>
      <c r="I39" s="95"/>
      <c r="J39" s="27"/>
    </row>
    <row r="40" spans="1:10" ht="5.25" customHeight="1" thickBot="1" x14ac:dyDescent="0.4">
      <c r="A40" s="22"/>
      <c r="B40" s="24"/>
      <c r="C40" s="96"/>
      <c r="D40" s="128"/>
      <c r="E40" s="97"/>
      <c r="F40" s="97"/>
      <c r="G40" s="97"/>
      <c r="H40" s="97"/>
      <c r="I40" s="98"/>
      <c r="J40" s="27"/>
    </row>
    <row r="41" spans="1:10" ht="14.6" thickBot="1" x14ac:dyDescent="0.4">
      <c r="A41" s="49"/>
      <c r="B41" s="50"/>
      <c r="C41" s="50"/>
      <c r="D41" s="50"/>
      <c r="E41" s="50"/>
      <c r="F41" s="50"/>
      <c r="G41" s="51"/>
      <c r="H41" s="99"/>
      <c r="I41" s="99"/>
      <c r="J41" s="52"/>
    </row>
    <row r="42" spans="1:10" ht="14.25" hidden="1" customHeight="1" x14ac:dyDescent="0.35"/>
    <row r="43" spans="1:10" ht="14.25" hidden="1" customHeight="1" x14ac:dyDescent="0.35"/>
    <row r="44" spans="1:10" ht="14.25" hidden="1" customHeight="1" x14ac:dyDescent="0.35"/>
    <row r="45" spans="1:10" x14ac:dyDescent="0.35"/>
    <row r="46" spans="1:10" x14ac:dyDescent="0.35"/>
    <row r="47" spans="1:10" x14ac:dyDescent="0.35"/>
    <row r="48" spans="1:10"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sheetData>
  <sheetProtection algorithmName="SHA-512" hashValue="Yg+9e48umEE+kkp1hH3IE9lJsf7XniQfLtXX2OPJF533f974Q/HIcHCUZhUmOuibzlOJFb+0nnK3gZnrOVjFug==" saltValue="NgIzT1zJGxb6LApPDfAeAg==" spinCount="100000" sheet="1" objects="1" scenarios="1"/>
  <mergeCells count="20">
    <mergeCell ref="E39:H39"/>
    <mergeCell ref="B13:E13"/>
    <mergeCell ref="B14:C14"/>
    <mergeCell ref="B15:C15"/>
    <mergeCell ref="B16:C16"/>
    <mergeCell ref="D15:E15"/>
    <mergeCell ref="D16:E16"/>
    <mergeCell ref="E32:H34"/>
    <mergeCell ref="E35:I35"/>
    <mergeCell ref="E36:H36"/>
    <mergeCell ref="E37:H37"/>
    <mergeCell ref="E38:H38"/>
    <mergeCell ref="B17:C17"/>
    <mergeCell ref="C25:I25"/>
    <mergeCell ref="C26:I29"/>
    <mergeCell ref="B12:C12"/>
    <mergeCell ref="B4:F4"/>
    <mergeCell ref="B5:E5"/>
    <mergeCell ref="B6:C6"/>
    <mergeCell ref="B7:C7"/>
  </mergeCells>
  <dataValidations count="1">
    <dataValidation type="list" allowBlank="1" showInputMessage="1" showErrorMessage="1" sqref="J7 J15:J16" xr:uid="{649072B9-F007-46D9-8121-0E362FFB01CF}">
      <formula1>"ja,nee"</formula1>
    </dataValidation>
  </dataValidations>
  <pageMargins left="0.7" right="0.7" top="0.75" bottom="0.75" header="0.3" footer="0.3"/>
  <pageSetup paperSize="9" scale="35" fitToHeight="0" orientation="portrait"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2C204EC2-47FC-4FC1-9877-CF9980A0D455}">
          <x14:formula1>
            <xm:f>Deelnemerslijst!$B$5:$B$6</xm:f>
          </x14:formula1>
          <xm:sqref>F15:F16 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dimension ref="A1:O111"/>
  <sheetViews>
    <sheetView workbookViewId="0">
      <selection activeCell="N3" sqref="N3"/>
    </sheetView>
  </sheetViews>
  <sheetFormatPr defaultRowHeight="12.45" x14ac:dyDescent="0.3"/>
  <cols>
    <col min="1" max="1" width="16.4609375" bestFit="1" customWidth="1"/>
    <col min="2" max="2" width="12.84375" bestFit="1" customWidth="1"/>
    <col min="3" max="3" width="16.53515625" bestFit="1" customWidth="1"/>
    <col min="4" max="4" width="17.84375" bestFit="1" customWidth="1"/>
    <col min="5" max="5" width="14.3046875" bestFit="1" customWidth="1"/>
    <col min="6" max="6" width="11.3046875" bestFit="1" customWidth="1"/>
    <col min="8" max="8" width="31.84375" bestFit="1" customWidth="1"/>
    <col min="9" max="9" width="15.4609375" bestFit="1" customWidth="1"/>
    <col min="10" max="10" width="13.53515625" customWidth="1"/>
    <col min="11" max="11" width="11.3046875" bestFit="1" customWidth="1"/>
    <col min="13" max="14" width="11.3046875" bestFit="1" customWidth="1"/>
  </cols>
  <sheetData>
    <row r="1" spans="1:15" ht="14.6" x14ac:dyDescent="0.4">
      <c r="A1" t="s">
        <v>2</v>
      </c>
      <c r="C1" t="s">
        <v>4</v>
      </c>
      <c r="D1" t="s">
        <v>4</v>
      </c>
      <c r="E1" s="190" t="s">
        <v>6</v>
      </c>
      <c r="F1" t="s">
        <v>112</v>
      </c>
      <c r="H1" s="118" t="s">
        <v>51</v>
      </c>
      <c r="J1" s="9" t="s">
        <v>36</v>
      </c>
    </row>
    <row r="2" spans="1:15" x14ac:dyDescent="0.3">
      <c r="A2" t="s">
        <v>3</v>
      </c>
      <c r="C2" t="s">
        <v>7</v>
      </c>
      <c r="D2" t="s">
        <v>8</v>
      </c>
      <c r="E2" s="190"/>
      <c r="F2" t="s">
        <v>113</v>
      </c>
      <c r="H2" s="118" t="s">
        <v>50</v>
      </c>
      <c r="J2" t="s">
        <v>37</v>
      </c>
    </row>
    <row r="3" spans="1:15" ht="14.6" x14ac:dyDescent="0.4">
      <c r="A3" t="s">
        <v>35</v>
      </c>
      <c r="C3" t="s">
        <v>5</v>
      </c>
      <c r="D3" t="s">
        <v>13</v>
      </c>
      <c r="H3" s="118" t="s">
        <v>49</v>
      </c>
      <c r="J3" s="9" t="s">
        <v>11</v>
      </c>
    </row>
    <row r="4" spans="1:15" ht="14.6" x14ac:dyDescent="0.4">
      <c r="C4" t="s">
        <v>13</v>
      </c>
      <c r="D4" t="s">
        <v>14</v>
      </c>
      <c r="H4" s="118" t="s">
        <v>48</v>
      </c>
      <c r="J4" s="9" t="s">
        <v>52</v>
      </c>
    </row>
    <row r="5" spans="1:15" ht="14.6" x14ac:dyDescent="0.4">
      <c r="C5" t="s">
        <v>14</v>
      </c>
      <c r="D5" t="s">
        <v>15</v>
      </c>
      <c r="H5" s="118" t="s">
        <v>47</v>
      </c>
      <c r="J5" s="9" t="s">
        <v>38</v>
      </c>
    </row>
    <row r="6" spans="1:15" ht="14.6" x14ac:dyDescent="0.4">
      <c r="C6" t="s">
        <v>15</v>
      </c>
      <c r="H6" s="118" t="s">
        <v>46</v>
      </c>
      <c r="J6" s="9" t="s">
        <v>12</v>
      </c>
    </row>
    <row r="7" spans="1:15" ht="14.6" x14ac:dyDescent="0.4">
      <c r="H7" s="118" t="s">
        <v>45</v>
      </c>
      <c r="J7" s="9" t="s">
        <v>53</v>
      </c>
    </row>
    <row r="8" spans="1:15" ht="14.6" x14ac:dyDescent="0.4">
      <c r="H8" s="118" t="s">
        <v>44</v>
      </c>
      <c r="J8" s="9" t="s">
        <v>39</v>
      </c>
    </row>
    <row r="9" spans="1:15" ht="14.6" x14ac:dyDescent="0.4">
      <c r="H9" s="118" t="s">
        <v>43</v>
      </c>
      <c r="J9" s="9" t="s">
        <v>40</v>
      </c>
    </row>
    <row r="10" spans="1:15" x14ac:dyDescent="0.3">
      <c r="H10" s="118" t="s">
        <v>42</v>
      </c>
    </row>
    <row r="11" spans="1:15" x14ac:dyDescent="0.3">
      <c r="H11" s="118" t="s">
        <v>41</v>
      </c>
    </row>
    <row r="12" spans="1:15" x14ac:dyDescent="0.3">
      <c r="H12" s="119"/>
    </row>
    <row r="14" spans="1:15" x14ac:dyDescent="0.3">
      <c r="A14" t="s">
        <v>3</v>
      </c>
      <c r="B14" s="54" t="s">
        <v>100</v>
      </c>
      <c r="H14" t="s">
        <v>2</v>
      </c>
      <c r="I14" s="54" t="s">
        <v>141</v>
      </c>
    </row>
    <row r="15" spans="1:15" x14ac:dyDescent="0.3">
      <c r="A15" t="s">
        <v>9</v>
      </c>
      <c r="B15" t="s">
        <v>4</v>
      </c>
      <c r="C15" t="s">
        <v>8</v>
      </c>
      <c r="D15" t="s">
        <v>13</v>
      </c>
      <c r="E15" t="s">
        <v>14</v>
      </c>
      <c r="F15" t="s">
        <v>15</v>
      </c>
      <c r="H15" t="s">
        <v>9</v>
      </c>
      <c r="I15" t="s">
        <v>4</v>
      </c>
      <c r="J15" t="s">
        <v>7</v>
      </c>
      <c r="K15" t="s">
        <v>5</v>
      </c>
      <c r="L15" t="s">
        <v>13</v>
      </c>
      <c r="M15" t="s">
        <v>14</v>
      </c>
      <c r="N15" t="s">
        <v>15</v>
      </c>
    </row>
    <row r="16" spans="1:15" ht="14.6" x14ac:dyDescent="0.4">
      <c r="A16">
        <v>1</v>
      </c>
      <c r="B16" s="117">
        <v>4417</v>
      </c>
      <c r="C16" s="117">
        <v>6907</v>
      </c>
      <c r="D16" s="117">
        <v>5144</v>
      </c>
      <c r="E16" s="117">
        <v>6182</v>
      </c>
      <c r="F16" s="117">
        <v>7398</v>
      </c>
      <c r="H16" s="9">
        <v>1</v>
      </c>
      <c r="I16" s="110">
        <v>4703</v>
      </c>
      <c r="J16" s="110">
        <v>7809</v>
      </c>
      <c r="K16" s="110">
        <v>6527</v>
      </c>
      <c r="L16" s="111">
        <v>5446</v>
      </c>
      <c r="M16" s="110">
        <v>6527</v>
      </c>
      <c r="N16" s="110">
        <v>7809</v>
      </c>
      <c r="O16" s="10"/>
    </row>
    <row r="17" spans="1:15" ht="14.6" x14ac:dyDescent="0.4">
      <c r="A17">
        <v>2</v>
      </c>
      <c r="B17" s="117">
        <v>8833</v>
      </c>
      <c r="C17" s="117">
        <v>13815</v>
      </c>
      <c r="D17" s="117">
        <v>10288</v>
      </c>
      <c r="E17" s="117">
        <v>12364</v>
      </c>
      <c r="F17" s="117">
        <v>14797</v>
      </c>
      <c r="G17" s="10"/>
      <c r="H17" s="9">
        <v>2</v>
      </c>
      <c r="I17" s="112">
        <v>9406</v>
      </c>
      <c r="J17" s="112">
        <v>15619</v>
      </c>
      <c r="K17" s="113">
        <v>13054</v>
      </c>
      <c r="L17" s="114">
        <v>10891</v>
      </c>
      <c r="M17" s="113">
        <v>13054</v>
      </c>
      <c r="N17" s="112">
        <v>15619</v>
      </c>
      <c r="O17" s="10"/>
    </row>
    <row r="18" spans="1:15" ht="14.6" x14ac:dyDescent="0.4">
      <c r="A18">
        <v>3</v>
      </c>
      <c r="B18" s="117">
        <v>13250</v>
      </c>
      <c r="C18" s="117">
        <v>20722</v>
      </c>
      <c r="D18" s="117">
        <v>15431</v>
      </c>
      <c r="E18" s="117">
        <v>18545</v>
      </c>
      <c r="F18" s="117">
        <v>22195</v>
      </c>
      <c r="G18" s="10"/>
      <c r="H18" s="9">
        <v>3</v>
      </c>
      <c r="I18" s="112">
        <v>14110</v>
      </c>
      <c r="J18" s="112">
        <v>23248</v>
      </c>
      <c r="K18" s="113">
        <v>19581</v>
      </c>
      <c r="L18" s="114">
        <v>16337</v>
      </c>
      <c r="M18" s="113">
        <v>19581</v>
      </c>
      <c r="N18" s="112">
        <v>23248</v>
      </c>
      <c r="O18" s="10"/>
    </row>
    <row r="19" spans="1:15" ht="14.6" x14ac:dyDescent="0.4">
      <c r="A19">
        <v>4</v>
      </c>
      <c r="B19" s="117">
        <v>17667</v>
      </c>
      <c r="C19" s="117">
        <v>27629</v>
      </c>
      <c r="D19" s="117">
        <v>20575</v>
      </c>
      <c r="E19" s="117">
        <v>24727</v>
      </c>
      <c r="F19" s="117">
        <v>29593</v>
      </c>
      <c r="G19" s="10"/>
      <c r="H19" s="9">
        <v>4</v>
      </c>
      <c r="I19" s="112">
        <v>18813</v>
      </c>
      <c r="J19" s="112">
        <v>31328</v>
      </c>
      <c r="K19" s="113">
        <v>26108</v>
      </c>
      <c r="L19" s="114">
        <v>21783</v>
      </c>
      <c r="M19" s="113">
        <v>26108</v>
      </c>
      <c r="N19" s="112">
        <v>31328</v>
      </c>
      <c r="O19" s="10"/>
    </row>
    <row r="20" spans="1:15" ht="14.6" x14ac:dyDescent="0.4">
      <c r="A20">
        <v>5</v>
      </c>
      <c r="B20" s="117">
        <v>22083</v>
      </c>
      <c r="C20" s="117">
        <v>34536</v>
      </c>
      <c r="D20" s="117">
        <v>25719</v>
      </c>
      <c r="E20" s="117">
        <v>30909</v>
      </c>
      <c r="F20" s="117">
        <v>36992</v>
      </c>
      <c r="G20" s="10"/>
      <c r="H20" s="9">
        <v>5</v>
      </c>
      <c r="I20" s="112">
        <v>23516</v>
      </c>
      <c r="J20" s="112">
        <v>39047</v>
      </c>
      <c r="K20" s="113">
        <v>32635</v>
      </c>
      <c r="L20" s="114">
        <v>27228</v>
      </c>
      <c r="M20" s="113">
        <v>32635</v>
      </c>
      <c r="N20" s="112">
        <v>39047</v>
      </c>
      <c r="O20" s="10"/>
    </row>
    <row r="21" spans="1:15" ht="14.6" x14ac:dyDescent="0.4">
      <c r="A21">
        <v>6</v>
      </c>
      <c r="B21" s="117">
        <v>26500</v>
      </c>
      <c r="C21" s="117">
        <v>41444</v>
      </c>
      <c r="D21" s="117">
        <v>30863</v>
      </c>
      <c r="E21" s="117">
        <v>37091</v>
      </c>
      <c r="F21" s="117">
        <v>44390</v>
      </c>
      <c r="G21" s="10"/>
      <c r="H21" s="9">
        <v>6</v>
      </c>
      <c r="I21" s="112">
        <v>28219</v>
      </c>
      <c r="J21" s="112">
        <v>46857</v>
      </c>
      <c r="K21" s="113">
        <v>39162</v>
      </c>
      <c r="L21" s="114">
        <v>32674</v>
      </c>
      <c r="M21" s="113">
        <v>39162</v>
      </c>
      <c r="N21" s="112">
        <v>46857</v>
      </c>
      <c r="O21" s="10"/>
    </row>
    <row r="22" spans="1:15" ht="14.6" x14ac:dyDescent="0.4">
      <c r="A22">
        <v>7</v>
      </c>
      <c r="B22" s="117">
        <v>30917</v>
      </c>
      <c r="C22" s="117">
        <v>48351</v>
      </c>
      <c r="D22" s="117">
        <v>36006</v>
      </c>
      <c r="E22" s="117">
        <v>43272</v>
      </c>
      <c r="F22" s="117">
        <v>51788</v>
      </c>
      <c r="G22" s="10"/>
      <c r="H22" s="9">
        <v>7</v>
      </c>
      <c r="I22" s="112">
        <v>32922</v>
      </c>
      <c r="J22" s="112">
        <v>54666</v>
      </c>
      <c r="K22" s="113">
        <v>45689</v>
      </c>
      <c r="L22" s="114">
        <v>38120</v>
      </c>
      <c r="M22" s="113">
        <v>45689</v>
      </c>
      <c r="N22" s="112">
        <v>54666</v>
      </c>
      <c r="O22" s="10"/>
    </row>
    <row r="23" spans="1:15" ht="14.6" x14ac:dyDescent="0.4">
      <c r="A23">
        <v>8</v>
      </c>
      <c r="B23" s="117">
        <v>35333</v>
      </c>
      <c r="C23" s="117">
        <v>55258</v>
      </c>
      <c r="D23" s="117">
        <v>41150</v>
      </c>
      <c r="E23" s="117">
        <v>49454</v>
      </c>
      <c r="F23" s="117">
        <v>59187</v>
      </c>
      <c r="G23" s="10"/>
      <c r="H23" s="9">
        <v>8</v>
      </c>
      <c r="I23" s="112">
        <v>37625</v>
      </c>
      <c r="J23" s="112">
        <v>62475</v>
      </c>
      <c r="K23" s="113">
        <v>52216</v>
      </c>
      <c r="L23" s="114">
        <v>43565</v>
      </c>
      <c r="M23" s="113">
        <v>52216</v>
      </c>
      <c r="N23" s="112">
        <v>62475</v>
      </c>
      <c r="O23" s="10"/>
    </row>
    <row r="24" spans="1:15" ht="14.6" x14ac:dyDescent="0.4">
      <c r="A24">
        <v>9</v>
      </c>
      <c r="B24" s="117">
        <v>39750</v>
      </c>
      <c r="C24" s="117">
        <v>62165</v>
      </c>
      <c r="D24" s="117">
        <v>46294</v>
      </c>
      <c r="E24" s="117">
        <v>55636</v>
      </c>
      <c r="F24" s="117">
        <v>66585</v>
      </c>
      <c r="G24" s="10"/>
      <c r="H24" s="9">
        <v>9</v>
      </c>
      <c r="I24" s="112">
        <v>42329</v>
      </c>
      <c r="J24" s="112">
        <v>70285</v>
      </c>
      <c r="K24" s="113">
        <v>58743</v>
      </c>
      <c r="L24" s="114">
        <v>49011</v>
      </c>
      <c r="M24" s="113">
        <v>58743</v>
      </c>
      <c r="N24" s="112">
        <v>70285</v>
      </c>
      <c r="O24" s="10"/>
    </row>
    <row r="25" spans="1:15" ht="14.6" x14ac:dyDescent="0.4">
      <c r="A25">
        <v>10</v>
      </c>
      <c r="B25" s="117">
        <v>44167</v>
      </c>
      <c r="C25" s="117">
        <v>69073</v>
      </c>
      <c r="D25" s="117">
        <v>51438</v>
      </c>
      <c r="E25" s="117">
        <v>61818</v>
      </c>
      <c r="F25" s="117">
        <v>73983</v>
      </c>
      <c r="G25" s="10"/>
      <c r="H25" s="9">
        <v>10</v>
      </c>
      <c r="I25" s="112">
        <v>47032</v>
      </c>
      <c r="J25" s="112">
        <v>78094</v>
      </c>
      <c r="K25" s="113">
        <v>65270</v>
      </c>
      <c r="L25" s="114">
        <v>54547</v>
      </c>
      <c r="M25" s="113">
        <v>65270</v>
      </c>
      <c r="N25" s="112">
        <v>78094</v>
      </c>
      <c r="O25" s="10"/>
    </row>
    <row r="26" spans="1:15" ht="14.6" x14ac:dyDescent="0.4">
      <c r="A26">
        <v>11</v>
      </c>
      <c r="B26" s="117">
        <v>48583</v>
      </c>
      <c r="C26" s="117">
        <v>75980</v>
      </c>
      <c r="D26" s="117">
        <v>56581</v>
      </c>
      <c r="E26" s="117">
        <v>67999</v>
      </c>
      <c r="F26" s="117">
        <v>81382</v>
      </c>
      <c r="G26" s="10"/>
      <c r="H26" s="9">
        <v>11</v>
      </c>
      <c r="I26" s="112">
        <v>51735</v>
      </c>
      <c r="J26" s="112">
        <v>85904</v>
      </c>
      <c r="K26" s="113">
        <v>71797</v>
      </c>
      <c r="L26" s="114">
        <v>59902</v>
      </c>
      <c r="M26" s="113">
        <v>71797</v>
      </c>
      <c r="N26" s="112">
        <v>85904</v>
      </c>
      <c r="O26" s="10"/>
    </row>
    <row r="27" spans="1:15" ht="14.6" x14ac:dyDescent="0.4">
      <c r="A27">
        <v>12</v>
      </c>
      <c r="B27" s="117">
        <v>57417</v>
      </c>
      <c r="C27" s="117">
        <v>89794</v>
      </c>
      <c r="D27" s="117">
        <v>66869</v>
      </c>
      <c r="E27" s="117">
        <v>80363</v>
      </c>
      <c r="F27" s="117">
        <v>96178</v>
      </c>
      <c r="G27" s="10"/>
      <c r="H27" s="9">
        <v>12</v>
      </c>
      <c r="I27" s="115">
        <v>61141</v>
      </c>
      <c r="J27" s="115">
        <v>101522</v>
      </c>
      <c r="K27" s="115">
        <v>84851</v>
      </c>
      <c r="L27" s="116">
        <v>70794</v>
      </c>
      <c r="M27" s="115">
        <v>84851</v>
      </c>
      <c r="N27" s="115">
        <v>101522</v>
      </c>
      <c r="O27" s="10"/>
    </row>
    <row r="28" spans="1:15" ht="14.6" x14ac:dyDescent="0.4">
      <c r="A28">
        <v>13</v>
      </c>
      <c r="B28" s="117">
        <v>63277</v>
      </c>
      <c r="C28" s="117">
        <v>97582</v>
      </c>
      <c r="D28" s="117">
        <v>72668</v>
      </c>
      <c r="E28" s="117">
        <v>87333</v>
      </c>
      <c r="F28" s="117">
        <v>104519</v>
      </c>
      <c r="G28" s="10"/>
      <c r="H28" s="9">
        <v>13</v>
      </c>
      <c r="I28" s="113">
        <v>67279</v>
      </c>
      <c r="J28" s="113">
        <v>110236</v>
      </c>
      <c r="K28" s="113">
        <v>92134</v>
      </c>
      <c r="L28" s="113">
        <v>76870</v>
      </c>
      <c r="M28" s="113">
        <v>92134</v>
      </c>
      <c r="N28" s="113">
        <v>110236</v>
      </c>
      <c r="O28" s="10"/>
    </row>
    <row r="29" spans="1:15" ht="14.6" x14ac:dyDescent="0.4">
      <c r="A29">
        <v>14</v>
      </c>
      <c r="B29" s="117">
        <v>69137</v>
      </c>
      <c r="C29" s="117">
        <v>105369</v>
      </c>
      <c r="D29" s="117">
        <v>78467</v>
      </c>
      <c r="E29" s="117">
        <v>94302</v>
      </c>
      <c r="F29" s="117">
        <v>112860</v>
      </c>
      <c r="G29" s="10"/>
      <c r="H29" s="9">
        <v>14</v>
      </c>
      <c r="I29" s="113">
        <v>73417</v>
      </c>
      <c r="J29" s="113">
        <v>118949</v>
      </c>
      <c r="K29" s="113">
        <v>99416</v>
      </c>
      <c r="L29" s="113">
        <v>82946</v>
      </c>
      <c r="M29" s="113">
        <v>99416</v>
      </c>
      <c r="N29" s="113">
        <v>118949</v>
      </c>
      <c r="O29" s="10"/>
    </row>
    <row r="30" spans="1:15" ht="14.6" x14ac:dyDescent="0.4">
      <c r="A30">
        <v>15</v>
      </c>
      <c r="B30" s="117">
        <v>74996</v>
      </c>
      <c r="C30" s="117">
        <v>113157</v>
      </c>
      <c r="D30" s="117">
        <v>84267</v>
      </c>
      <c r="E30" s="117">
        <v>101272</v>
      </c>
      <c r="F30" s="117">
        <v>121202</v>
      </c>
      <c r="G30" s="10"/>
      <c r="H30" s="9">
        <v>15</v>
      </c>
      <c r="I30" s="113">
        <v>79555</v>
      </c>
      <c r="J30" s="113">
        <v>127663</v>
      </c>
      <c r="K30" s="113">
        <v>106699</v>
      </c>
      <c r="L30" s="113">
        <v>89022</v>
      </c>
      <c r="M30" s="113">
        <v>106699</v>
      </c>
      <c r="N30" s="113">
        <v>127663</v>
      </c>
      <c r="O30" s="10"/>
    </row>
    <row r="31" spans="1:15" ht="14.6" x14ac:dyDescent="0.4">
      <c r="A31">
        <v>16</v>
      </c>
      <c r="B31" s="117">
        <v>80856</v>
      </c>
      <c r="C31" s="117">
        <v>120944</v>
      </c>
      <c r="D31" s="117">
        <v>90066</v>
      </c>
      <c r="E31" s="117">
        <v>108241</v>
      </c>
      <c r="F31" s="117">
        <v>129543</v>
      </c>
      <c r="G31" s="10"/>
      <c r="H31" s="9">
        <v>16</v>
      </c>
      <c r="I31" s="113">
        <v>85693</v>
      </c>
      <c r="J31" s="113">
        <v>136376</v>
      </c>
      <c r="K31" s="113">
        <v>113981</v>
      </c>
      <c r="L31" s="113">
        <v>95098</v>
      </c>
      <c r="M31" s="113">
        <v>113981</v>
      </c>
      <c r="N31" s="113">
        <v>136376</v>
      </c>
      <c r="O31" s="10"/>
    </row>
    <row r="32" spans="1:15" ht="14.6" x14ac:dyDescent="0.4">
      <c r="A32">
        <v>17</v>
      </c>
      <c r="B32" s="117">
        <v>86716</v>
      </c>
      <c r="C32" s="117">
        <v>128732</v>
      </c>
      <c r="D32" s="117">
        <v>95865</v>
      </c>
      <c r="E32" s="117">
        <v>115211</v>
      </c>
      <c r="F32" s="117">
        <v>137884</v>
      </c>
      <c r="G32" s="10"/>
      <c r="H32" s="9">
        <v>17</v>
      </c>
      <c r="I32" s="113">
        <v>91831</v>
      </c>
      <c r="J32" s="113">
        <v>145090</v>
      </c>
      <c r="K32" s="113">
        <v>121264</v>
      </c>
      <c r="L32" s="113">
        <v>101174</v>
      </c>
      <c r="M32" s="113">
        <v>121264</v>
      </c>
      <c r="N32" s="113">
        <v>145090</v>
      </c>
      <c r="O32" s="10"/>
    </row>
    <row r="33" spans="1:15" ht="14.6" x14ac:dyDescent="0.4">
      <c r="A33">
        <v>18</v>
      </c>
      <c r="B33" s="117">
        <v>92576</v>
      </c>
      <c r="C33" s="117">
        <v>136519</v>
      </c>
      <c r="D33" s="117">
        <v>101664</v>
      </c>
      <c r="E33" s="117">
        <v>122180</v>
      </c>
      <c r="F33" s="117">
        <v>146225</v>
      </c>
      <c r="G33" s="10"/>
      <c r="H33" s="9">
        <v>18</v>
      </c>
      <c r="I33" s="113">
        <v>97969</v>
      </c>
      <c r="J33" s="113">
        <v>153803</v>
      </c>
      <c r="K33" s="113">
        <v>128547</v>
      </c>
      <c r="L33" s="113">
        <v>107251</v>
      </c>
      <c r="M33" s="113">
        <v>128547</v>
      </c>
      <c r="N33" s="113">
        <v>153803</v>
      </c>
      <c r="O33" s="10"/>
    </row>
    <row r="34" spans="1:15" ht="14.6" x14ac:dyDescent="0.4">
      <c r="A34">
        <v>19</v>
      </c>
      <c r="B34" s="117">
        <v>98435</v>
      </c>
      <c r="C34" s="117">
        <v>144307</v>
      </c>
      <c r="D34" s="117">
        <v>107463</v>
      </c>
      <c r="E34" s="117">
        <v>129150</v>
      </c>
      <c r="F34" s="117">
        <v>154566</v>
      </c>
      <c r="G34" s="10"/>
      <c r="H34" s="9">
        <v>19</v>
      </c>
      <c r="I34" s="113">
        <v>104107</v>
      </c>
      <c r="J34" s="113">
        <v>162517</v>
      </c>
      <c r="K34" s="113">
        <v>135829</v>
      </c>
      <c r="L34" s="113">
        <v>113327</v>
      </c>
      <c r="M34" s="113">
        <v>135829</v>
      </c>
      <c r="N34" s="113">
        <v>162517</v>
      </c>
      <c r="O34" s="10"/>
    </row>
    <row r="35" spans="1:15" ht="14.6" x14ac:dyDescent="0.4">
      <c r="A35">
        <v>20</v>
      </c>
      <c r="B35" s="117">
        <v>104295</v>
      </c>
      <c r="C35" s="117">
        <v>152094</v>
      </c>
      <c r="D35" s="117">
        <v>113262</v>
      </c>
      <c r="E35" s="117">
        <v>136119</v>
      </c>
      <c r="F35" s="117">
        <v>162907</v>
      </c>
      <c r="G35" s="10"/>
      <c r="H35" s="9">
        <v>20</v>
      </c>
      <c r="I35" s="113">
        <v>110245</v>
      </c>
      <c r="J35" s="113">
        <v>171230</v>
      </c>
      <c r="K35" s="113">
        <v>143112</v>
      </c>
      <c r="L35" s="113">
        <v>119403</v>
      </c>
      <c r="M35" s="113">
        <v>143112</v>
      </c>
      <c r="N35" s="113">
        <v>171230</v>
      </c>
      <c r="O35" s="10"/>
    </row>
    <row r="36" spans="1:15" ht="14.6" x14ac:dyDescent="0.4">
      <c r="A36">
        <v>21</v>
      </c>
      <c r="B36" s="117">
        <v>110155</v>
      </c>
      <c r="C36" s="117">
        <v>159882</v>
      </c>
      <c r="D36" s="117">
        <v>119062</v>
      </c>
      <c r="E36" s="117">
        <v>143089</v>
      </c>
      <c r="F36" s="117">
        <v>171249</v>
      </c>
      <c r="G36" s="10"/>
      <c r="H36" s="9">
        <v>21</v>
      </c>
      <c r="I36" s="113">
        <v>116383</v>
      </c>
      <c r="J36" s="113">
        <v>179944</v>
      </c>
      <c r="K36" s="113">
        <v>150394</v>
      </c>
      <c r="L36" s="113">
        <v>125479</v>
      </c>
      <c r="M36" s="113">
        <v>150394</v>
      </c>
      <c r="N36" s="113">
        <v>179944</v>
      </c>
      <c r="O36" s="10"/>
    </row>
    <row r="37" spans="1:15" ht="14.6" x14ac:dyDescent="0.4">
      <c r="A37">
        <v>22</v>
      </c>
      <c r="B37" s="117">
        <v>116015</v>
      </c>
      <c r="C37" s="117">
        <v>167669</v>
      </c>
      <c r="D37" s="117">
        <v>124861</v>
      </c>
      <c r="E37" s="117">
        <v>150058</v>
      </c>
      <c r="F37" s="117">
        <v>179590</v>
      </c>
      <c r="G37" s="10"/>
      <c r="H37" s="9">
        <v>22</v>
      </c>
      <c r="I37" s="113">
        <v>122521</v>
      </c>
      <c r="J37" s="113">
        <v>188657</v>
      </c>
      <c r="K37" s="113">
        <v>157677</v>
      </c>
      <c r="L37" s="113">
        <v>131555</v>
      </c>
      <c r="M37" s="113">
        <v>157677</v>
      </c>
      <c r="N37" s="113">
        <v>188657</v>
      </c>
      <c r="O37" s="10"/>
    </row>
    <row r="38" spans="1:15" ht="14.6" x14ac:dyDescent="0.4">
      <c r="A38">
        <v>23</v>
      </c>
      <c r="B38" s="117">
        <v>121874</v>
      </c>
      <c r="C38" s="117">
        <v>175457</v>
      </c>
      <c r="D38" s="117">
        <v>130660</v>
      </c>
      <c r="E38" s="117">
        <v>157028</v>
      </c>
      <c r="F38" s="117">
        <v>187931</v>
      </c>
      <c r="G38" s="10"/>
      <c r="H38" s="9">
        <v>23</v>
      </c>
      <c r="I38" s="113">
        <v>128659</v>
      </c>
      <c r="J38" s="113">
        <v>197371</v>
      </c>
      <c r="K38" s="113">
        <v>164959</v>
      </c>
      <c r="L38" s="113">
        <v>137631</v>
      </c>
      <c r="M38" s="113">
        <v>164959</v>
      </c>
      <c r="N38" s="113">
        <v>197371</v>
      </c>
      <c r="O38" s="10"/>
    </row>
    <row r="39" spans="1:15" ht="14.6" x14ac:dyDescent="0.4">
      <c r="A39">
        <v>24</v>
      </c>
      <c r="B39" s="117">
        <v>127734</v>
      </c>
      <c r="C39" s="117">
        <v>183244</v>
      </c>
      <c r="D39" s="117">
        <v>136459</v>
      </c>
      <c r="E39" s="117">
        <v>163997</v>
      </c>
      <c r="F39" s="117">
        <v>196272</v>
      </c>
      <c r="G39" s="10"/>
      <c r="H39" s="9">
        <v>24</v>
      </c>
      <c r="I39" s="113">
        <v>134797</v>
      </c>
      <c r="J39" s="113">
        <v>206084</v>
      </c>
      <c r="K39" s="113">
        <v>172242</v>
      </c>
      <c r="L39" s="113">
        <v>143707</v>
      </c>
      <c r="M39" s="113">
        <v>172242</v>
      </c>
      <c r="N39" s="113">
        <v>206084</v>
      </c>
      <c r="O39" s="10"/>
    </row>
    <row r="40" spans="1:15" ht="14.6" x14ac:dyDescent="0.4">
      <c r="A40">
        <v>25</v>
      </c>
      <c r="B40" s="117">
        <v>134093</v>
      </c>
      <c r="C40" s="117">
        <v>191348</v>
      </c>
      <c r="D40" s="117">
        <v>142494</v>
      </c>
      <c r="E40" s="117">
        <v>171250</v>
      </c>
      <c r="F40" s="117">
        <v>204953</v>
      </c>
      <c r="G40" s="10"/>
      <c r="H40" s="9">
        <v>25</v>
      </c>
      <c r="I40" s="113">
        <v>141387</v>
      </c>
      <c r="J40" s="113">
        <v>215058</v>
      </c>
      <c r="K40" s="113">
        <v>179743</v>
      </c>
      <c r="L40" s="113">
        <v>149965</v>
      </c>
      <c r="M40" s="113">
        <v>179743</v>
      </c>
      <c r="N40" s="113">
        <v>215058</v>
      </c>
      <c r="O40" s="10"/>
    </row>
    <row r="41" spans="1:15" ht="14.6" x14ac:dyDescent="0.4">
      <c r="A41">
        <v>26</v>
      </c>
      <c r="B41" s="117">
        <v>140453</v>
      </c>
      <c r="C41" s="117">
        <v>199453</v>
      </c>
      <c r="D41" s="117">
        <v>148530</v>
      </c>
      <c r="E41" s="117">
        <v>178503</v>
      </c>
      <c r="F41" s="117">
        <v>213633</v>
      </c>
      <c r="G41" s="10"/>
      <c r="H41" s="9">
        <v>26</v>
      </c>
      <c r="I41" s="113">
        <v>147977</v>
      </c>
      <c r="J41" s="113">
        <v>224033</v>
      </c>
      <c r="K41" s="113">
        <v>187243</v>
      </c>
      <c r="L41" s="113">
        <v>156223</v>
      </c>
      <c r="M41" s="113">
        <v>187243</v>
      </c>
      <c r="N41" s="113">
        <v>224033</v>
      </c>
      <c r="O41" s="10"/>
    </row>
    <row r="42" spans="1:15" ht="14.6" x14ac:dyDescent="0.4">
      <c r="A42">
        <v>27</v>
      </c>
      <c r="B42" s="117">
        <v>146812</v>
      </c>
      <c r="C42" s="117">
        <v>207557</v>
      </c>
      <c r="D42" s="117">
        <v>154565</v>
      </c>
      <c r="E42" s="117">
        <v>185757</v>
      </c>
      <c r="F42" s="117">
        <v>222314</v>
      </c>
      <c r="G42" s="10"/>
      <c r="H42" s="9">
        <v>27</v>
      </c>
      <c r="I42" s="113">
        <v>154567</v>
      </c>
      <c r="J42" s="113">
        <v>233007</v>
      </c>
      <c r="K42" s="113">
        <v>194744</v>
      </c>
      <c r="L42" s="113">
        <v>162481</v>
      </c>
      <c r="M42" s="113">
        <v>194744</v>
      </c>
      <c r="N42" s="113">
        <v>233007</v>
      </c>
      <c r="O42" s="10"/>
    </row>
    <row r="43" spans="1:15" ht="14.6" x14ac:dyDescent="0.4">
      <c r="A43">
        <v>28</v>
      </c>
      <c r="B43" s="117">
        <v>153172</v>
      </c>
      <c r="C43" s="117">
        <v>215662</v>
      </c>
      <c r="D43" s="117">
        <v>160600</v>
      </c>
      <c r="E43" s="117">
        <v>193010</v>
      </c>
      <c r="F43" s="117">
        <v>230995</v>
      </c>
      <c r="G43" s="10"/>
      <c r="H43" s="9">
        <v>28</v>
      </c>
      <c r="I43" s="113">
        <v>161156</v>
      </c>
      <c r="J43" s="113">
        <v>241981</v>
      </c>
      <c r="K43" s="113">
        <v>202244</v>
      </c>
      <c r="L43" s="113">
        <v>168739</v>
      </c>
      <c r="M43" s="113">
        <v>202244</v>
      </c>
      <c r="N43" s="113">
        <v>241981</v>
      </c>
      <c r="O43" s="10"/>
    </row>
    <row r="44" spans="1:15" ht="14.6" x14ac:dyDescent="0.4">
      <c r="A44">
        <v>29</v>
      </c>
      <c r="B44" s="117">
        <v>159531</v>
      </c>
      <c r="C44" s="117">
        <v>223766</v>
      </c>
      <c r="D44" s="117">
        <v>166636</v>
      </c>
      <c r="E44" s="117">
        <v>200263</v>
      </c>
      <c r="F44" s="117">
        <v>239675</v>
      </c>
      <c r="G44" s="10"/>
      <c r="H44" s="9">
        <v>29</v>
      </c>
      <c r="I44" s="113">
        <v>167746</v>
      </c>
      <c r="J44" s="113">
        <v>250956</v>
      </c>
      <c r="K44" s="113">
        <v>209745</v>
      </c>
      <c r="L44" s="113">
        <v>174997</v>
      </c>
      <c r="M44" s="113">
        <v>209745</v>
      </c>
      <c r="N44" s="113">
        <v>250956</v>
      </c>
      <c r="O44" s="10"/>
    </row>
    <row r="45" spans="1:15" ht="14.6" x14ac:dyDescent="0.4">
      <c r="A45">
        <v>30</v>
      </c>
      <c r="B45" s="117">
        <v>165891</v>
      </c>
      <c r="C45" s="117">
        <v>231871</v>
      </c>
      <c r="D45" s="117">
        <v>172671</v>
      </c>
      <c r="E45" s="117">
        <v>207516</v>
      </c>
      <c r="F45" s="117">
        <v>248356</v>
      </c>
      <c r="G45" s="10"/>
      <c r="H45" s="9">
        <v>30</v>
      </c>
      <c r="I45" s="113">
        <v>174336</v>
      </c>
      <c r="J45" s="113">
        <v>259930</v>
      </c>
      <c r="K45" s="113">
        <v>217246</v>
      </c>
      <c r="L45" s="113">
        <v>181255</v>
      </c>
      <c r="M45" s="113">
        <v>217246</v>
      </c>
      <c r="N45" s="113">
        <v>259930</v>
      </c>
      <c r="O45" s="10"/>
    </row>
    <row r="46" spans="1:15" ht="14.6" x14ac:dyDescent="0.4">
      <c r="A46">
        <v>31</v>
      </c>
      <c r="B46" s="117">
        <v>172250</v>
      </c>
      <c r="C46" s="117">
        <v>239975</v>
      </c>
      <c r="D46" s="117">
        <v>178706</v>
      </c>
      <c r="E46" s="117">
        <v>214769</v>
      </c>
      <c r="F46" s="117">
        <v>257037</v>
      </c>
      <c r="G46" s="10"/>
      <c r="H46" s="9">
        <v>31</v>
      </c>
      <c r="I46" s="113">
        <v>180926</v>
      </c>
      <c r="J46" s="113">
        <v>268904</v>
      </c>
      <c r="K46" s="113">
        <v>224746</v>
      </c>
      <c r="L46" s="113">
        <v>187513</v>
      </c>
      <c r="M46" s="113">
        <v>224746</v>
      </c>
      <c r="N46" s="113">
        <v>268904</v>
      </c>
      <c r="O46" s="10"/>
    </row>
    <row r="47" spans="1:15" ht="14.6" x14ac:dyDescent="0.4">
      <c r="A47">
        <v>32</v>
      </c>
      <c r="B47" s="117">
        <v>178609</v>
      </c>
      <c r="C47" s="117">
        <v>248079</v>
      </c>
      <c r="D47" s="117">
        <v>184742</v>
      </c>
      <c r="E47" s="117">
        <v>222022</v>
      </c>
      <c r="F47" s="117">
        <v>265717</v>
      </c>
      <c r="G47" s="10"/>
      <c r="H47" s="9">
        <v>32</v>
      </c>
      <c r="I47" s="113">
        <v>187516</v>
      </c>
      <c r="J47" s="113">
        <v>277879</v>
      </c>
      <c r="K47" s="113">
        <v>232247</v>
      </c>
      <c r="L47" s="113">
        <v>193771</v>
      </c>
      <c r="M47" s="113">
        <v>232247</v>
      </c>
      <c r="N47" s="113">
        <v>277879</v>
      </c>
      <c r="O47" s="10"/>
    </row>
    <row r="48" spans="1:15" ht="14.6" x14ac:dyDescent="0.4">
      <c r="A48">
        <v>33</v>
      </c>
      <c r="B48" s="117">
        <v>184969</v>
      </c>
      <c r="C48" s="117">
        <v>256184</v>
      </c>
      <c r="D48" s="117">
        <v>190777</v>
      </c>
      <c r="E48" s="117">
        <v>229276</v>
      </c>
      <c r="F48" s="117">
        <v>274398</v>
      </c>
      <c r="G48" s="10"/>
      <c r="H48" s="9">
        <v>33</v>
      </c>
      <c r="I48" s="113">
        <v>194106</v>
      </c>
      <c r="J48" s="113">
        <v>286853</v>
      </c>
      <c r="K48" s="113">
        <v>239747</v>
      </c>
      <c r="L48" s="113">
        <v>200029</v>
      </c>
      <c r="M48" s="113">
        <v>239747</v>
      </c>
      <c r="N48" s="113">
        <v>286853</v>
      </c>
      <c r="O48" s="10"/>
    </row>
    <row r="49" spans="1:15" ht="14.6" x14ac:dyDescent="0.4">
      <c r="A49">
        <v>34</v>
      </c>
      <c r="B49" s="117">
        <v>191328</v>
      </c>
      <c r="C49" s="117">
        <v>264288</v>
      </c>
      <c r="D49" s="117">
        <v>196812</v>
      </c>
      <c r="E49" s="117">
        <v>236529</v>
      </c>
      <c r="F49" s="117">
        <v>283079</v>
      </c>
      <c r="G49" s="10"/>
      <c r="H49" s="9">
        <v>34</v>
      </c>
      <c r="I49" s="113">
        <v>200695</v>
      </c>
      <c r="J49" s="113">
        <v>295827</v>
      </c>
      <c r="K49" s="113">
        <v>247248</v>
      </c>
      <c r="L49" s="113">
        <v>206287</v>
      </c>
      <c r="M49" s="113">
        <v>247248</v>
      </c>
      <c r="N49" s="113">
        <v>295827</v>
      </c>
      <c r="O49" s="10"/>
    </row>
    <row r="50" spans="1:15" ht="14.6" x14ac:dyDescent="0.4">
      <c r="A50">
        <v>35</v>
      </c>
      <c r="B50" s="117">
        <v>197688</v>
      </c>
      <c r="C50" s="117">
        <v>272393</v>
      </c>
      <c r="D50" s="117">
        <v>202848</v>
      </c>
      <c r="E50" s="117">
        <v>243782</v>
      </c>
      <c r="F50" s="117">
        <v>291759</v>
      </c>
      <c r="G50" s="10"/>
      <c r="H50" s="9">
        <v>35</v>
      </c>
      <c r="I50" s="113">
        <v>207285</v>
      </c>
      <c r="J50" s="113">
        <v>304802</v>
      </c>
      <c r="K50" s="113">
        <v>254748</v>
      </c>
      <c r="L50" s="113">
        <v>212545</v>
      </c>
      <c r="M50" s="113">
        <v>254748</v>
      </c>
      <c r="N50" s="113">
        <v>304802</v>
      </c>
      <c r="O50" s="10"/>
    </row>
    <row r="51" spans="1:15" ht="14.6" x14ac:dyDescent="0.4">
      <c r="A51">
        <v>36</v>
      </c>
      <c r="B51" s="117">
        <v>204047</v>
      </c>
      <c r="C51" s="117">
        <v>280497</v>
      </c>
      <c r="D51" s="117">
        <v>208883</v>
      </c>
      <c r="E51" s="117">
        <v>251035</v>
      </c>
      <c r="F51" s="117">
        <v>300440</v>
      </c>
      <c r="G51" s="10"/>
      <c r="H51" s="9">
        <v>36</v>
      </c>
      <c r="I51" s="113">
        <v>213875</v>
      </c>
      <c r="J51" s="113">
        <v>313776</v>
      </c>
      <c r="K51" s="113">
        <v>262249</v>
      </c>
      <c r="L51" s="113">
        <v>218803</v>
      </c>
      <c r="M51" s="113">
        <v>262249</v>
      </c>
      <c r="N51" s="113">
        <v>313776</v>
      </c>
      <c r="O51" s="10"/>
    </row>
    <row r="52" spans="1:15" ht="14.6" x14ac:dyDescent="0.4">
      <c r="A52">
        <v>37</v>
      </c>
      <c r="B52" s="117">
        <v>211007</v>
      </c>
      <c r="C52" s="117">
        <v>288931</v>
      </c>
      <c r="D52" s="117">
        <v>215164</v>
      </c>
      <c r="E52" s="117">
        <v>258583</v>
      </c>
      <c r="F52" s="117">
        <v>309474</v>
      </c>
      <c r="G52" s="10"/>
      <c r="H52" s="9">
        <v>37</v>
      </c>
      <c r="I52" s="113">
        <v>221000</v>
      </c>
      <c r="J52" s="113">
        <v>323019</v>
      </c>
      <c r="K52" s="113">
        <v>269974</v>
      </c>
      <c r="L52" s="113">
        <v>225248</v>
      </c>
      <c r="M52" s="113">
        <v>269974</v>
      </c>
      <c r="N52" s="113">
        <v>323019</v>
      </c>
      <c r="O52" s="10"/>
    </row>
    <row r="53" spans="1:15" ht="14.6" x14ac:dyDescent="0.4">
      <c r="A53">
        <v>38</v>
      </c>
      <c r="B53" s="117">
        <v>217967</v>
      </c>
      <c r="C53" s="117">
        <v>297365</v>
      </c>
      <c r="D53" s="117">
        <v>221445</v>
      </c>
      <c r="E53" s="117">
        <v>266132</v>
      </c>
      <c r="F53" s="117">
        <v>318508</v>
      </c>
      <c r="G53" s="10"/>
      <c r="H53" s="9">
        <v>38</v>
      </c>
      <c r="I53" s="113">
        <v>228126</v>
      </c>
      <c r="J53" s="113">
        <v>332262</v>
      </c>
      <c r="K53" s="113">
        <v>277699</v>
      </c>
      <c r="L53" s="113">
        <v>231694</v>
      </c>
      <c r="M53" s="113">
        <v>277699</v>
      </c>
      <c r="N53" s="113">
        <v>332262</v>
      </c>
      <c r="O53" s="10"/>
    </row>
    <row r="54" spans="1:15" ht="14.6" x14ac:dyDescent="0.4">
      <c r="A54">
        <v>39</v>
      </c>
      <c r="B54" s="117">
        <v>224927</v>
      </c>
      <c r="C54" s="117">
        <v>305800</v>
      </c>
      <c r="D54" s="117">
        <v>227726</v>
      </c>
      <c r="E54" s="117">
        <v>273680</v>
      </c>
      <c r="F54" s="117">
        <v>327542</v>
      </c>
      <c r="G54" s="10"/>
      <c r="H54" s="9">
        <v>39</v>
      </c>
      <c r="I54" s="113">
        <v>235251</v>
      </c>
      <c r="J54" s="113">
        <v>341505</v>
      </c>
      <c r="K54" s="113">
        <v>285425</v>
      </c>
      <c r="L54" s="113">
        <v>238139</v>
      </c>
      <c r="M54" s="113">
        <v>285425</v>
      </c>
      <c r="N54" s="113">
        <v>341505</v>
      </c>
      <c r="O54" s="10"/>
    </row>
    <row r="55" spans="1:15" ht="14.6" x14ac:dyDescent="0.4">
      <c r="A55">
        <v>40</v>
      </c>
      <c r="B55" s="117">
        <v>231886</v>
      </c>
      <c r="C55" s="117">
        <v>314234</v>
      </c>
      <c r="D55" s="117">
        <v>234007</v>
      </c>
      <c r="E55" s="117">
        <v>281228</v>
      </c>
      <c r="F55" s="117">
        <v>336575</v>
      </c>
      <c r="G55" s="10"/>
      <c r="H55" s="9">
        <v>40</v>
      </c>
      <c r="I55" s="113">
        <v>242376</v>
      </c>
      <c r="J55" s="113">
        <v>350748</v>
      </c>
      <c r="K55" s="113">
        <v>293150</v>
      </c>
      <c r="L55" s="113">
        <v>244584</v>
      </c>
      <c r="M55" s="113">
        <v>293150</v>
      </c>
      <c r="N55" s="113">
        <v>350748</v>
      </c>
      <c r="O55" s="10"/>
    </row>
    <row r="56" spans="1:15" ht="14.6" x14ac:dyDescent="0.4">
      <c r="A56">
        <v>41</v>
      </c>
      <c r="B56" s="117">
        <v>238846</v>
      </c>
      <c r="C56" s="117">
        <v>322668</v>
      </c>
      <c r="D56" s="117">
        <v>240288</v>
      </c>
      <c r="E56" s="117">
        <v>288776</v>
      </c>
      <c r="F56" s="117">
        <v>345609</v>
      </c>
      <c r="G56" s="10"/>
      <c r="H56" s="9">
        <v>41</v>
      </c>
      <c r="I56" s="113">
        <v>249501</v>
      </c>
      <c r="J56" s="113">
        <v>359991</v>
      </c>
      <c r="K56" s="113">
        <v>300875</v>
      </c>
      <c r="L56" s="113">
        <v>251029</v>
      </c>
      <c r="M56" s="113">
        <v>300875</v>
      </c>
      <c r="N56" s="113">
        <v>359991</v>
      </c>
      <c r="O56" s="10"/>
    </row>
    <row r="57" spans="1:15" ht="14.6" x14ac:dyDescent="0.4">
      <c r="A57">
        <v>42</v>
      </c>
      <c r="B57" s="117">
        <v>245806</v>
      </c>
      <c r="C57" s="117">
        <v>331102</v>
      </c>
      <c r="D57" s="117">
        <v>246569</v>
      </c>
      <c r="E57" s="117">
        <v>296325</v>
      </c>
      <c r="F57" s="117">
        <v>354643</v>
      </c>
      <c r="G57" s="10"/>
      <c r="H57" s="9">
        <v>42</v>
      </c>
      <c r="I57" s="113">
        <v>256627</v>
      </c>
      <c r="J57" s="113">
        <v>369234</v>
      </c>
      <c r="K57" s="113">
        <v>308600</v>
      </c>
      <c r="L57" s="113">
        <v>257475</v>
      </c>
      <c r="M57" s="113">
        <v>308600</v>
      </c>
      <c r="N57" s="113">
        <v>369234</v>
      </c>
      <c r="O57" s="10"/>
    </row>
    <row r="58" spans="1:15" ht="14.6" x14ac:dyDescent="0.4">
      <c r="A58">
        <v>43</v>
      </c>
      <c r="B58" s="117">
        <v>252766</v>
      </c>
      <c r="C58" s="117">
        <v>339536</v>
      </c>
      <c r="D58" s="117">
        <v>252849</v>
      </c>
      <c r="E58" s="117">
        <v>303873</v>
      </c>
      <c r="F58" s="117">
        <v>363677</v>
      </c>
      <c r="G58" s="10"/>
      <c r="H58" s="9">
        <v>43</v>
      </c>
      <c r="I58" s="113">
        <v>263752</v>
      </c>
      <c r="J58" s="113">
        <v>378476</v>
      </c>
      <c r="K58" s="113">
        <v>316325</v>
      </c>
      <c r="L58" s="113">
        <v>236920</v>
      </c>
      <c r="M58" s="113">
        <v>316325</v>
      </c>
      <c r="N58" s="113">
        <v>378476</v>
      </c>
      <c r="O58" s="10"/>
    </row>
    <row r="59" spans="1:15" ht="14.6" x14ac:dyDescent="0.4">
      <c r="A59">
        <v>44</v>
      </c>
      <c r="B59" s="117">
        <v>259726</v>
      </c>
      <c r="C59" s="117">
        <v>347970</v>
      </c>
      <c r="D59" s="117">
        <v>259130</v>
      </c>
      <c r="E59" s="117">
        <v>311421</v>
      </c>
      <c r="F59" s="117">
        <v>372711</v>
      </c>
      <c r="G59" s="10"/>
      <c r="H59" s="9">
        <v>44</v>
      </c>
      <c r="I59" s="113">
        <v>270877</v>
      </c>
      <c r="J59" s="113">
        <v>387719</v>
      </c>
      <c r="K59" s="113">
        <v>324050</v>
      </c>
      <c r="L59" s="113">
        <v>270365</v>
      </c>
      <c r="M59" s="113">
        <v>324050</v>
      </c>
      <c r="N59" s="113">
        <v>387719</v>
      </c>
      <c r="O59" s="10"/>
    </row>
    <row r="60" spans="1:15" ht="14.6" x14ac:dyDescent="0.4">
      <c r="A60">
        <v>45</v>
      </c>
      <c r="B60" s="117">
        <v>266686</v>
      </c>
      <c r="C60" s="117">
        <v>356405</v>
      </c>
      <c r="D60" s="117">
        <v>265411</v>
      </c>
      <c r="E60" s="117">
        <v>318969</v>
      </c>
      <c r="F60" s="117">
        <v>381745</v>
      </c>
      <c r="G60" s="10"/>
      <c r="H60" s="9">
        <v>45</v>
      </c>
      <c r="I60" s="113">
        <v>278002</v>
      </c>
      <c r="J60" s="113">
        <v>396962</v>
      </c>
      <c r="K60" s="113">
        <v>331776</v>
      </c>
      <c r="L60" s="113">
        <v>276810</v>
      </c>
      <c r="M60" s="113">
        <v>331776</v>
      </c>
      <c r="N60" s="113">
        <v>396962</v>
      </c>
      <c r="O60" s="10"/>
    </row>
    <row r="61" spans="1:15" ht="14.6" x14ac:dyDescent="0.4">
      <c r="A61">
        <v>46</v>
      </c>
      <c r="B61" s="117">
        <v>273645</v>
      </c>
      <c r="C61" s="117">
        <v>364839</v>
      </c>
      <c r="D61" s="117">
        <v>271692</v>
      </c>
      <c r="E61" s="117">
        <v>326518</v>
      </c>
      <c r="F61" s="117">
        <v>390778</v>
      </c>
      <c r="G61" s="10"/>
      <c r="H61" s="9">
        <v>46</v>
      </c>
      <c r="I61" s="113">
        <v>285128</v>
      </c>
      <c r="J61" s="113">
        <v>406205</v>
      </c>
      <c r="K61" s="113">
        <v>339501</v>
      </c>
      <c r="L61" s="113">
        <v>283256</v>
      </c>
      <c r="M61" s="113">
        <v>339501</v>
      </c>
      <c r="N61" s="113">
        <v>406205</v>
      </c>
      <c r="O61" s="10"/>
    </row>
    <row r="62" spans="1:15" ht="14.6" x14ac:dyDescent="0.4">
      <c r="A62">
        <v>47</v>
      </c>
      <c r="B62" s="117">
        <v>280605</v>
      </c>
      <c r="C62" s="117">
        <v>373273</v>
      </c>
      <c r="D62" s="117">
        <v>277973</v>
      </c>
      <c r="E62" s="117">
        <v>334066</v>
      </c>
      <c r="F62" s="117">
        <v>399812</v>
      </c>
      <c r="G62" s="10"/>
      <c r="H62" s="9">
        <v>47</v>
      </c>
      <c r="I62" s="113">
        <v>292253</v>
      </c>
      <c r="J62" s="113">
        <v>415448</v>
      </c>
      <c r="K62" s="113">
        <v>347226</v>
      </c>
      <c r="L62" s="113">
        <v>289701</v>
      </c>
      <c r="M62" s="113">
        <v>347226</v>
      </c>
      <c r="N62" s="113">
        <v>415448</v>
      </c>
      <c r="O62" s="10"/>
    </row>
    <row r="63" spans="1:15" ht="14.6" x14ac:dyDescent="0.4">
      <c r="A63">
        <v>48</v>
      </c>
      <c r="B63" s="117">
        <v>287565</v>
      </c>
      <c r="C63" s="117">
        <v>381707</v>
      </c>
      <c r="D63" s="117">
        <v>284254</v>
      </c>
      <c r="E63" s="117">
        <v>341614</v>
      </c>
      <c r="F63" s="117">
        <v>408846</v>
      </c>
      <c r="G63" s="10"/>
      <c r="H63" s="9">
        <v>48</v>
      </c>
      <c r="I63" s="113">
        <v>299378</v>
      </c>
      <c r="J63" s="113">
        <v>424691</v>
      </c>
      <c r="K63" s="113">
        <v>354951</v>
      </c>
      <c r="L63" s="113">
        <v>296146</v>
      </c>
      <c r="M63" s="113">
        <v>354951</v>
      </c>
      <c r="N63" s="113">
        <v>424691</v>
      </c>
      <c r="O63" s="10"/>
    </row>
    <row r="64" spans="1:15" ht="14.6" x14ac:dyDescent="0.4">
      <c r="A64">
        <v>49</v>
      </c>
      <c r="B64" s="117">
        <v>294736</v>
      </c>
      <c r="C64" s="117">
        <v>390484</v>
      </c>
      <c r="D64" s="117">
        <v>290790</v>
      </c>
      <c r="E64" s="117">
        <v>349469</v>
      </c>
      <c r="F64" s="117">
        <v>418247</v>
      </c>
      <c r="G64" s="10"/>
      <c r="H64" s="9">
        <v>49</v>
      </c>
      <c r="I64" s="113">
        <v>306645</v>
      </c>
      <c r="J64" s="113">
        <v>434211</v>
      </c>
      <c r="K64" s="113">
        <v>362907</v>
      </c>
      <c r="L64" s="113">
        <v>302784</v>
      </c>
      <c r="M64" s="113">
        <v>362907</v>
      </c>
      <c r="N64" s="113">
        <v>434211</v>
      </c>
      <c r="O64" s="10"/>
    </row>
    <row r="65" spans="1:15" ht="14.6" x14ac:dyDescent="0.4">
      <c r="A65">
        <v>50</v>
      </c>
      <c r="B65" s="117">
        <v>301906</v>
      </c>
      <c r="C65" s="117">
        <v>399262</v>
      </c>
      <c r="D65" s="117">
        <v>297327</v>
      </c>
      <c r="E65" s="117">
        <v>357325</v>
      </c>
      <c r="F65" s="117">
        <v>427649</v>
      </c>
      <c r="G65" s="10"/>
      <c r="H65" s="9">
        <v>50</v>
      </c>
      <c r="I65" s="113">
        <v>313911</v>
      </c>
      <c r="J65" s="113">
        <v>443730</v>
      </c>
      <c r="K65" s="113">
        <v>370864</v>
      </c>
      <c r="L65" s="113">
        <v>309422</v>
      </c>
      <c r="M65" s="113">
        <v>370864</v>
      </c>
      <c r="N65" s="113">
        <v>443730</v>
      </c>
      <c r="O65" s="10"/>
    </row>
    <row r="66" spans="1:15" ht="14.6" x14ac:dyDescent="0.4">
      <c r="A66">
        <v>51</v>
      </c>
      <c r="B66" s="117">
        <v>309077</v>
      </c>
      <c r="C66" s="117">
        <v>408039</v>
      </c>
      <c r="D66" s="117">
        <v>303863</v>
      </c>
      <c r="E66" s="117">
        <v>365180</v>
      </c>
      <c r="F66" s="117">
        <v>437050</v>
      </c>
      <c r="G66" s="10"/>
      <c r="H66" s="9">
        <v>51</v>
      </c>
      <c r="I66" s="113">
        <v>321178</v>
      </c>
      <c r="J66" s="113">
        <v>453250</v>
      </c>
      <c r="K66" s="113">
        <v>378820</v>
      </c>
      <c r="L66" s="113">
        <v>316061</v>
      </c>
      <c r="M66" s="113">
        <v>378820</v>
      </c>
      <c r="N66" s="113">
        <v>453250</v>
      </c>
      <c r="O66" s="10"/>
    </row>
    <row r="67" spans="1:15" ht="14.6" x14ac:dyDescent="0.4">
      <c r="A67">
        <v>52</v>
      </c>
      <c r="B67" s="117">
        <v>316247</v>
      </c>
      <c r="C67" s="117">
        <v>416816</v>
      </c>
      <c r="D67" s="117">
        <v>310399</v>
      </c>
      <c r="E67" s="117">
        <v>373036</v>
      </c>
      <c r="F67" s="117">
        <v>446451</v>
      </c>
      <c r="G67" s="10"/>
      <c r="H67" s="9">
        <v>52</v>
      </c>
      <c r="I67" s="113">
        <v>328445</v>
      </c>
      <c r="J67" s="113">
        <v>462769</v>
      </c>
      <c r="K67" s="113">
        <v>386776</v>
      </c>
      <c r="L67" s="113">
        <v>322699</v>
      </c>
      <c r="M67" s="113">
        <v>386776</v>
      </c>
      <c r="N67" s="113">
        <v>462769</v>
      </c>
      <c r="O67" s="10"/>
    </row>
    <row r="68" spans="1:15" ht="14.6" x14ac:dyDescent="0.4">
      <c r="A68">
        <v>53</v>
      </c>
      <c r="B68" s="117">
        <v>323418</v>
      </c>
      <c r="C68" s="117">
        <v>425594</v>
      </c>
      <c r="D68" s="117">
        <v>316936</v>
      </c>
      <c r="E68" s="117">
        <v>380891</v>
      </c>
      <c r="F68" s="117">
        <v>455853</v>
      </c>
      <c r="G68" s="10"/>
      <c r="H68" s="9">
        <v>53</v>
      </c>
      <c r="I68" s="113">
        <v>335711</v>
      </c>
      <c r="J68" s="113">
        <v>472289</v>
      </c>
      <c r="K68" s="113">
        <v>394732</v>
      </c>
      <c r="L68" s="113">
        <v>329337</v>
      </c>
      <c r="M68" s="113">
        <v>394732</v>
      </c>
      <c r="N68" s="113">
        <v>472289</v>
      </c>
      <c r="O68" s="10"/>
    </row>
    <row r="69" spans="1:15" ht="14.6" x14ac:dyDescent="0.4">
      <c r="A69">
        <v>54</v>
      </c>
      <c r="B69" s="117">
        <v>330589</v>
      </c>
      <c r="C69" s="117">
        <v>434371</v>
      </c>
      <c r="D69" s="117">
        <v>323472</v>
      </c>
      <c r="E69" s="117">
        <v>388747</v>
      </c>
      <c r="F69" s="117">
        <v>465254</v>
      </c>
      <c r="G69" s="10"/>
      <c r="H69" s="9">
        <v>54</v>
      </c>
      <c r="I69" s="113">
        <v>342978</v>
      </c>
      <c r="J69" s="113">
        <v>481809</v>
      </c>
      <c r="K69" s="113">
        <v>402689</v>
      </c>
      <c r="L69" s="113">
        <v>335975</v>
      </c>
      <c r="M69" s="113">
        <v>402689</v>
      </c>
      <c r="N69" s="113">
        <v>481809</v>
      </c>
      <c r="O69" s="10"/>
    </row>
    <row r="70" spans="1:15" ht="14.6" x14ac:dyDescent="0.4">
      <c r="A70">
        <v>55</v>
      </c>
      <c r="B70" s="117">
        <v>337759</v>
      </c>
      <c r="C70" s="117">
        <v>443148</v>
      </c>
      <c r="D70" s="117">
        <v>330008</v>
      </c>
      <c r="E70" s="117">
        <v>396602</v>
      </c>
      <c r="F70" s="117">
        <v>474655</v>
      </c>
      <c r="G70" s="10"/>
      <c r="H70" s="9">
        <v>55</v>
      </c>
      <c r="I70" s="113">
        <v>350245</v>
      </c>
      <c r="J70" s="113">
        <v>491328</v>
      </c>
      <c r="K70" s="113">
        <v>410645</v>
      </c>
      <c r="L70" s="113">
        <v>342613</v>
      </c>
      <c r="M70" s="113">
        <v>410645</v>
      </c>
      <c r="N70" s="113">
        <v>491328</v>
      </c>
      <c r="O70" s="10"/>
    </row>
    <row r="71" spans="1:15" ht="14.6" x14ac:dyDescent="0.4">
      <c r="A71">
        <v>56</v>
      </c>
      <c r="B71" s="117">
        <v>344930</v>
      </c>
      <c r="C71" s="117">
        <v>451926</v>
      </c>
      <c r="D71" s="117">
        <v>336545</v>
      </c>
      <c r="E71" s="117">
        <v>404457</v>
      </c>
      <c r="F71" s="117">
        <v>484057</v>
      </c>
      <c r="G71" s="10"/>
      <c r="H71" s="9">
        <v>56</v>
      </c>
      <c r="I71" s="113">
        <v>357511</v>
      </c>
      <c r="J71" s="113">
        <v>500848</v>
      </c>
      <c r="K71" s="113">
        <v>418601</v>
      </c>
      <c r="L71" s="113">
        <v>349251</v>
      </c>
      <c r="M71" s="113">
        <v>418601</v>
      </c>
      <c r="N71" s="113">
        <v>500848</v>
      </c>
      <c r="O71" s="10"/>
    </row>
    <row r="72" spans="1:15" ht="14.6" x14ac:dyDescent="0.4">
      <c r="A72">
        <v>57</v>
      </c>
      <c r="B72" s="117">
        <v>352100</v>
      </c>
      <c r="C72" s="117">
        <v>460703</v>
      </c>
      <c r="D72" s="117">
        <v>343081</v>
      </c>
      <c r="E72" s="117">
        <v>412313</v>
      </c>
      <c r="F72" s="117">
        <v>493458</v>
      </c>
      <c r="G72" s="10"/>
      <c r="H72" s="9">
        <v>57</v>
      </c>
      <c r="I72" s="113">
        <v>364778</v>
      </c>
      <c r="J72" s="113">
        <v>510367</v>
      </c>
      <c r="K72" s="113">
        <v>426557</v>
      </c>
      <c r="L72" s="113">
        <v>355890</v>
      </c>
      <c r="M72" s="113">
        <v>426557</v>
      </c>
      <c r="N72" s="113">
        <v>510367</v>
      </c>
      <c r="O72" s="10"/>
    </row>
    <row r="73" spans="1:15" ht="14.6" x14ac:dyDescent="0.4">
      <c r="A73">
        <v>58</v>
      </c>
      <c r="B73" s="117">
        <v>359271</v>
      </c>
      <c r="C73" s="117">
        <v>469480</v>
      </c>
      <c r="D73" s="117">
        <v>349617</v>
      </c>
      <c r="E73" s="117">
        <v>420168</v>
      </c>
      <c r="F73" s="117">
        <v>502859</v>
      </c>
      <c r="G73" s="10"/>
      <c r="H73" s="9">
        <v>58</v>
      </c>
      <c r="I73" s="113">
        <v>372045</v>
      </c>
      <c r="J73" s="113">
        <v>519887</v>
      </c>
      <c r="K73" s="113">
        <v>434514</v>
      </c>
      <c r="L73" s="113">
        <v>362528</v>
      </c>
      <c r="M73" s="113">
        <v>434514</v>
      </c>
      <c r="N73" s="113">
        <v>519887</v>
      </c>
      <c r="O73" s="10"/>
    </row>
    <row r="74" spans="1:15" ht="14.6" x14ac:dyDescent="0.4">
      <c r="A74">
        <v>59</v>
      </c>
      <c r="B74" s="117">
        <v>366441</v>
      </c>
      <c r="C74" s="117">
        <v>478258</v>
      </c>
      <c r="D74" s="117">
        <v>356154</v>
      </c>
      <c r="E74" s="117">
        <v>428024</v>
      </c>
      <c r="F74" s="117">
        <v>512261</v>
      </c>
      <c r="G74" s="10"/>
      <c r="H74" s="9">
        <v>59</v>
      </c>
      <c r="I74" s="113">
        <v>379311</v>
      </c>
      <c r="J74" s="113">
        <v>529406</v>
      </c>
      <c r="K74" s="113">
        <v>442470</v>
      </c>
      <c r="L74" s="113">
        <v>369166</v>
      </c>
      <c r="M74" s="113">
        <v>442470</v>
      </c>
      <c r="N74" s="113">
        <v>529406</v>
      </c>
      <c r="O74" s="10"/>
    </row>
    <row r="75" spans="1:15" ht="14.6" x14ac:dyDescent="0.4">
      <c r="A75">
        <v>60</v>
      </c>
      <c r="B75" s="117">
        <v>373612</v>
      </c>
      <c r="C75" s="117">
        <v>487035</v>
      </c>
      <c r="D75" s="117">
        <v>362690</v>
      </c>
      <c r="E75" s="117">
        <v>435879</v>
      </c>
      <c r="F75" s="117">
        <v>521662</v>
      </c>
      <c r="G75" s="10"/>
      <c r="H75" s="9">
        <v>60</v>
      </c>
      <c r="I75" s="113">
        <v>386578</v>
      </c>
      <c r="J75" s="113">
        <v>538926</v>
      </c>
      <c r="K75" s="113">
        <v>450426</v>
      </c>
      <c r="L75" s="113">
        <v>375804</v>
      </c>
      <c r="M75" s="113">
        <v>450426</v>
      </c>
      <c r="N75" s="113">
        <v>538926</v>
      </c>
      <c r="O75" s="10"/>
    </row>
    <row r="76" spans="1:15" ht="14.6" x14ac:dyDescent="0.4">
      <c r="A76">
        <v>61</v>
      </c>
      <c r="B76" s="117">
        <v>381074</v>
      </c>
      <c r="C76" s="117">
        <v>496169</v>
      </c>
      <c r="D76" s="117">
        <v>369492</v>
      </c>
      <c r="E76" s="117">
        <v>444054</v>
      </c>
      <c r="F76" s="117">
        <v>531446</v>
      </c>
      <c r="G76" s="10"/>
      <c r="H76" s="9">
        <v>61</v>
      </c>
      <c r="I76" s="113">
        <v>394062</v>
      </c>
      <c r="J76" s="113">
        <v>548730</v>
      </c>
      <c r="K76" s="113">
        <v>458620</v>
      </c>
      <c r="L76" s="113">
        <v>382641</v>
      </c>
      <c r="M76" s="113">
        <v>458620</v>
      </c>
      <c r="N76" s="113">
        <v>548730</v>
      </c>
      <c r="O76" s="10"/>
    </row>
    <row r="77" spans="1:15" ht="14.6" x14ac:dyDescent="0.4">
      <c r="A77">
        <v>62</v>
      </c>
      <c r="B77" s="117">
        <v>388537</v>
      </c>
      <c r="C77" s="117">
        <v>505304</v>
      </c>
      <c r="D77" s="117">
        <v>376295</v>
      </c>
      <c r="E77" s="117">
        <v>452229</v>
      </c>
      <c r="F77" s="117">
        <v>541230</v>
      </c>
      <c r="G77" s="10"/>
      <c r="H77" s="9">
        <v>62</v>
      </c>
      <c r="I77" s="113">
        <v>401546</v>
      </c>
      <c r="J77" s="113">
        <v>558535</v>
      </c>
      <c r="K77" s="113">
        <v>466815</v>
      </c>
      <c r="L77" s="113">
        <v>389478</v>
      </c>
      <c r="M77" s="113">
        <v>466815</v>
      </c>
      <c r="N77" s="113">
        <v>558535</v>
      </c>
      <c r="O77" s="10"/>
    </row>
    <row r="78" spans="1:15" ht="14.6" x14ac:dyDescent="0.4">
      <c r="A78">
        <v>63</v>
      </c>
      <c r="B78" s="117">
        <v>395999</v>
      </c>
      <c r="C78" s="117">
        <v>514438</v>
      </c>
      <c r="D78" s="117">
        <v>383097</v>
      </c>
      <c r="E78" s="117">
        <v>460404</v>
      </c>
      <c r="F78" s="117">
        <v>551014</v>
      </c>
      <c r="G78" s="10"/>
      <c r="H78" s="9">
        <v>63</v>
      </c>
      <c r="I78" s="113">
        <v>409030</v>
      </c>
      <c r="J78" s="113">
        <v>568339</v>
      </c>
      <c r="K78" s="113">
        <v>475009</v>
      </c>
      <c r="L78" s="113">
        <v>396314</v>
      </c>
      <c r="M78" s="113">
        <v>475009</v>
      </c>
      <c r="N78" s="113">
        <v>568339</v>
      </c>
      <c r="O78" s="10"/>
    </row>
    <row r="79" spans="1:15" ht="14.6" x14ac:dyDescent="0.4">
      <c r="A79">
        <v>64</v>
      </c>
      <c r="B79" s="117">
        <v>403461</v>
      </c>
      <c r="C79" s="117">
        <v>523572</v>
      </c>
      <c r="D79" s="117">
        <v>389899</v>
      </c>
      <c r="E79" s="117">
        <v>468579</v>
      </c>
      <c r="F79" s="117">
        <v>560797</v>
      </c>
      <c r="G79" s="10"/>
      <c r="H79" s="9">
        <v>64</v>
      </c>
      <c r="I79" s="113">
        <v>416514</v>
      </c>
      <c r="J79" s="113">
        <v>578143</v>
      </c>
      <c r="K79" s="113">
        <v>483203</v>
      </c>
      <c r="L79" s="113">
        <v>403151</v>
      </c>
      <c r="M79" s="113">
        <v>483203</v>
      </c>
      <c r="N79" s="113">
        <v>578143</v>
      </c>
      <c r="O79" s="10"/>
    </row>
    <row r="80" spans="1:15" ht="14.6" x14ac:dyDescent="0.4">
      <c r="A80">
        <v>65</v>
      </c>
      <c r="B80" s="117">
        <v>410923</v>
      </c>
      <c r="C80" s="117">
        <v>532707</v>
      </c>
      <c r="D80" s="117">
        <v>396701</v>
      </c>
      <c r="E80" s="117">
        <v>476754</v>
      </c>
      <c r="F80" s="117">
        <v>570581</v>
      </c>
      <c r="G80" s="10"/>
      <c r="H80" s="9">
        <v>65</v>
      </c>
      <c r="I80" s="113">
        <v>423998</v>
      </c>
      <c r="J80" s="113">
        <v>587948</v>
      </c>
      <c r="K80" s="113">
        <v>491398</v>
      </c>
      <c r="L80" s="113">
        <v>409988</v>
      </c>
      <c r="M80" s="113">
        <v>491398</v>
      </c>
      <c r="N80" s="113">
        <v>587948</v>
      </c>
      <c r="O80" s="10"/>
    </row>
    <row r="81" spans="1:15" ht="14.6" x14ac:dyDescent="0.4">
      <c r="A81">
        <v>66</v>
      </c>
      <c r="B81" s="117">
        <v>418386</v>
      </c>
      <c r="C81" s="117">
        <v>541841</v>
      </c>
      <c r="D81" s="117">
        <v>403504</v>
      </c>
      <c r="E81" s="117">
        <v>484929</v>
      </c>
      <c r="F81" s="117">
        <v>580365</v>
      </c>
      <c r="G81" s="10"/>
      <c r="H81" s="9">
        <v>66</v>
      </c>
      <c r="I81" s="113">
        <v>431483</v>
      </c>
      <c r="J81" s="113">
        <v>597752</v>
      </c>
      <c r="K81" s="113">
        <v>499592</v>
      </c>
      <c r="L81" s="113">
        <v>416825</v>
      </c>
      <c r="M81" s="113">
        <v>499592</v>
      </c>
      <c r="N81" s="113">
        <v>597752</v>
      </c>
      <c r="O81" s="10"/>
    </row>
    <row r="82" spans="1:15" ht="14.6" x14ac:dyDescent="0.4">
      <c r="A82">
        <v>67</v>
      </c>
      <c r="B82" s="117">
        <v>425848</v>
      </c>
      <c r="C82" s="117">
        <v>550975</v>
      </c>
      <c r="D82" s="117">
        <v>410306</v>
      </c>
      <c r="E82" s="117">
        <v>493103</v>
      </c>
      <c r="F82" s="117">
        <v>590149</v>
      </c>
      <c r="G82" s="10"/>
      <c r="H82" s="9">
        <v>67</v>
      </c>
      <c r="I82" s="113">
        <v>438967</v>
      </c>
      <c r="J82" s="113">
        <v>607556</v>
      </c>
      <c r="K82" s="113">
        <v>507786</v>
      </c>
      <c r="L82" s="113">
        <v>423661</v>
      </c>
      <c r="M82" s="113">
        <v>507786</v>
      </c>
      <c r="N82" s="113">
        <v>607556</v>
      </c>
      <c r="O82" s="10"/>
    </row>
    <row r="83" spans="1:15" ht="14.6" x14ac:dyDescent="0.4">
      <c r="A83">
        <v>68</v>
      </c>
      <c r="B83" s="117">
        <v>433310</v>
      </c>
      <c r="C83" s="117">
        <v>560110</v>
      </c>
      <c r="D83" s="117">
        <v>417108</v>
      </c>
      <c r="E83" s="117">
        <v>501278</v>
      </c>
      <c r="F83" s="117">
        <v>599933</v>
      </c>
      <c r="G83" s="10"/>
      <c r="H83" s="9">
        <v>68</v>
      </c>
      <c r="I83" s="113">
        <v>446451</v>
      </c>
      <c r="J83" s="113">
        <v>617361</v>
      </c>
      <c r="K83" s="113">
        <v>515981</v>
      </c>
      <c r="L83" s="113">
        <v>430498</v>
      </c>
      <c r="M83" s="113">
        <v>515981</v>
      </c>
      <c r="N83" s="113">
        <v>617361</v>
      </c>
      <c r="O83" s="10"/>
    </row>
    <row r="84" spans="1:15" ht="14.6" x14ac:dyDescent="0.4">
      <c r="A84">
        <v>69</v>
      </c>
      <c r="B84" s="117">
        <v>440772</v>
      </c>
      <c r="C84" s="117">
        <v>569244</v>
      </c>
      <c r="D84" s="117">
        <v>423910</v>
      </c>
      <c r="E84" s="117">
        <v>509453</v>
      </c>
      <c r="F84" s="117">
        <v>609717</v>
      </c>
      <c r="G84" s="10"/>
      <c r="H84" s="9">
        <v>69</v>
      </c>
      <c r="I84" s="113">
        <v>453935</v>
      </c>
      <c r="J84" s="113">
        <v>627165</v>
      </c>
      <c r="K84" s="113">
        <v>524175</v>
      </c>
      <c r="L84" s="113">
        <v>437335</v>
      </c>
      <c r="M84" s="113">
        <v>524175</v>
      </c>
      <c r="N84" s="113">
        <v>627165</v>
      </c>
      <c r="O84" s="10"/>
    </row>
    <row r="85" spans="1:15" ht="14.6" x14ac:dyDescent="0.4">
      <c r="A85">
        <v>70</v>
      </c>
      <c r="B85" s="117">
        <v>448235</v>
      </c>
      <c r="C85" s="117">
        <v>578378</v>
      </c>
      <c r="D85" s="117">
        <v>430713</v>
      </c>
      <c r="E85" s="117">
        <v>517628</v>
      </c>
      <c r="F85" s="117">
        <v>619500</v>
      </c>
      <c r="G85" s="10"/>
      <c r="H85" s="9">
        <v>70</v>
      </c>
      <c r="I85" s="113">
        <v>461419</v>
      </c>
      <c r="J85" s="113">
        <v>636969</v>
      </c>
      <c r="K85" s="113">
        <v>532369</v>
      </c>
      <c r="L85" s="113">
        <v>444172</v>
      </c>
      <c r="M85" s="113">
        <v>532369</v>
      </c>
      <c r="N85" s="113">
        <v>636969</v>
      </c>
      <c r="O85" s="10"/>
    </row>
    <row r="86" spans="1:15" ht="14.6" x14ac:dyDescent="0.4">
      <c r="A86">
        <v>71</v>
      </c>
      <c r="B86" s="117">
        <v>455697</v>
      </c>
      <c r="C86" s="117">
        <v>587513</v>
      </c>
      <c r="D86" s="117">
        <v>437515</v>
      </c>
      <c r="E86" s="117">
        <v>525803</v>
      </c>
      <c r="F86" s="117">
        <v>629284</v>
      </c>
      <c r="G86" s="10"/>
      <c r="H86" s="9">
        <v>71</v>
      </c>
      <c r="I86" s="113">
        <v>468903</v>
      </c>
      <c r="J86" s="113">
        <v>646774</v>
      </c>
      <c r="K86" s="113">
        <v>540564</v>
      </c>
      <c r="L86" s="113">
        <v>451008</v>
      </c>
      <c r="M86" s="113">
        <v>540564</v>
      </c>
      <c r="N86" s="113">
        <v>646774</v>
      </c>
      <c r="O86" s="10"/>
    </row>
    <row r="87" spans="1:15" ht="14.6" x14ac:dyDescent="0.4">
      <c r="A87">
        <v>72</v>
      </c>
      <c r="B87" s="117">
        <v>463159</v>
      </c>
      <c r="C87" s="117">
        <v>596647</v>
      </c>
      <c r="D87" s="117">
        <v>444317</v>
      </c>
      <c r="E87" s="117">
        <v>533978</v>
      </c>
      <c r="F87" s="117">
        <v>639068</v>
      </c>
      <c r="G87" s="10"/>
      <c r="H87" s="9">
        <v>72</v>
      </c>
      <c r="I87" s="113">
        <v>476387</v>
      </c>
      <c r="J87" s="113">
        <v>656578</v>
      </c>
      <c r="K87" s="113">
        <v>548758</v>
      </c>
      <c r="L87" s="113">
        <v>457845</v>
      </c>
      <c r="M87" s="113">
        <v>548758</v>
      </c>
      <c r="N87" s="113">
        <v>656578</v>
      </c>
      <c r="O87" s="10"/>
    </row>
    <row r="88" spans="1:15" ht="14.6" x14ac:dyDescent="0.4">
      <c r="A88">
        <v>73</v>
      </c>
      <c r="B88" s="117">
        <v>470925</v>
      </c>
      <c r="C88" s="117">
        <v>606153</v>
      </c>
      <c r="D88" s="117">
        <v>451396</v>
      </c>
      <c r="E88" s="117">
        <v>542485</v>
      </c>
      <c r="F88" s="117">
        <v>649250</v>
      </c>
      <c r="G88" s="10"/>
      <c r="H88" s="9">
        <v>73</v>
      </c>
      <c r="I88" s="113">
        <v>484095</v>
      </c>
      <c r="J88" s="113">
        <v>666676</v>
      </c>
      <c r="K88" s="113">
        <v>557198</v>
      </c>
      <c r="L88" s="113">
        <v>464886</v>
      </c>
      <c r="M88" s="113">
        <v>557198</v>
      </c>
      <c r="N88" s="113">
        <v>666676</v>
      </c>
      <c r="O88" s="10"/>
    </row>
    <row r="89" spans="1:15" ht="14.6" x14ac:dyDescent="0.4">
      <c r="A89">
        <v>74</v>
      </c>
      <c r="B89" s="117">
        <v>478691</v>
      </c>
      <c r="C89" s="117">
        <v>615659</v>
      </c>
      <c r="D89" s="117">
        <v>458475</v>
      </c>
      <c r="E89" s="117">
        <v>550993</v>
      </c>
      <c r="F89" s="117">
        <v>659431</v>
      </c>
      <c r="G89" s="10"/>
      <c r="H89" s="9">
        <v>74</v>
      </c>
      <c r="I89" s="113">
        <v>491803</v>
      </c>
      <c r="J89" s="113">
        <v>676773</v>
      </c>
      <c r="K89" s="113">
        <v>565637</v>
      </c>
      <c r="L89" s="113">
        <v>471928</v>
      </c>
      <c r="M89" s="113">
        <v>565637</v>
      </c>
      <c r="N89" s="113">
        <v>676773</v>
      </c>
      <c r="O89" s="10"/>
    </row>
    <row r="90" spans="1:15" ht="14.6" x14ac:dyDescent="0.4">
      <c r="A90">
        <v>75</v>
      </c>
      <c r="B90" s="117">
        <v>486456</v>
      </c>
      <c r="C90" s="117">
        <v>625165</v>
      </c>
      <c r="D90" s="117">
        <v>465554</v>
      </c>
      <c r="E90" s="117">
        <v>559500</v>
      </c>
      <c r="F90" s="117">
        <v>669613</v>
      </c>
      <c r="G90" s="10"/>
      <c r="H90" s="9">
        <v>75</v>
      </c>
      <c r="I90" s="113">
        <v>499511</v>
      </c>
      <c r="J90" s="113">
        <v>686871</v>
      </c>
      <c r="K90" s="113">
        <v>574077</v>
      </c>
      <c r="L90" s="113">
        <v>478969</v>
      </c>
      <c r="M90" s="113">
        <v>574077</v>
      </c>
      <c r="N90" s="113">
        <v>686871</v>
      </c>
      <c r="O90" s="10"/>
    </row>
    <row r="91" spans="1:15" ht="14.6" x14ac:dyDescent="0.4">
      <c r="A91">
        <v>76</v>
      </c>
      <c r="B91" s="117">
        <v>494222</v>
      </c>
      <c r="C91" s="117">
        <v>634670</v>
      </c>
      <c r="D91" s="117">
        <v>472632</v>
      </c>
      <c r="E91" s="117">
        <v>568008</v>
      </c>
      <c r="F91" s="117">
        <v>679795</v>
      </c>
      <c r="G91" s="10"/>
      <c r="H91" s="9">
        <v>76</v>
      </c>
      <c r="I91" s="113">
        <v>507219</v>
      </c>
      <c r="J91" s="113">
        <v>696969</v>
      </c>
      <c r="K91" s="113">
        <v>582516</v>
      </c>
      <c r="L91" s="113">
        <v>486010</v>
      </c>
      <c r="M91" s="113">
        <v>582516</v>
      </c>
      <c r="N91" s="113">
        <v>696969</v>
      </c>
      <c r="O91" s="10"/>
    </row>
    <row r="92" spans="1:15" ht="14.6" x14ac:dyDescent="0.4">
      <c r="A92">
        <v>77</v>
      </c>
      <c r="B92" s="117">
        <v>501988</v>
      </c>
      <c r="C92" s="117">
        <v>644176</v>
      </c>
      <c r="D92" s="117">
        <v>479711</v>
      </c>
      <c r="E92" s="117">
        <v>576515</v>
      </c>
      <c r="F92" s="117">
        <v>689976</v>
      </c>
      <c r="G92" s="10"/>
      <c r="H92" s="9">
        <v>77</v>
      </c>
      <c r="I92" s="113">
        <v>514927</v>
      </c>
      <c r="J92" s="113">
        <v>707066</v>
      </c>
      <c r="K92" s="113">
        <v>590956</v>
      </c>
      <c r="L92" s="113">
        <v>493052</v>
      </c>
      <c r="M92" s="113">
        <v>590956</v>
      </c>
      <c r="N92" s="113">
        <v>707066</v>
      </c>
      <c r="O92" s="10"/>
    </row>
    <row r="93" spans="1:15" ht="14.6" x14ac:dyDescent="0.4">
      <c r="A93">
        <v>78</v>
      </c>
      <c r="B93" s="117">
        <v>509754</v>
      </c>
      <c r="C93" s="117">
        <v>653682</v>
      </c>
      <c r="D93" s="117">
        <v>486790</v>
      </c>
      <c r="E93" s="117">
        <v>585023</v>
      </c>
      <c r="F93" s="117">
        <v>700158</v>
      </c>
      <c r="G93" s="10"/>
      <c r="H93" s="9">
        <v>78</v>
      </c>
      <c r="I93" s="113">
        <v>522635</v>
      </c>
      <c r="J93" s="113">
        <v>717164</v>
      </c>
      <c r="K93" s="113">
        <v>599395</v>
      </c>
      <c r="L93" s="113">
        <v>500093</v>
      </c>
      <c r="M93" s="113">
        <v>599395</v>
      </c>
      <c r="N93" s="113">
        <v>717164</v>
      </c>
      <c r="O93" s="10"/>
    </row>
    <row r="94" spans="1:15" ht="14.6" x14ac:dyDescent="0.4">
      <c r="A94">
        <v>79</v>
      </c>
      <c r="B94" s="117">
        <v>517519</v>
      </c>
      <c r="C94" s="117">
        <v>663188</v>
      </c>
      <c r="D94" s="117">
        <v>493869</v>
      </c>
      <c r="E94" s="117">
        <v>593530</v>
      </c>
      <c r="F94" s="117">
        <v>710340</v>
      </c>
      <c r="G94" s="10"/>
      <c r="H94" s="9">
        <v>79</v>
      </c>
      <c r="I94" s="113">
        <v>530343</v>
      </c>
      <c r="J94" s="113">
        <v>727262</v>
      </c>
      <c r="K94" s="113">
        <v>607835</v>
      </c>
      <c r="L94" s="113">
        <v>507134</v>
      </c>
      <c r="M94" s="113">
        <v>607835</v>
      </c>
      <c r="N94" s="113">
        <v>727262</v>
      </c>
      <c r="O94" s="10"/>
    </row>
    <row r="95" spans="1:15" ht="14.6" x14ac:dyDescent="0.4">
      <c r="A95">
        <v>80</v>
      </c>
      <c r="B95" s="117">
        <v>525285</v>
      </c>
      <c r="C95" s="117">
        <v>672694</v>
      </c>
      <c r="D95" s="117">
        <v>500948</v>
      </c>
      <c r="E95" s="117">
        <v>602037</v>
      </c>
      <c r="F95" s="117">
        <v>720521</v>
      </c>
      <c r="G95" s="10"/>
      <c r="H95" s="9">
        <v>80</v>
      </c>
      <c r="I95" s="113">
        <v>538051</v>
      </c>
      <c r="J95" s="113">
        <v>737359</v>
      </c>
      <c r="K95" s="113">
        <v>616274</v>
      </c>
      <c r="L95" s="113">
        <v>514176</v>
      </c>
      <c r="M95" s="113">
        <v>616274</v>
      </c>
      <c r="N95" s="113">
        <v>737359</v>
      </c>
      <c r="O95" s="10"/>
    </row>
    <row r="96" spans="1:15" ht="14.6" x14ac:dyDescent="0.4">
      <c r="A96">
        <v>81</v>
      </c>
      <c r="B96" s="117">
        <v>533051</v>
      </c>
      <c r="C96" s="117">
        <v>682200</v>
      </c>
      <c r="D96" s="117">
        <v>508027</v>
      </c>
      <c r="E96" s="117">
        <v>610545</v>
      </c>
      <c r="F96" s="117">
        <v>730703</v>
      </c>
      <c r="G96" s="10"/>
      <c r="H96" s="9">
        <v>81</v>
      </c>
      <c r="I96" s="113">
        <v>545759</v>
      </c>
      <c r="J96" s="113">
        <v>747457</v>
      </c>
      <c r="K96" s="113">
        <v>624714</v>
      </c>
      <c r="L96" s="113">
        <v>521217</v>
      </c>
      <c r="M96" s="113">
        <v>624714</v>
      </c>
      <c r="N96" s="113">
        <v>747457</v>
      </c>
      <c r="O96" s="10"/>
    </row>
    <row r="97" spans="1:15" ht="14.6" x14ac:dyDescent="0.4">
      <c r="A97">
        <v>82</v>
      </c>
      <c r="B97" s="117">
        <v>540817</v>
      </c>
      <c r="C97" s="117">
        <v>691705</v>
      </c>
      <c r="D97" s="117">
        <v>515105</v>
      </c>
      <c r="E97" s="117">
        <v>619052</v>
      </c>
      <c r="F97" s="117">
        <v>740885</v>
      </c>
      <c r="G97" s="10"/>
      <c r="H97" s="9">
        <v>82</v>
      </c>
      <c r="I97" s="113">
        <v>553467</v>
      </c>
      <c r="J97" s="113">
        <v>757555</v>
      </c>
      <c r="K97" s="113">
        <v>633153</v>
      </c>
      <c r="L97" s="113">
        <v>528258</v>
      </c>
      <c r="M97" s="113">
        <v>633153</v>
      </c>
      <c r="N97" s="113">
        <v>757555</v>
      </c>
      <c r="O97" s="10"/>
    </row>
    <row r="98" spans="1:15" ht="14.6" x14ac:dyDescent="0.4">
      <c r="A98">
        <v>83</v>
      </c>
      <c r="B98" s="117">
        <v>548582</v>
      </c>
      <c r="C98" s="117">
        <v>701211</v>
      </c>
      <c r="D98" s="117">
        <v>522184</v>
      </c>
      <c r="E98" s="117">
        <v>627560</v>
      </c>
      <c r="F98" s="117">
        <v>751066</v>
      </c>
      <c r="G98" s="10"/>
      <c r="H98" s="9">
        <v>83</v>
      </c>
      <c r="I98" s="113">
        <v>561175</v>
      </c>
      <c r="J98" s="113">
        <v>767652</v>
      </c>
      <c r="K98" s="113">
        <v>541593</v>
      </c>
      <c r="L98" s="113">
        <v>535300</v>
      </c>
      <c r="M98" s="113">
        <v>541593</v>
      </c>
      <c r="N98" s="113">
        <v>767652</v>
      </c>
      <c r="O98" s="10"/>
    </row>
    <row r="99" spans="1:15" ht="14.6" x14ac:dyDescent="0.4">
      <c r="A99">
        <v>84</v>
      </c>
      <c r="B99" s="117">
        <v>556348</v>
      </c>
      <c r="C99" s="117">
        <v>710717</v>
      </c>
      <c r="D99" s="117">
        <v>529263</v>
      </c>
      <c r="E99" s="117">
        <v>636067</v>
      </c>
      <c r="F99" s="117">
        <v>761248</v>
      </c>
      <c r="G99" s="10"/>
      <c r="H99" s="9">
        <v>84</v>
      </c>
      <c r="I99" s="113">
        <v>568883</v>
      </c>
      <c r="J99" s="113">
        <v>777750</v>
      </c>
      <c r="K99" s="113">
        <v>650032</v>
      </c>
      <c r="L99" s="113">
        <v>542341</v>
      </c>
      <c r="M99" s="113">
        <v>650032</v>
      </c>
      <c r="N99" s="113">
        <v>777750</v>
      </c>
      <c r="O99" s="10"/>
    </row>
    <row r="100" spans="1:15" ht="14.6" x14ac:dyDescent="0.4">
      <c r="A100">
        <v>85</v>
      </c>
      <c r="B100" s="55">
        <v>564430</v>
      </c>
      <c r="C100" s="55">
        <v>720609</v>
      </c>
      <c r="D100" s="55">
        <v>536630</v>
      </c>
      <c r="E100" s="55">
        <v>644920</v>
      </c>
      <c r="F100" s="55">
        <v>771844</v>
      </c>
      <c r="G100" s="10"/>
      <c r="H100" s="9">
        <v>85</v>
      </c>
      <c r="I100" s="113">
        <v>576822</v>
      </c>
      <c r="J100" s="113">
        <v>788150</v>
      </c>
      <c r="K100" s="113">
        <v>658724</v>
      </c>
      <c r="L100" s="113">
        <v>549593</v>
      </c>
      <c r="M100" s="113">
        <v>658724</v>
      </c>
      <c r="N100" s="113">
        <v>788150</v>
      </c>
      <c r="O100" s="10"/>
    </row>
    <row r="101" spans="1:15" ht="14.6" x14ac:dyDescent="0.4">
      <c r="A101">
        <v>86</v>
      </c>
      <c r="B101" s="55">
        <v>572511</v>
      </c>
      <c r="C101" s="55">
        <v>730502</v>
      </c>
      <c r="D101" s="55">
        <v>543997</v>
      </c>
      <c r="E101" s="55">
        <v>653774</v>
      </c>
      <c r="F101" s="55">
        <v>782439</v>
      </c>
      <c r="G101" s="10"/>
      <c r="H101" s="9">
        <v>86</v>
      </c>
      <c r="I101" s="113">
        <v>584760</v>
      </c>
      <c r="J101" s="113">
        <v>798549</v>
      </c>
      <c r="K101" s="113">
        <v>667416</v>
      </c>
      <c r="L101" s="113">
        <v>556845</v>
      </c>
      <c r="M101" s="113">
        <v>667416</v>
      </c>
      <c r="N101" s="113">
        <v>798549</v>
      </c>
      <c r="O101" s="10"/>
    </row>
    <row r="102" spans="1:15" ht="14.6" x14ac:dyDescent="0.4">
      <c r="A102">
        <v>87</v>
      </c>
      <c r="B102" s="55">
        <v>580593</v>
      </c>
      <c r="C102" s="55">
        <v>740394</v>
      </c>
      <c r="D102" s="55">
        <v>551363</v>
      </c>
      <c r="E102" s="55">
        <v>662627</v>
      </c>
      <c r="F102" s="55">
        <v>793035</v>
      </c>
      <c r="G102" s="10"/>
      <c r="H102" s="9">
        <v>87</v>
      </c>
      <c r="I102" s="113">
        <v>592699</v>
      </c>
      <c r="J102" s="113">
        <v>808949</v>
      </c>
      <c r="K102" s="113">
        <v>676108</v>
      </c>
      <c r="L102" s="113">
        <v>564097</v>
      </c>
      <c r="M102" s="113">
        <v>676108</v>
      </c>
      <c r="N102" s="113">
        <v>808949</v>
      </c>
      <c r="O102" s="10"/>
    </row>
    <row r="103" spans="1:15" ht="14.6" x14ac:dyDescent="0.4">
      <c r="A103">
        <v>88</v>
      </c>
      <c r="B103" s="55">
        <v>588674</v>
      </c>
      <c r="C103" s="55">
        <v>750286</v>
      </c>
      <c r="D103" s="55">
        <v>558730</v>
      </c>
      <c r="E103" s="55">
        <v>671480</v>
      </c>
      <c r="F103" s="55">
        <v>803630</v>
      </c>
      <c r="G103" s="10"/>
      <c r="H103" s="9">
        <v>88</v>
      </c>
      <c r="I103" s="113">
        <v>600637</v>
      </c>
      <c r="J103" s="113">
        <v>819349</v>
      </c>
      <c r="K103" s="113">
        <v>684800</v>
      </c>
      <c r="L103" s="113">
        <v>571349</v>
      </c>
      <c r="M103" s="113">
        <v>684800</v>
      </c>
      <c r="N103" s="113">
        <v>819349</v>
      </c>
      <c r="O103" s="10"/>
    </row>
    <row r="104" spans="1:15" ht="14.6" x14ac:dyDescent="0.4">
      <c r="A104">
        <v>89</v>
      </c>
      <c r="B104" s="55">
        <v>596756</v>
      </c>
      <c r="C104" s="55">
        <v>760179</v>
      </c>
      <c r="D104" s="55">
        <v>566097</v>
      </c>
      <c r="E104" s="55">
        <v>680334</v>
      </c>
      <c r="F104" s="55">
        <v>814226</v>
      </c>
      <c r="G104" s="10"/>
      <c r="H104" s="9">
        <v>89</v>
      </c>
      <c r="I104" s="113">
        <v>608576</v>
      </c>
      <c r="J104" s="113">
        <v>829748</v>
      </c>
      <c r="K104" s="113">
        <v>693492</v>
      </c>
      <c r="L104" s="113">
        <v>578601</v>
      </c>
      <c r="M104" s="113">
        <v>693492</v>
      </c>
      <c r="N104" s="113">
        <v>829748</v>
      </c>
      <c r="O104" s="10"/>
    </row>
    <row r="105" spans="1:15" ht="14.6" x14ac:dyDescent="0.4">
      <c r="A105">
        <v>90</v>
      </c>
      <c r="B105" s="55">
        <v>604837</v>
      </c>
      <c r="C105" s="55">
        <v>770071</v>
      </c>
      <c r="D105" s="55">
        <v>573464</v>
      </c>
      <c r="E105" s="55">
        <v>689187</v>
      </c>
      <c r="F105" s="55">
        <v>824822</v>
      </c>
      <c r="G105" s="10"/>
      <c r="H105" s="9">
        <v>90</v>
      </c>
      <c r="I105" s="113">
        <v>616514</v>
      </c>
      <c r="J105" s="113">
        <v>840148</v>
      </c>
      <c r="K105" s="113">
        <v>702184</v>
      </c>
      <c r="L105" s="113">
        <v>585853</v>
      </c>
      <c r="M105" s="113">
        <v>702184</v>
      </c>
      <c r="N105" s="113">
        <v>840148</v>
      </c>
      <c r="O105" s="10"/>
    </row>
    <row r="106" spans="1:15" ht="14.6" x14ac:dyDescent="0.4">
      <c r="A106">
        <v>91</v>
      </c>
      <c r="B106" s="55">
        <v>612919</v>
      </c>
      <c r="C106" s="55">
        <v>779963</v>
      </c>
      <c r="D106" s="55">
        <v>580830</v>
      </c>
      <c r="E106" s="55">
        <v>698040</v>
      </c>
      <c r="F106" s="55">
        <v>835417</v>
      </c>
      <c r="G106" s="10"/>
      <c r="H106" s="9">
        <v>91</v>
      </c>
      <c r="I106" s="113">
        <v>624453</v>
      </c>
      <c r="J106" s="113">
        <v>850548</v>
      </c>
      <c r="K106" s="113">
        <v>710875</v>
      </c>
      <c r="L106" s="113">
        <v>593104</v>
      </c>
      <c r="M106" s="113">
        <v>710875</v>
      </c>
      <c r="N106" s="113">
        <v>850548</v>
      </c>
      <c r="O106" s="10"/>
    </row>
    <row r="107" spans="1:15" ht="14.6" x14ac:dyDescent="0.4">
      <c r="A107">
        <v>92</v>
      </c>
      <c r="B107" s="55">
        <v>621000</v>
      </c>
      <c r="C107" s="55">
        <v>789856</v>
      </c>
      <c r="D107" s="55">
        <v>558197</v>
      </c>
      <c r="E107" s="55">
        <v>706894</v>
      </c>
      <c r="F107" s="55">
        <v>846013</v>
      </c>
      <c r="G107" s="10"/>
      <c r="H107" s="9">
        <v>92</v>
      </c>
      <c r="I107" s="113">
        <v>632391</v>
      </c>
      <c r="J107" s="113">
        <v>860947</v>
      </c>
      <c r="K107" s="113">
        <v>719567</v>
      </c>
      <c r="L107" s="113">
        <v>600356</v>
      </c>
      <c r="M107" s="113">
        <v>719567</v>
      </c>
      <c r="N107" s="113">
        <v>860947</v>
      </c>
      <c r="O107" s="10"/>
    </row>
    <row r="108" spans="1:15" ht="14.6" x14ac:dyDescent="0.4">
      <c r="A108">
        <v>93</v>
      </c>
      <c r="B108" s="55">
        <v>629082</v>
      </c>
      <c r="C108" s="55">
        <v>799748</v>
      </c>
      <c r="D108" s="55">
        <v>595564</v>
      </c>
      <c r="E108" s="55">
        <v>715747</v>
      </c>
      <c r="F108" s="55">
        <v>856608</v>
      </c>
      <c r="G108" s="10"/>
      <c r="H108" s="9">
        <v>93</v>
      </c>
      <c r="I108" s="113">
        <v>640330</v>
      </c>
      <c r="J108" s="113">
        <v>871347</v>
      </c>
      <c r="K108" s="113">
        <v>728259</v>
      </c>
      <c r="L108" s="113">
        <v>607608</v>
      </c>
      <c r="M108" s="113">
        <v>728259</v>
      </c>
      <c r="N108" s="113">
        <v>871347</v>
      </c>
      <c r="O108" s="10"/>
    </row>
    <row r="109" spans="1:15" ht="14.6" x14ac:dyDescent="0.4">
      <c r="A109">
        <v>94</v>
      </c>
      <c r="B109" s="55">
        <v>637163</v>
      </c>
      <c r="C109" s="55">
        <v>809640</v>
      </c>
      <c r="D109" s="55">
        <v>602931</v>
      </c>
      <c r="E109" s="55">
        <v>724600</v>
      </c>
      <c r="F109" s="55">
        <v>867204</v>
      </c>
      <c r="G109" s="10"/>
      <c r="H109" s="9">
        <v>94</v>
      </c>
      <c r="I109" s="113">
        <v>648268</v>
      </c>
      <c r="J109" s="113">
        <v>881747</v>
      </c>
      <c r="K109" s="113">
        <v>736951</v>
      </c>
      <c r="L109" s="113">
        <v>614860</v>
      </c>
      <c r="M109" s="113">
        <v>736951</v>
      </c>
      <c r="N109" s="113">
        <v>881747</v>
      </c>
      <c r="O109" s="10"/>
    </row>
    <row r="110" spans="1:15" ht="14.6" x14ac:dyDescent="0.4">
      <c r="A110">
        <v>95</v>
      </c>
      <c r="B110" s="55">
        <v>645245</v>
      </c>
      <c r="C110" s="55">
        <v>819533</v>
      </c>
      <c r="D110" s="55">
        <v>610297</v>
      </c>
      <c r="E110" s="55">
        <v>733454</v>
      </c>
      <c r="F110" s="55">
        <v>877799</v>
      </c>
      <c r="G110" s="10"/>
      <c r="H110" s="9">
        <v>95</v>
      </c>
      <c r="I110" s="113">
        <v>656207</v>
      </c>
      <c r="J110" s="113">
        <v>892146</v>
      </c>
      <c r="K110" s="113">
        <v>745643</v>
      </c>
      <c r="L110" s="113">
        <v>622112</v>
      </c>
      <c r="M110" s="113">
        <v>745643</v>
      </c>
      <c r="N110" s="113">
        <v>892146</v>
      </c>
      <c r="O110" s="10"/>
    </row>
    <row r="111" spans="1:15" ht="14.6" x14ac:dyDescent="0.4">
      <c r="A111">
        <v>96</v>
      </c>
      <c r="B111" s="117">
        <v>653326</v>
      </c>
      <c r="C111" s="117">
        <v>829425</v>
      </c>
      <c r="D111" s="117">
        <v>617664</v>
      </c>
      <c r="E111" s="117">
        <v>742307</v>
      </c>
      <c r="F111" s="55">
        <v>888395</v>
      </c>
      <c r="G111" s="10"/>
      <c r="H111" s="9">
        <v>96</v>
      </c>
      <c r="I111" s="113">
        <v>664145</v>
      </c>
      <c r="J111" s="113">
        <v>902546</v>
      </c>
      <c r="K111" s="113">
        <v>754335</v>
      </c>
      <c r="L111" s="113">
        <v>629364</v>
      </c>
      <c r="M111" s="113">
        <v>754335</v>
      </c>
      <c r="N111" s="113">
        <v>902546</v>
      </c>
      <c r="O111" s="10"/>
    </row>
  </sheetData>
  <sortState xmlns:xlrd2="http://schemas.microsoft.com/office/spreadsheetml/2017/richdata2" ref="A7:C33">
    <sortCondition ref="B7:B33"/>
  </sortState>
  <mergeCells count="1">
    <mergeCell ref="E1:E2"/>
  </mergeCells>
  <dataValidations disablePrompts="1" count="1">
    <dataValidation type="list" allowBlank="1" showInputMessage="1" showErrorMessage="1" sqref="C7:C14 J14" xr:uid="{00000000-0002-0000-0300-000000000000}">
      <formula1>#REF!</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10</vt:i4>
      </vt:variant>
    </vt:vector>
  </HeadingPairs>
  <TitlesOfParts>
    <vt:vector size="14" baseType="lpstr">
      <vt:lpstr>Toelichting</vt:lpstr>
      <vt:lpstr>Deelnemerslijst</vt:lpstr>
      <vt:lpstr>Budget</vt:lpstr>
      <vt:lpstr>hulpsheets</vt:lpstr>
      <vt:lpstr>Budget!Afdrukbereik</vt:lpstr>
      <vt:lpstr>Deelnemerslijst!Afdrukbereik</vt:lpstr>
      <vt:lpstr>Costs</vt:lpstr>
      <vt:lpstr>NFU</vt:lpstr>
      <vt:lpstr>Overig</vt:lpstr>
      <vt:lpstr>Ruling</vt:lpstr>
      <vt:lpstr>Tabel_NFU</vt:lpstr>
      <vt:lpstr>Tabel_VSNU</vt:lpstr>
      <vt:lpstr>Type_organisation</vt:lpstr>
      <vt:lpstr>VSNU</vt:lpstr>
    </vt:vector>
  </TitlesOfParts>
  <Company>ZonMw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Hermans</dc:creator>
  <cp:lastModifiedBy>Thomas van der Horst</cp:lastModifiedBy>
  <cp:lastPrinted>2022-12-13T12:28:08Z</cp:lastPrinted>
  <dcterms:created xsi:type="dcterms:W3CDTF">2019-11-05T07:53:06Z</dcterms:created>
  <dcterms:modified xsi:type="dcterms:W3CDTF">2024-06-13T13:59:07Z</dcterms:modified>
</cp:coreProperties>
</file>